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Lucy\OneDrive\Documents\alex hammond\"/>
    </mc:Choice>
  </mc:AlternateContent>
  <bookViews>
    <workbookView xWindow="0" yWindow="450" windowWidth="27330" windowHeight="13650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6" i="1" l="1"/>
  <c r="U57" i="1"/>
  <c r="U58" i="1"/>
  <c r="U59" i="1"/>
  <c r="U60" i="1"/>
  <c r="U17" i="1"/>
  <c r="U18" i="1"/>
  <c r="U19" i="1"/>
  <c r="N62" i="1"/>
  <c r="O62" i="1"/>
  <c r="P62" i="1"/>
  <c r="Q62" i="1"/>
  <c r="U62" i="1"/>
  <c r="R62" i="1"/>
  <c r="Q56" i="1"/>
  <c r="R56" i="1"/>
  <c r="Q57" i="1"/>
  <c r="R57" i="1"/>
  <c r="Q18" i="1"/>
  <c r="U9" i="1"/>
  <c r="R18" i="1"/>
  <c r="Q19" i="1"/>
  <c r="U28" i="1"/>
  <c r="R19" i="1"/>
  <c r="Q20" i="1"/>
  <c r="U32" i="1"/>
  <c r="U20" i="1"/>
  <c r="R20" i="1"/>
  <c r="P9" i="1"/>
  <c r="Q9" i="1"/>
  <c r="P10" i="1"/>
  <c r="N10" i="1"/>
  <c r="Q10" i="1"/>
  <c r="P11" i="1"/>
  <c r="Q11" i="1"/>
  <c r="U11" i="1"/>
  <c r="R11" i="1"/>
  <c r="P12" i="1"/>
  <c r="Q12" i="1"/>
  <c r="U12" i="1"/>
  <c r="R12" i="1"/>
  <c r="P13" i="1"/>
  <c r="Q13" i="1"/>
  <c r="U13" i="1"/>
  <c r="R13" i="1"/>
  <c r="P14" i="1"/>
  <c r="Q14" i="1"/>
  <c r="U14" i="1"/>
  <c r="R14" i="1"/>
  <c r="P15" i="1"/>
  <c r="Q15" i="1"/>
  <c r="U16" i="1"/>
  <c r="U15" i="1"/>
  <c r="R15" i="1"/>
  <c r="P16" i="1"/>
  <c r="N16" i="1"/>
  <c r="Q16" i="1"/>
  <c r="R16" i="1"/>
  <c r="P17" i="1"/>
  <c r="Q17" i="1"/>
  <c r="U26" i="1"/>
  <c r="R17" i="1"/>
  <c r="P19" i="1"/>
  <c r="P20" i="1"/>
  <c r="P21" i="1"/>
  <c r="Q21" i="1"/>
  <c r="U33" i="1"/>
  <c r="U21" i="1"/>
  <c r="R21" i="1"/>
  <c r="P22" i="1"/>
  <c r="Q22" i="1"/>
  <c r="U36" i="1"/>
  <c r="U22" i="1"/>
  <c r="R22" i="1"/>
  <c r="P23" i="1"/>
  <c r="Q23" i="1"/>
  <c r="U23" i="1"/>
  <c r="R23" i="1"/>
  <c r="P24" i="1"/>
  <c r="Q24" i="1"/>
  <c r="U24" i="1"/>
  <c r="U8" i="1"/>
  <c r="R24" i="1"/>
  <c r="P25" i="1"/>
  <c r="Q25" i="1"/>
  <c r="U35" i="1"/>
  <c r="U25" i="1"/>
  <c r="R25" i="1"/>
  <c r="P26" i="1"/>
  <c r="Q26" i="1"/>
  <c r="R26" i="1"/>
  <c r="P27" i="1"/>
  <c r="Q27" i="1"/>
  <c r="U27" i="1"/>
  <c r="U37" i="1"/>
  <c r="R27" i="1"/>
  <c r="P28" i="1"/>
  <c r="Q28" i="1"/>
  <c r="R28" i="1"/>
  <c r="P29" i="1"/>
  <c r="Q29" i="1"/>
  <c r="U29" i="1"/>
  <c r="R29" i="1"/>
  <c r="P30" i="1"/>
  <c r="Q30" i="1"/>
  <c r="U10" i="1"/>
  <c r="U30" i="1"/>
  <c r="R30" i="1"/>
  <c r="P31" i="1"/>
  <c r="Q31" i="1"/>
  <c r="U31" i="1"/>
  <c r="R31" i="1"/>
  <c r="P32" i="1"/>
  <c r="Q32" i="1"/>
  <c r="R32" i="1"/>
  <c r="P33" i="1"/>
  <c r="Q33" i="1"/>
  <c r="U34" i="1"/>
  <c r="R33" i="1"/>
  <c r="P34" i="1"/>
  <c r="Q34" i="1"/>
  <c r="R34" i="1"/>
  <c r="P35" i="1"/>
  <c r="Q35" i="1"/>
  <c r="P36" i="1"/>
  <c r="Q36" i="1"/>
  <c r="R36" i="1"/>
  <c r="P37" i="1"/>
  <c r="P8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7" i="1"/>
  <c r="P58" i="1"/>
  <c r="P59" i="1"/>
  <c r="P60" i="1"/>
  <c r="P61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B3" i="4"/>
  <c r="N37" i="1"/>
  <c r="Q37" i="1"/>
  <c r="Q8" i="1"/>
  <c r="Q38" i="1"/>
  <c r="Q39" i="1"/>
  <c r="Q40" i="1"/>
  <c r="Q41" i="1"/>
  <c r="Q42" i="1"/>
  <c r="Q43" i="1"/>
  <c r="Q44" i="1"/>
  <c r="Q45" i="1"/>
  <c r="Q46" i="1"/>
  <c r="Q47" i="1"/>
  <c r="Q48" i="1"/>
  <c r="N49" i="1"/>
  <c r="Q49" i="1"/>
  <c r="N50" i="1"/>
  <c r="Q50" i="1"/>
  <c r="N51" i="1"/>
  <c r="Q51" i="1"/>
  <c r="Q52" i="1"/>
  <c r="Q53" i="1"/>
  <c r="Q54" i="1"/>
  <c r="Q55" i="1"/>
  <c r="Q58" i="1"/>
  <c r="Q59" i="1"/>
  <c r="Q60" i="1"/>
  <c r="Q61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C8" i="4"/>
  <c r="R37" i="1"/>
  <c r="R35" i="1"/>
  <c r="R10" i="1"/>
  <c r="R8" i="1"/>
  <c r="R9" i="1"/>
  <c r="U38" i="1"/>
  <c r="R38" i="1"/>
  <c r="U39" i="1"/>
  <c r="R39" i="1"/>
  <c r="U40" i="1"/>
  <c r="R40" i="1"/>
  <c r="U41" i="1"/>
  <c r="R41" i="1"/>
  <c r="U42" i="1"/>
  <c r="R42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R58" i="1"/>
  <c r="R59" i="1"/>
  <c r="R60" i="1"/>
  <c r="U61" i="1"/>
  <c r="R61" i="1"/>
  <c r="U63" i="1"/>
  <c r="R63" i="1"/>
  <c r="U64" i="1"/>
  <c r="R64" i="1"/>
  <c r="U65" i="1"/>
  <c r="R65" i="1"/>
  <c r="U66" i="1"/>
  <c r="R66" i="1"/>
  <c r="U67" i="1"/>
  <c r="R67" i="1"/>
  <c r="U68" i="1"/>
  <c r="R68" i="1"/>
  <c r="U69" i="1"/>
  <c r="R69" i="1"/>
  <c r="U70" i="1"/>
  <c r="R70" i="1"/>
  <c r="R71" i="1"/>
  <c r="R72" i="1"/>
  <c r="R73" i="1"/>
  <c r="R74" i="1"/>
  <c r="U75" i="1"/>
  <c r="R75" i="1"/>
  <c r="R76" i="1"/>
  <c r="R77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D8" i="4"/>
  <c r="N8" i="1"/>
  <c r="U71" i="1"/>
  <c r="U72" i="1"/>
  <c r="U73" i="1"/>
  <c r="U74" i="1"/>
  <c r="U76" i="1"/>
  <c r="U77" i="1"/>
  <c r="U78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C9" i="4"/>
  <c r="D9" i="4"/>
  <c r="B9" i="4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O49" i="1"/>
  <c r="O50" i="1"/>
  <c r="O51" i="1"/>
  <c r="N52" i="1"/>
  <c r="O52" i="1"/>
  <c r="N53" i="1"/>
  <c r="O53" i="1"/>
  <c r="N54" i="1"/>
  <c r="O54" i="1"/>
  <c r="N55" i="1"/>
  <c r="O55" i="1"/>
  <c r="N57" i="1"/>
  <c r="O57" i="1"/>
  <c r="N58" i="1"/>
  <c r="O58" i="1"/>
  <c r="N59" i="1"/>
  <c r="O59" i="1"/>
  <c r="N60" i="1"/>
  <c r="O60" i="1"/>
  <c r="N61" i="1"/>
  <c r="O61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8" i="1"/>
  <c r="N9" i="1"/>
  <c r="N11" i="1"/>
  <c r="N12" i="1"/>
  <c r="N13" i="1"/>
  <c r="N14" i="1"/>
  <c r="N15" i="1"/>
  <c r="N17" i="1"/>
  <c r="N19" i="1"/>
  <c r="N20" i="1"/>
  <c r="N21" i="1"/>
  <c r="N22" i="1"/>
  <c r="N23" i="1"/>
  <c r="N24" i="1"/>
  <c r="N25" i="1"/>
  <c r="D3" i="4"/>
  <c r="D5" i="4"/>
  <c r="B8" i="4"/>
  <c r="B7" i="4"/>
  <c r="B11" i="4"/>
  <c r="B5" i="4"/>
  <c r="C3" i="4"/>
  <c r="B10" i="4"/>
  <c r="D10" i="4"/>
  <c r="D7" i="4"/>
  <c r="D11" i="4"/>
  <c r="C10" i="4"/>
  <c r="C11" i="4"/>
  <c r="C5" i="4"/>
  <c r="C7" i="4"/>
</calcChain>
</file>

<file path=xl/sharedStrings.xml><?xml version="1.0" encoding="utf-8"?>
<sst xmlns="http://schemas.openxmlformats.org/spreadsheetml/2006/main" count="419" uniqueCount="161">
  <si>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</si>
  <si>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</si>
  <si>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</si>
  <si>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</si>
  <si>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</si>
  <si>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</si>
  <si>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</si>
  <si>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</si>
  <si>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</si>
  <si>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</si>
  <si>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</si>
  <si>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</si>
  <si>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</si>
  <si>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</si>
  <si>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</si>
  <si>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</si>
  <si>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</si>
  <si>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</si>
  <si>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</si>
  <si>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</si>
  <si>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</si>
  <si>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</si>
  <si>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</si>
  <si>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</si>
  <si>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Doncaster</t>
  </si>
  <si>
    <t>Midnight Cowboy</t>
  </si>
  <si>
    <t>YES</t>
  </si>
  <si>
    <t>NO</t>
  </si>
  <si>
    <t>LOST</t>
  </si>
  <si>
    <t>Southfield Royale</t>
  </si>
  <si>
    <t>Fontwell</t>
  </si>
  <si>
    <t>Golden Birthday</t>
  </si>
  <si>
    <t>Plumpton</t>
  </si>
  <si>
    <t>Stay Out Of Court</t>
  </si>
  <si>
    <t>Southwell</t>
  </si>
  <si>
    <t>Bite The Biscuit</t>
  </si>
  <si>
    <t>No NR's</t>
  </si>
  <si>
    <t>Wincanton</t>
  </si>
  <si>
    <t>River Frost</t>
  </si>
  <si>
    <t>1 NR (Willows Saviour)</t>
  </si>
  <si>
    <t>Catterick</t>
  </si>
  <si>
    <t>Treaty Girl</t>
  </si>
  <si>
    <t>Musselburgh</t>
  </si>
  <si>
    <t>Drumcliff</t>
  </si>
  <si>
    <t>Lough Derg Spirit</t>
  </si>
  <si>
    <t>WON</t>
  </si>
  <si>
    <t>1 NR (London Prize)</t>
  </si>
  <si>
    <t>Wolverhampton</t>
  </si>
  <si>
    <t>Hairdryer</t>
  </si>
  <si>
    <t>Chelmsford</t>
  </si>
  <si>
    <t>Mise En Rose</t>
  </si>
  <si>
    <t>Huntingdon</t>
  </si>
  <si>
    <t>Protek Des Flos</t>
  </si>
  <si>
    <t>Bangor</t>
  </si>
  <si>
    <t>Dormouse</t>
  </si>
  <si>
    <t>Newbury</t>
  </si>
  <si>
    <t>Movewiththetimes</t>
  </si>
  <si>
    <t>Exeter</t>
  </si>
  <si>
    <t>Eamon An Cnoic</t>
  </si>
  <si>
    <t>Kings Walk</t>
  </si>
  <si>
    <t>Leg Lock Luke</t>
  </si>
  <si>
    <t>Newcastle</t>
  </si>
  <si>
    <t>On A Promise</t>
  </si>
  <si>
    <t>Lingfield</t>
  </si>
  <si>
    <t>Rock Steady</t>
  </si>
  <si>
    <t>Sandown</t>
  </si>
  <si>
    <t>Icing On The Cake</t>
  </si>
  <si>
    <t>Haydock</t>
  </si>
  <si>
    <t>Blaklion</t>
  </si>
  <si>
    <t>1 NR (Doctor Harper)</t>
  </si>
  <si>
    <t>Ffos Las</t>
  </si>
  <si>
    <t>Bob Ford</t>
  </si>
  <si>
    <t>1 NR (Union Jack Dycy)</t>
  </si>
  <si>
    <t>Carlisle</t>
  </si>
  <si>
    <t>Beg To Differ</t>
  </si>
  <si>
    <t>Taunton</t>
  </si>
  <si>
    <t>Towering</t>
  </si>
  <si>
    <t>Ludlow</t>
  </si>
  <si>
    <t>Dino Velvet</t>
  </si>
  <si>
    <t>Abracadabra Sivola</t>
  </si>
  <si>
    <t>2 NR's (Mountainous &amp; Dawson City)</t>
  </si>
  <si>
    <t>Shotgun Paddy</t>
  </si>
  <si>
    <t>Greyed A</t>
  </si>
  <si>
    <t>Cat Royal</t>
  </si>
  <si>
    <t>Nomoreblackjack</t>
  </si>
  <si>
    <t>Shantou Tiger</t>
  </si>
  <si>
    <t>Pull The Chord</t>
  </si>
  <si>
    <t>Thomas Shelby</t>
  </si>
  <si>
    <t>2 NR's (Trackmate &amp; Sebastian Beach)</t>
  </si>
  <si>
    <t>The Last Samuri</t>
  </si>
  <si>
    <t>No NR's?</t>
  </si>
  <si>
    <t>Fifty Bob</t>
  </si>
  <si>
    <t>2 NR's (Good Man Hughie &amp; Pearlita )</t>
  </si>
  <si>
    <t>Moi Aussie</t>
  </si>
  <si>
    <t>1 NR (Major Valentine)</t>
  </si>
  <si>
    <t>Ben Arthur</t>
  </si>
  <si>
    <t>1 NR (Pine Warbler)</t>
  </si>
  <si>
    <t>Robins Legend</t>
  </si>
  <si>
    <t>2 NR's (Houndscourt &amp;Agent Louise)</t>
  </si>
  <si>
    <t>Top Wood</t>
  </si>
  <si>
    <t>Kayf Adventure</t>
  </si>
  <si>
    <t>Hereford</t>
  </si>
  <si>
    <t>Never Learn</t>
  </si>
  <si>
    <t>Warwick</t>
  </si>
  <si>
    <t>Buttercup</t>
  </si>
  <si>
    <t>Startford</t>
  </si>
  <si>
    <t>Midnight Maestro</t>
  </si>
  <si>
    <t>Cheltenham</t>
  </si>
  <si>
    <t>Buveur D'Air</t>
  </si>
  <si>
    <t>No NR's. 1 NR (Ch'tibello) but price too high (26) to cause reduction</t>
  </si>
  <si>
    <t>Divin Bere</t>
  </si>
  <si>
    <t>Native River</t>
  </si>
  <si>
    <t>1 NR (Empire Of Dirt)</t>
  </si>
  <si>
    <t>Uttoxeter</t>
  </si>
  <si>
    <t>Gevrey Chambertin</t>
  </si>
  <si>
    <t xml:space="preserve">Kaiden Michael </t>
  </si>
  <si>
    <t>1 NR (Shaluna)</t>
  </si>
  <si>
    <t>Wishfull Dreaming</t>
  </si>
  <si>
    <t>Magical Thomas</t>
  </si>
  <si>
    <t>As De Fer</t>
  </si>
  <si>
    <t>1 NR (Harry Hunt)</t>
  </si>
  <si>
    <t>Chepstow</t>
  </si>
  <si>
    <t>Jack In A Box</t>
  </si>
  <si>
    <t>Strong Pursuit</t>
  </si>
  <si>
    <t>Shotavodka</t>
  </si>
  <si>
    <t>1 NR (Dawson City, 7.5)</t>
  </si>
  <si>
    <t>Pressurize</t>
  </si>
  <si>
    <t>Groundunderrepair</t>
  </si>
  <si>
    <t>3 NR's (McKenzies Friend, King Uther &amp; Hadfield)</t>
  </si>
  <si>
    <t>Sedgefield</t>
  </si>
  <si>
    <t>Darsi Dancer</t>
  </si>
  <si>
    <t>Cigarisi</t>
  </si>
  <si>
    <t>Wetherby</t>
  </si>
  <si>
    <t>Robintheaulad</t>
  </si>
  <si>
    <t>Crazy Horse</t>
  </si>
  <si>
    <t>Ascot</t>
  </si>
  <si>
    <t>Domperignon Du Lys</t>
  </si>
  <si>
    <t>Little Acorn</t>
  </si>
  <si>
    <t>Kempton</t>
  </si>
  <si>
    <t>Laurium</t>
  </si>
  <si>
    <t>Aintree</t>
  </si>
  <si>
    <t>Empire Of Dirt</t>
  </si>
  <si>
    <t>As De Mee</t>
  </si>
  <si>
    <t>Pleasant Company</t>
  </si>
  <si>
    <t>Lingfiled</t>
  </si>
  <si>
    <t>Lancelot Du Lac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</si>
  <si>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</si>
  <si>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</si>
  <si>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</si>
  <si>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</si>
  <si>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</si>
  <si>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</si>
  <si>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</si>
  <si>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</si>
  <si>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</si>
  <si>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PLACED</t>
  </si>
  <si>
    <t>WON-EW</t>
  </si>
  <si>
    <t>Stage One</t>
  </si>
  <si>
    <t>Novoman</t>
  </si>
  <si>
    <t>1 NR (Ratify @13)</t>
  </si>
  <si>
    <t>Alex Hammond - Free Horse Racing 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</si>
</sst>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9" fontId="1" fillId="0" borderId="0" applyFill="0" applyBorder="0" applyAlignment="0" applyProtection="0"/>
  </cellStyleXfs>
  <cellXfs count="43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2" applyNumberFormat="1" applyFill="1"/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/>
    </xf>
  </cellXfs>
  <cellStyles count="3">
    <cellStyle name="Excel Built-in Normal" xfId="1"/>
    <cellStyle name="Normal" xfId="0" builtinId="0"/>
    <cellStyle name="Per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7:R1006" totalsRowShown="0" headerRowDxfId="21" dataDxfId="19" headerRowBorderDxfId="20" tableBorderDxfId="18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/>
    <tableColumn id="15" name="Points staked" dataDxfId="3"/>
    <tableColumn id="20" name="Profit @ advised price" dataDxfId="2"/>
    <tableColumn id="16" name="Profit @ price taken" dataDxfId="1"/>
    <tableColumn id="17" name="Profit @ Betfair S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0"/>
  <sheetViews>
    <sheetView tabSelected="1" zoomScale="80" zoomScaleNormal="80" zoomScalePageLayoutView="80" workbookViewId="0">
      <pane ySplit="7" topLeftCell="A23" activePane="bottomLeft" state="frozen"/>
      <selection pane="bottomLeft" activeCell="K17" sqref="K17"/>
    </sheetView>
  </sheetViews>
  <sheetFormatPr defaultColWidth="8.7109375" defaultRowHeight="12.75" x14ac:dyDescent="0.2"/>
  <cols>
    <col min="1" max="1" width="16.42578125" style="19" customWidth="1"/>
    <col min="2" max="2" width="10.28515625" style="20" bestFit="1" customWidth="1"/>
    <col min="3" max="4" width="22.42578125" style="19" customWidth="1"/>
    <col min="5" max="5" width="7.42578125" style="19" customWidth="1"/>
    <col min="6" max="6" width="18.42578125" style="19" hidden="1" customWidth="1"/>
    <col min="7" max="7" width="16.28515625" style="19" customWidth="1"/>
    <col min="8" max="8" width="32.42578125" style="19" customWidth="1"/>
    <col min="9" max="9" width="17.28515625" style="19" hidden="1" customWidth="1"/>
    <col min="10" max="10" width="22.42578125" style="19" hidden="1" customWidth="1"/>
    <col min="11" max="11" width="15.42578125" style="19" customWidth="1"/>
    <col min="12" max="12" width="17.42578125" style="19" hidden="1" customWidth="1"/>
    <col min="13" max="13" width="17.7109375" style="19" customWidth="1"/>
    <col min="14" max="14" width="16.42578125" style="28" hidden="1" customWidth="1"/>
    <col min="15" max="15" width="16.28515625" style="28" hidden="1" customWidth="1"/>
    <col min="16" max="16" width="28.42578125" style="28" hidden="1" customWidth="1"/>
    <col min="17" max="17" width="25.42578125" style="28" customWidth="1"/>
    <col min="18" max="18" width="24.42578125" style="28" customWidth="1"/>
    <col min="20" max="20" width="0" hidden="1" customWidth="1"/>
    <col min="21" max="21" width="8.7109375" hidden="1" customWidth="1"/>
  </cols>
  <sheetData>
    <row r="1" spans="1:21" x14ac:dyDescent="0.2">
      <c r="A1" s="28" t="s">
        <v>0</v>
      </c>
      <c r="B1" s="32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1" x14ac:dyDescent="0.2">
      <c r="A2" s="28" t="s">
        <v>1</v>
      </c>
      <c r="B2" s="32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1" x14ac:dyDescent="0.2">
      <c r="A3" s="28" t="s">
        <v>2</v>
      </c>
      <c r="B3" s="33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1" ht="15.75" x14ac:dyDescent="0.25">
      <c r="A5" s="15" t="s">
        <v>3</v>
      </c>
      <c r="B5" s="16"/>
      <c r="C5" s="17"/>
      <c r="D5" s="17"/>
      <c r="E5" s="17"/>
      <c r="F5" s="39" t="s">
        <v>4</v>
      </c>
      <c r="G5" s="18"/>
      <c r="H5" s="18"/>
      <c r="I5" s="18"/>
      <c r="J5" s="18"/>
      <c r="K5" s="18"/>
      <c r="L5" s="18"/>
      <c r="M5" s="18"/>
      <c r="N5" s="27"/>
      <c r="Q5" s="40" t="s">
        <v>5</v>
      </c>
    </row>
    <row r="6" spans="1:21" ht="19.5" customHeight="1" x14ac:dyDescent="0.2">
      <c r="M6" s="18"/>
      <c r="Q6" s="27"/>
      <c r="R6" s="27"/>
    </row>
    <row r="7" spans="1:21" s="10" customFormat="1" ht="65.25" customHeight="1" x14ac:dyDescent="0.2">
      <c r="A7" s="34" t="s">
        <v>6</v>
      </c>
      <c r="B7" s="35" t="s">
        <v>7</v>
      </c>
      <c r="C7" s="36" t="s">
        <v>8</v>
      </c>
      <c r="D7" s="36" t="s">
        <v>9</v>
      </c>
      <c r="E7" s="37" t="s">
        <v>10</v>
      </c>
      <c r="F7" s="37" t="s">
        <v>11</v>
      </c>
      <c r="G7" s="37" t="s">
        <v>12</v>
      </c>
      <c r="H7" s="37" t="s">
        <v>13</v>
      </c>
      <c r="I7" s="37" t="s">
        <v>14</v>
      </c>
      <c r="J7" s="37" t="s">
        <v>15</v>
      </c>
      <c r="K7" s="37" t="s">
        <v>16</v>
      </c>
      <c r="L7" s="37" t="s">
        <v>17</v>
      </c>
      <c r="M7" s="37" t="s">
        <v>18</v>
      </c>
      <c r="N7" s="38" t="s">
        <v>19</v>
      </c>
      <c r="O7" s="38" t="s">
        <v>20</v>
      </c>
      <c r="P7" s="38" t="s">
        <v>21</v>
      </c>
      <c r="Q7" s="38" t="s">
        <v>22</v>
      </c>
      <c r="R7" s="38" t="s">
        <v>23</v>
      </c>
    </row>
    <row r="8" spans="1:21" ht="15" x14ac:dyDescent="0.2">
      <c r="A8" s="21">
        <v>42762</v>
      </c>
      <c r="B8" s="22">
        <v>13.25</v>
      </c>
      <c r="C8" s="17" t="s">
        <v>24</v>
      </c>
      <c r="D8" s="17" t="s">
        <v>25</v>
      </c>
      <c r="E8" s="23">
        <v>1</v>
      </c>
      <c r="F8" s="23"/>
      <c r="G8" s="23">
        <v>4.29</v>
      </c>
      <c r="H8" s="23" t="s">
        <v>26</v>
      </c>
      <c r="I8" s="23" t="s">
        <v>27</v>
      </c>
      <c r="J8" s="23">
        <v>0</v>
      </c>
      <c r="K8" s="23">
        <v>4.29</v>
      </c>
      <c r="L8" s="23"/>
      <c r="M8" s="18" t="s">
        <v>28</v>
      </c>
      <c r="N8" s="29">
        <f>((G8-1)*(1-(IF(H8="no",0,'results log'!$B$3)))+1)</f>
        <v>4.1254999999999997</v>
      </c>
      <c r="O8" s="29">
        <f t="shared" ref="O8:O17" si="0">E8*IF(I8="yes",2,1)</f>
        <v>1</v>
      </c>
      <c r="P8" s="31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0</v>
      </c>
      <c r="Q8" s="30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-20</v>
      </c>
      <c r="R8" s="30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-20</v>
      </c>
      <c r="U8">
        <f>IF(ISBLANK(K8),1,IF(ISBLANK(L8),2,99))</f>
        <v>2</v>
      </c>
    </row>
    <row r="9" spans="1:21" ht="15" x14ac:dyDescent="0.2">
      <c r="A9" s="21">
        <v>42763</v>
      </c>
      <c r="B9" s="22">
        <v>15.4</v>
      </c>
      <c r="C9" s="17" t="s">
        <v>24</v>
      </c>
      <c r="D9" s="17" t="s">
        <v>29</v>
      </c>
      <c r="E9" s="23">
        <v>1</v>
      </c>
      <c r="F9" s="23"/>
      <c r="G9" s="23">
        <v>8</v>
      </c>
      <c r="H9" s="23" t="s">
        <v>26</v>
      </c>
      <c r="I9" s="23" t="s">
        <v>27</v>
      </c>
      <c r="J9" s="23">
        <v>0</v>
      </c>
      <c r="K9" s="23">
        <v>8</v>
      </c>
      <c r="L9" s="23"/>
      <c r="M9" s="18" t="s">
        <v>28</v>
      </c>
      <c r="N9" s="29">
        <f>((G9-1)*(1-(IF(H9="no",0,'results log'!$B$3)))+1)</f>
        <v>7.6499999999999995</v>
      </c>
      <c r="O9" s="29">
        <f t="shared" si="0"/>
        <v>1</v>
      </c>
      <c r="P9" s="31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0</v>
      </c>
      <c r="Q9" s="30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-20</v>
      </c>
      <c r="R9" s="30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-20</v>
      </c>
      <c r="U9">
        <f t="shared" ref="U9:U71" si="1">IF(ISBLANK(K9),1,IF(ISBLANK(L9),2,99))</f>
        <v>2</v>
      </c>
    </row>
    <row r="10" spans="1:21" ht="15" x14ac:dyDescent="0.2">
      <c r="A10" s="21">
        <v>42764</v>
      </c>
      <c r="B10" s="22">
        <v>15.1</v>
      </c>
      <c r="C10" s="17" t="s">
        <v>30</v>
      </c>
      <c r="D10" s="17" t="s">
        <v>31</v>
      </c>
      <c r="E10" s="23">
        <v>1</v>
      </c>
      <c r="F10" s="23"/>
      <c r="G10" s="23">
        <v>4.2300000000000004</v>
      </c>
      <c r="H10" s="23" t="s">
        <v>26</v>
      </c>
      <c r="I10" s="23" t="s">
        <v>27</v>
      </c>
      <c r="J10" s="23">
        <v>0</v>
      </c>
      <c r="K10" s="23">
        <v>4.2300000000000004</v>
      </c>
      <c r="L10" s="23"/>
      <c r="M10" s="18" t="s">
        <v>28</v>
      </c>
      <c r="N10" s="29">
        <f>((G10-1)*(1-(IF(H10="no",0,'results log'!$B$3)))+1)</f>
        <v>4.0685000000000002</v>
      </c>
      <c r="O10" s="29">
        <f t="shared" si="0"/>
        <v>1</v>
      </c>
      <c r="P10" s="31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0</v>
      </c>
      <c r="Q10" s="30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-20</v>
      </c>
      <c r="R10" s="30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-20</v>
      </c>
      <c r="U10">
        <f t="shared" si="1"/>
        <v>2</v>
      </c>
    </row>
    <row r="11" spans="1:21" ht="15" x14ac:dyDescent="0.2">
      <c r="A11" s="21">
        <v>42765</v>
      </c>
      <c r="B11" s="22">
        <v>15.2</v>
      </c>
      <c r="C11" s="17" t="s">
        <v>32</v>
      </c>
      <c r="D11" s="17" t="s">
        <v>33</v>
      </c>
      <c r="E11" s="23">
        <v>1</v>
      </c>
      <c r="F11" s="23"/>
      <c r="G11" s="23">
        <v>4.5</v>
      </c>
      <c r="H11" s="23" t="s">
        <v>26</v>
      </c>
      <c r="I11" s="23" t="s">
        <v>27</v>
      </c>
      <c r="J11" s="23">
        <v>0</v>
      </c>
      <c r="K11" s="23">
        <v>3.75</v>
      </c>
      <c r="L11" s="23"/>
      <c r="M11" s="18" t="s">
        <v>28</v>
      </c>
      <c r="N11" s="29">
        <f>((G11-1)*(1-(IF(H11="no",0,'results log'!$B$3)))+1)</f>
        <v>4.3249999999999993</v>
      </c>
      <c r="O11" s="29">
        <f t="shared" si="0"/>
        <v>1</v>
      </c>
      <c r="P11" s="31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0</v>
      </c>
      <c r="Q11" s="30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-20</v>
      </c>
      <c r="R11" s="30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-20</v>
      </c>
      <c r="U11">
        <f t="shared" si="1"/>
        <v>2</v>
      </c>
    </row>
    <row r="12" spans="1:21" ht="15" x14ac:dyDescent="0.2">
      <c r="A12" s="21">
        <v>42766</v>
      </c>
      <c r="B12" s="22">
        <v>14</v>
      </c>
      <c r="C12" s="17" t="s">
        <v>34</v>
      </c>
      <c r="D12" s="17" t="s">
        <v>35</v>
      </c>
      <c r="E12" s="23">
        <v>1</v>
      </c>
      <c r="F12" s="23"/>
      <c r="G12" s="23">
        <v>6</v>
      </c>
      <c r="H12" s="23" t="s">
        <v>27</v>
      </c>
      <c r="I12" s="23" t="s">
        <v>27</v>
      </c>
      <c r="J12" s="23">
        <v>0</v>
      </c>
      <c r="K12" s="23">
        <v>3.56</v>
      </c>
      <c r="L12" s="23"/>
      <c r="M12" s="18" t="s">
        <v>28</v>
      </c>
      <c r="N12" s="29">
        <f>((G12-1)*(1-(IF(H12="no",0,'results log'!$B$3)))+1)</f>
        <v>6</v>
      </c>
      <c r="O12" s="29">
        <f t="shared" si="0"/>
        <v>1</v>
      </c>
      <c r="P12" s="31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0</v>
      </c>
      <c r="Q12" s="30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-20</v>
      </c>
      <c r="R12" s="30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-20</v>
      </c>
      <c r="T12" t="s">
        <v>36</v>
      </c>
      <c r="U12">
        <f t="shared" si="1"/>
        <v>2</v>
      </c>
    </row>
    <row r="13" spans="1:21" ht="15" x14ac:dyDescent="0.2">
      <c r="A13" s="21">
        <v>42768</v>
      </c>
      <c r="B13" s="22">
        <v>15.1</v>
      </c>
      <c r="C13" s="17" t="s">
        <v>37</v>
      </c>
      <c r="D13" s="17" t="s">
        <v>38</v>
      </c>
      <c r="E13" s="23">
        <v>1</v>
      </c>
      <c r="F13" s="23"/>
      <c r="G13" s="23">
        <v>4</v>
      </c>
      <c r="H13" s="23" t="s">
        <v>27</v>
      </c>
      <c r="I13" s="23" t="s">
        <v>27</v>
      </c>
      <c r="J13" s="23">
        <v>0</v>
      </c>
      <c r="K13" s="23">
        <v>4.2</v>
      </c>
      <c r="L13" s="23"/>
      <c r="M13" s="18" t="s">
        <v>28</v>
      </c>
      <c r="N13" s="29">
        <f>((G13-1)*(1-(IF(H13="no",0,'results log'!$B$3)))+1)</f>
        <v>4</v>
      </c>
      <c r="O13" s="29">
        <f t="shared" si="0"/>
        <v>1</v>
      </c>
      <c r="P13" s="31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0</v>
      </c>
      <c r="Q13" s="30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-20</v>
      </c>
      <c r="R13" s="30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-20</v>
      </c>
      <c r="T13" t="s">
        <v>39</v>
      </c>
      <c r="U13">
        <f t="shared" si="1"/>
        <v>2</v>
      </c>
    </row>
    <row r="14" spans="1:21" ht="15" x14ac:dyDescent="0.2">
      <c r="A14" s="21">
        <v>42769</v>
      </c>
      <c r="B14" s="22">
        <v>15.2</v>
      </c>
      <c r="C14" s="17" t="s">
        <v>40</v>
      </c>
      <c r="D14" s="17" t="s">
        <v>41</v>
      </c>
      <c r="E14" s="23">
        <v>1</v>
      </c>
      <c r="F14" s="23"/>
      <c r="G14" s="23">
        <v>2.88</v>
      </c>
      <c r="H14" s="23" t="s">
        <v>27</v>
      </c>
      <c r="I14" s="23" t="s">
        <v>27</v>
      </c>
      <c r="J14" s="23">
        <v>0</v>
      </c>
      <c r="K14" s="23">
        <v>2.94</v>
      </c>
      <c r="L14" s="23"/>
      <c r="M14" s="18" t="s">
        <v>28</v>
      </c>
      <c r="N14" s="29">
        <f>((G14-1)*(1-(IF(H14="no",0,'results log'!$B$3)))+1)</f>
        <v>2.88</v>
      </c>
      <c r="O14" s="29">
        <f t="shared" si="0"/>
        <v>1</v>
      </c>
      <c r="P14" s="31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0</v>
      </c>
      <c r="Q14" s="30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-20</v>
      </c>
      <c r="R14" s="30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-20</v>
      </c>
      <c r="T14" t="s">
        <v>36</v>
      </c>
      <c r="U14">
        <f t="shared" si="1"/>
        <v>2</v>
      </c>
    </row>
    <row r="15" spans="1:21" ht="15" x14ac:dyDescent="0.2">
      <c r="A15" s="21">
        <v>42770</v>
      </c>
      <c r="B15" s="22">
        <v>15.15</v>
      </c>
      <c r="C15" s="17" t="s">
        <v>42</v>
      </c>
      <c r="D15" s="17" t="s">
        <v>43</v>
      </c>
      <c r="E15" s="23">
        <v>1</v>
      </c>
      <c r="F15" s="23"/>
      <c r="G15" s="23">
        <v>3.25</v>
      </c>
      <c r="H15" s="23" t="s">
        <v>27</v>
      </c>
      <c r="I15" s="23" t="s">
        <v>27</v>
      </c>
      <c r="J15" s="23">
        <v>0</v>
      </c>
      <c r="K15" s="23">
        <v>3.18</v>
      </c>
      <c r="L15" s="23"/>
      <c r="M15" s="18" t="s">
        <v>28</v>
      </c>
      <c r="N15" s="29">
        <f>((G15-1)*(1-(IF(H15="no",0,'results log'!$B$3)))+1)</f>
        <v>3.25</v>
      </c>
      <c r="O15" s="29">
        <f t="shared" si="0"/>
        <v>1</v>
      </c>
      <c r="P15" s="31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0</v>
      </c>
      <c r="Q15" s="30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-20</v>
      </c>
      <c r="R15" s="30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-20</v>
      </c>
      <c r="T15" t="s">
        <v>36</v>
      </c>
      <c r="U15">
        <f t="shared" si="1"/>
        <v>2</v>
      </c>
    </row>
    <row r="16" spans="1:21" ht="15" x14ac:dyDescent="0.2">
      <c r="A16" s="21">
        <v>42771</v>
      </c>
      <c r="B16" s="22">
        <v>14.4</v>
      </c>
      <c r="C16" s="17" t="s">
        <v>42</v>
      </c>
      <c r="D16" s="17" t="s">
        <v>44</v>
      </c>
      <c r="E16" s="23">
        <v>1</v>
      </c>
      <c r="F16" s="23"/>
      <c r="G16" s="23">
        <v>3</v>
      </c>
      <c r="H16" s="23" t="s">
        <v>27</v>
      </c>
      <c r="I16" s="23" t="s">
        <v>27</v>
      </c>
      <c r="J16" s="23">
        <v>0</v>
      </c>
      <c r="K16" s="23">
        <v>2.8</v>
      </c>
      <c r="L16" s="23"/>
      <c r="M16" s="18" t="s">
        <v>45</v>
      </c>
      <c r="N16" s="29">
        <f>((G16-1)*(1-(IF(H16="no",0,'results log'!$B$3)))+1)</f>
        <v>3</v>
      </c>
      <c r="O16" s="29">
        <f t="shared" si="0"/>
        <v>1</v>
      </c>
      <c r="P16" s="31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0</v>
      </c>
      <c r="Q16" s="30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40</v>
      </c>
      <c r="R16" s="30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34.199999999999996</v>
      </c>
      <c r="T16" t="s">
        <v>46</v>
      </c>
      <c r="U16">
        <f t="shared" si="1"/>
        <v>2</v>
      </c>
    </row>
    <row r="17" spans="1:93" ht="15" x14ac:dyDescent="0.2">
      <c r="A17" s="21">
        <v>42772</v>
      </c>
      <c r="B17" s="22">
        <v>14.5</v>
      </c>
      <c r="C17" s="17" t="s">
        <v>47</v>
      </c>
      <c r="D17" s="17" t="s">
        <v>48</v>
      </c>
      <c r="E17" s="23">
        <v>1</v>
      </c>
      <c r="F17" s="23"/>
      <c r="G17" s="23">
        <v>5.5</v>
      </c>
      <c r="H17" s="23" t="s">
        <v>27</v>
      </c>
      <c r="I17" s="23" t="s">
        <v>27</v>
      </c>
      <c r="J17" s="23">
        <v>0</v>
      </c>
      <c r="K17" s="23">
        <v>5.2</v>
      </c>
      <c r="L17" s="23"/>
      <c r="M17" s="18" t="s">
        <v>28</v>
      </c>
      <c r="N17" s="29">
        <f>((G17-1)*(1-(IF(H17="no",0,'results log'!$B$3)))+1)</f>
        <v>5.5</v>
      </c>
      <c r="O17" s="29">
        <f t="shared" si="0"/>
        <v>1</v>
      </c>
      <c r="P17" s="31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0</v>
      </c>
      <c r="Q17" s="30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-20</v>
      </c>
      <c r="R17" s="30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-20</v>
      </c>
      <c r="T17" t="s">
        <v>36</v>
      </c>
      <c r="U17">
        <f t="shared" si="1"/>
        <v>2</v>
      </c>
    </row>
    <row r="18" spans="1:93" ht="15" x14ac:dyDescent="0.2">
      <c r="A18" s="21">
        <v>42774</v>
      </c>
      <c r="B18" s="22">
        <v>15.3</v>
      </c>
      <c r="C18" s="17" t="s">
        <v>49</v>
      </c>
      <c r="D18" s="17" t="s">
        <v>50</v>
      </c>
      <c r="E18" s="23">
        <v>1</v>
      </c>
      <c r="F18" s="23"/>
      <c r="G18" s="23">
        <v>2.5</v>
      </c>
      <c r="H18" s="23" t="s">
        <v>27</v>
      </c>
      <c r="I18" s="23" t="s">
        <v>27</v>
      </c>
      <c r="J18" s="23">
        <v>0</v>
      </c>
      <c r="K18" s="23">
        <v>2.2999999999999998</v>
      </c>
      <c r="L18" s="23"/>
      <c r="M18" s="18" t="s">
        <v>28</v>
      </c>
      <c r="N18" s="29"/>
      <c r="O18" s="29"/>
      <c r="P18" s="31"/>
      <c r="Q18" s="30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-20</v>
      </c>
      <c r="R18" s="30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-20</v>
      </c>
      <c r="T18" t="s">
        <v>36</v>
      </c>
      <c r="U18">
        <f t="shared" si="1"/>
        <v>2</v>
      </c>
    </row>
    <row r="19" spans="1:93" ht="15" x14ac:dyDescent="0.2">
      <c r="A19" s="21">
        <v>42775</v>
      </c>
      <c r="B19" s="22">
        <v>14.5</v>
      </c>
      <c r="C19" s="17" t="s">
        <v>51</v>
      </c>
      <c r="D19" s="17" t="s">
        <v>52</v>
      </c>
      <c r="E19" s="23">
        <v>1</v>
      </c>
      <c r="F19" s="23"/>
      <c r="G19" s="23">
        <v>4</v>
      </c>
      <c r="H19" s="23" t="s">
        <v>27</v>
      </c>
      <c r="I19" s="23" t="s">
        <v>27</v>
      </c>
      <c r="J19" s="23">
        <v>0</v>
      </c>
      <c r="K19" s="23">
        <v>6.4</v>
      </c>
      <c r="L19" s="23"/>
      <c r="M19" s="18" t="s">
        <v>28</v>
      </c>
      <c r="N19" s="29">
        <f>((G19-1)*(1-(IF(H19="no",0,'results log'!$B$3)))+1)</f>
        <v>4</v>
      </c>
      <c r="O19" s="29">
        <f t="shared" ref="O19:O77" si="2">E19*IF(I19="yes",2,1)</f>
        <v>1</v>
      </c>
      <c r="P19" s="31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0</v>
      </c>
      <c r="Q19" s="30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-20</v>
      </c>
      <c r="R19" s="30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-20</v>
      </c>
      <c r="T19" t="s">
        <v>36</v>
      </c>
      <c r="U19">
        <f t="shared" si="1"/>
        <v>2</v>
      </c>
    </row>
    <row r="20" spans="1:93" ht="15" x14ac:dyDescent="0.2">
      <c r="A20" s="21">
        <v>42776</v>
      </c>
      <c r="B20" s="22">
        <v>15.55</v>
      </c>
      <c r="C20" s="17" t="s">
        <v>53</v>
      </c>
      <c r="D20" s="17" t="s">
        <v>54</v>
      </c>
      <c r="E20" s="23">
        <v>1</v>
      </c>
      <c r="F20" s="23"/>
      <c r="G20" s="23">
        <v>4.5</v>
      </c>
      <c r="H20" s="23" t="s">
        <v>27</v>
      </c>
      <c r="I20" s="23" t="s">
        <v>27</v>
      </c>
      <c r="J20" s="23">
        <v>0</v>
      </c>
      <c r="K20" s="23">
        <v>8.01</v>
      </c>
      <c r="L20" s="23"/>
      <c r="M20" s="18" t="s">
        <v>28</v>
      </c>
      <c r="N20" s="29">
        <f>((G20-1)*(1-(IF(H20="no",0,'results log'!$B$3)))+1)</f>
        <v>4.5</v>
      </c>
      <c r="O20" s="29">
        <f t="shared" si="2"/>
        <v>1</v>
      </c>
      <c r="P20" s="31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0</v>
      </c>
      <c r="Q20" s="30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-20</v>
      </c>
      <c r="R20" s="30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-20</v>
      </c>
      <c r="T20" t="s">
        <v>36</v>
      </c>
      <c r="U20">
        <f t="shared" si="1"/>
        <v>2</v>
      </c>
    </row>
    <row r="21" spans="1:93" ht="15" x14ac:dyDescent="0.2">
      <c r="A21" s="21">
        <v>42777</v>
      </c>
      <c r="B21" s="22">
        <v>15.35</v>
      </c>
      <c r="C21" s="17" t="s">
        <v>55</v>
      </c>
      <c r="D21" s="17" t="s">
        <v>56</v>
      </c>
      <c r="E21" s="23">
        <v>1</v>
      </c>
      <c r="F21" s="23"/>
      <c r="G21" s="23">
        <v>7.5</v>
      </c>
      <c r="H21" s="23" t="s">
        <v>27</v>
      </c>
      <c r="I21" s="23" t="s">
        <v>27</v>
      </c>
      <c r="J21" s="23">
        <v>0</v>
      </c>
      <c r="K21" s="23">
        <v>8.39</v>
      </c>
      <c r="L21" s="23"/>
      <c r="M21" s="18" t="s">
        <v>28</v>
      </c>
      <c r="N21" s="29">
        <f>((G21-1)*(1-(IF(H21="no",0,'results log'!$B$3)))+1)</f>
        <v>7.5</v>
      </c>
      <c r="O21" s="29">
        <f t="shared" si="2"/>
        <v>1</v>
      </c>
      <c r="P21" s="31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0</v>
      </c>
      <c r="Q21" s="30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-20</v>
      </c>
      <c r="R21" s="30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-20</v>
      </c>
      <c r="T21" t="s">
        <v>36</v>
      </c>
      <c r="U21">
        <f t="shared" si="1"/>
        <v>2</v>
      </c>
    </row>
    <row r="22" spans="1:93" ht="15" x14ac:dyDescent="0.2">
      <c r="A22" s="21">
        <v>42778</v>
      </c>
      <c r="B22" s="22">
        <v>14.5</v>
      </c>
      <c r="C22" s="17" t="s">
        <v>57</v>
      </c>
      <c r="D22" s="17" t="s">
        <v>58</v>
      </c>
      <c r="E22" s="23">
        <v>1</v>
      </c>
      <c r="F22" s="23"/>
      <c r="G22" s="23">
        <v>8</v>
      </c>
      <c r="H22" s="23" t="s">
        <v>27</v>
      </c>
      <c r="I22" s="23" t="s">
        <v>27</v>
      </c>
      <c r="J22" s="23">
        <v>0</v>
      </c>
      <c r="K22" s="23">
        <v>11</v>
      </c>
      <c r="L22" s="23"/>
      <c r="M22" s="18" t="s">
        <v>28</v>
      </c>
      <c r="N22" s="29">
        <f>((G22-1)*(1-(IF(H22="no",0,'results log'!$B$3)))+1)</f>
        <v>8</v>
      </c>
      <c r="O22" s="29">
        <f t="shared" si="2"/>
        <v>1</v>
      </c>
      <c r="P22" s="31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0</v>
      </c>
      <c r="Q22" s="30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-20</v>
      </c>
      <c r="R22" s="30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-20</v>
      </c>
      <c r="T22" t="s">
        <v>36</v>
      </c>
      <c r="U22">
        <f t="shared" si="1"/>
        <v>2</v>
      </c>
    </row>
    <row r="23" spans="1:93" ht="15" x14ac:dyDescent="0.2">
      <c r="A23" s="21">
        <v>42779</v>
      </c>
      <c r="B23" s="22">
        <v>15</v>
      </c>
      <c r="C23" s="17" t="s">
        <v>32</v>
      </c>
      <c r="D23" s="17" t="s">
        <v>59</v>
      </c>
      <c r="E23" s="23">
        <v>1</v>
      </c>
      <c r="F23" s="23"/>
      <c r="G23" s="23">
        <v>4.5</v>
      </c>
      <c r="H23" s="23" t="s">
        <v>27</v>
      </c>
      <c r="I23" s="23" t="s">
        <v>27</v>
      </c>
      <c r="J23" s="23">
        <v>0</v>
      </c>
      <c r="K23" s="23">
        <v>4.55</v>
      </c>
      <c r="L23" s="23"/>
      <c r="M23" s="18" t="s">
        <v>28</v>
      </c>
      <c r="N23" s="29">
        <f>((G23-1)*(1-(IF(H23="no",0,'results log'!$B$3)))+1)</f>
        <v>4.5</v>
      </c>
      <c r="O23" s="29">
        <f t="shared" si="2"/>
        <v>1</v>
      </c>
      <c r="P23" s="31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0</v>
      </c>
      <c r="Q23" s="30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-20</v>
      </c>
      <c r="R23" s="30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-20</v>
      </c>
      <c r="T23" t="s">
        <v>36</v>
      </c>
      <c r="U23">
        <f t="shared" si="1"/>
        <v>2</v>
      </c>
    </row>
    <row r="24" spans="1:93" ht="15" x14ac:dyDescent="0.2">
      <c r="A24" s="21">
        <v>42780</v>
      </c>
      <c r="B24" s="22">
        <v>16</v>
      </c>
      <c r="C24" s="17" t="s">
        <v>30</v>
      </c>
      <c r="D24" s="17" t="s">
        <v>60</v>
      </c>
      <c r="E24" s="23">
        <v>1</v>
      </c>
      <c r="F24" s="23"/>
      <c r="G24" s="23">
        <v>2</v>
      </c>
      <c r="H24" s="23" t="s">
        <v>27</v>
      </c>
      <c r="I24" s="23" t="s">
        <v>27</v>
      </c>
      <c r="J24" s="23">
        <v>0</v>
      </c>
      <c r="K24" s="23">
        <v>2.09</v>
      </c>
      <c r="L24" s="23"/>
      <c r="M24" s="18" t="s">
        <v>28</v>
      </c>
      <c r="N24" s="29">
        <f>((G24-1)*(1-(IF(H24="no",0,'results log'!$B$3)))+1)</f>
        <v>2</v>
      </c>
      <c r="O24" s="29">
        <f t="shared" si="2"/>
        <v>1</v>
      </c>
      <c r="P24" s="31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0</v>
      </c>
      <c r="Q24" s="30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-20</v>
      </c>
      <c r="R24" s="30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-20</v>
      </c>
      <c r="T24" t="s">
        <v>36</v>
      </c>
      <c r="U24">
        <f t="shared" si="1"/>
        <v>2</v>
      </c>
    </row>
    <row r="25" spans="1:93" s="8" customFormat="1" ht="16.149999999999999" customHeight="1" x14ac:dyDescent="0.2">
      <c r="A25" s="21">
        <v>42781</v>
      </c>
      <c r="B25" s="22">
        <v>15.5</v>
      </c>
      <c r="C25" s="17" t="s">
        <v>61</v>
      </c>
      <c r="D25" s="17" t="s">
        <v>62</v>
      </c>
      <c r="E25" s="23">
        <v>1</v>
      </c>
      <c r="F25" s="23"/>
      <c r="G25" s="23">
        <v>8</v>
      </c>
      <c r="H25" s="23" t="s">
        <v>27</v>
      </c>
      <c r="I25" s="23" t="s">
        <v>27</v>
      </c>
      <c r="J25" s="23">
        <v>0</v>
      </c>
      <c r="K25" s="23">
        <v>10.5</v>
      </c>
      <c r="L25" s="23"/>
      <c r="M25" s="18" t="s">
        <v>28</v>
      </c>
      <c r="N25" s="29">
        <f>((G25-1)*(1-(IF(H25="no",0,'results log'!$B$3)))+1)</f>
        <v>8</v>
      </c>
      <c r="O25" s="29">
        <f t="shared" si="2"/>
        <v>1</v>
      </c>
      <c r="P25" s="31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0</v>
      </c>
      <c r="Q25" s="30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-20</v>
      </c>
      <c r="R25" s="30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-20</v>
      </c>
      <c r="S25"/>
      <c r="T25" t="s">
        <v>36</v>
      </c>
      <c r="U25">
        <f t="shared" si="1"/>
        <v>2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</row>
    <row r="26" spans="1:93" ht="15" x14ac:dyDescent="0.2">
      <c r="A26" s="21">
        <v>42782</v>
      </c>
      <c r="B26" s="22">
        <v>15.55</v>
      </c>
      <c r="C26" s="17" t="s">
        <v>63</v>
      </c>
      <c r="D26" s="17" t="s">
        <v>64</v>
      </c>
      <c r="E26" s="23">
        <v>1</v>
      </c>
      <c r="F26" s="23"/>
      <c r="G26" s="23">
        <v>4</v>
      </c>
      <c r="H26" s="23" t="s">
        <v>27</v>
      </c>
      <c r="I26" s="23" t="s">
        <v>27</v>
      </c>
      <c r="J26" s="23">
        <v>0</v>
      </c>
      <c r="K26" s="23">
        <v>3.82</v>
      </c>
      <c r="L26" s="23"/>
      <c r="M26" s="18" t="s">
        <v>28</v>
      </c>
      <c r="N26" s="29">
        <f>((G26-1)*(1-(IF(H26="no",0,'results log'!$B$3)))+1)</f>
        <v>4</v>
      </c>
      <c r="O26" s="29">
        <f t="shared" si="2"/>
        <v>1</v>
      </c>
      <c r="P26" s="31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0</v>
      </c>
      <c r="Q26" s="30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-20</v>
      </c>
      <c r="R26" s="30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-20</v>
      </c>
      <c r="T26" t="s">
        <v>36</v>
      </c>
      <c r="U26">
        <f t="shared" si="1"/>
        <v>2</v>
      </c>
    </row>
    <row r="27" spans="1:93" ht="15" x14ac:dyDescent="0.2">
      <c r="A27" s="21">
        <v>42783</v>
      </c>
      <c r="B27" s="22">
        <v>14.1</v>
      </c>
      <c r="C27" s="17" t="s">
        <v>65</v>
      </c>
      <c r="D27" s="17" t="s">
        <v>66</v>
      </c>
      <c r="E27" s="23">
        <v>1</v>
      </c>
      <c r="G27" s="23">
        <v>12</v>
      </c>
      <c r="H27" s="23" t="s">
        <v>27</v>
      </c>
      <c r="I27" s="23" t="s">
        <v>27</v>
      </c>
      <c r="J27" s="23">
        <v>0</v>
      </c>
      <c r="K27" s="23">
        <v>14.5</v>
      </c>
      <c r="M27" s="18" t="s">
        <v>28</v>
      </c>
      <c r="N27" s="29">
        <f>((G27-1)*(1-(IF(H27="no",0,'results log'!$B$3)))+1)</f>
        <v>12</v>
      </c>
      <c r="O27" s="29">
        <f t="shared" si="2"/>
        <v>1</v>
      </c>
      <c r="P27" s="31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0</v>
      </c>
      <c r="Q27" s="30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-20</v>
      </c>
      <c r="R27" s="30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-20</v>
      </c>
      <c r="T27" t="s">
        <v>36</v>
      </c>
      <c r="U27">
        <f t="shared" si="1"/>
        <v>2</v>
      </c>
    </row>
    <row r="28" spans="1:93" ht="15" x14ac:dyDescent="0.2">
      <c r="A28" s="21">
        <v>42784</v>
      </c>
      <c r="B28" s="22">
        <v>15.15</v>
      </c>
      <c r="C28" s="17" t="s">
        <v>67</v>
      </c>
      <c r="D28" s="17" t="s">
        <v>68</v>
      </c>
      <c r="E28" s="23">
        <v>1</v>
      </c>
      <c r="G28" s="23">
        <v>5.5</v>
      </c>
      <c r="H28" s="23" t="s">
        <v>27</v>
      </c>
      <c r="I28" s="23" t="s">
        <v>27</v>
      </c>
      <c r="J28" s="23">
        <v>0</v>
      </c>
      <c r="K28" s="23">
        <v>5.19</v>
      </c>
      <c r="M28" s="18" t="s">
        <v>28</v>
      </c>
      <c r="N28" s="29">
        <f>((G28-1)*(1-(IF(H28="no",0,'results log'!$B$3)))+1)</f>
        <v>5.5</v>
      </c>
      <c r="O28" s="29">
        <f t="shared" si="2"/>
        <v>1</v>
      </c>
      <c r="P28" s="31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0</v>
      </c>
      <c r="Q28" s="30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-20</v>
      </c>
      <c r="R28" s="30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-20</v>
      </c>
      <c r="T28" t="s">
        <v>69</v>
      </c>
      <c r="U28">
        <f t="shared" si="1"/>
        <v>2</v>
      </c>
    </row>
    <row r="29" spans="1:93" ht="15" x14ac:dyDescent="0.2">
      <c r="A29" s="21">
        <v>42785</v>
      </c>
      <c r="B29" s="22">
        <v>15.5</v>
      </c>
      <c r="C29" s="17" t="s">
        <v>70</v>
      </c>
      <c r="D29" s="17" t="s">
        <v>71</v>
      </c>
      <c r="E29" s="23">
        <v>1</v>
      </c>
      <c r="G29" s="23">
        <v>6</v>
      </c>
      <c r="H29" s="23" t="s">
        <v>27</v>
      </c>
      <c r="I29" s="23" t="s">
        <v>27</v>
      </c>
      <c r="J29" s="23">
        <v>0</v>
      </c>
      <c r="K29" s="23">
        <v>5.62</v>
      </c>
      <c r="M29" s="18" t="s">
        <v>28</v>
      </c>
      <c r="N29" s="29">
        <f>((G29-1)*(1-(IF(H29="no",0,'results log'!$B$3)))+1)</f>
        <v>6</v>
      </c>
      <c r="O29" s="29">
        <f t="shared" si="2"/>
        <v>1</v>
      </c>
      <c r="P29" s="31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0</v>
      </c>
      <c r="Q29" s="30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-20</v>
      </c>
      <c r="R29" s="30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-20</v>
      </c>
      <c r="T29" t="s">
        <v>72</v>
      </c>
      <c r="U29">
        <f t="shared" si="1"/>
        <v>2</v>
      </c>
    </row>
    <row r="30" spans="1:93" ht="15" x14ac:dyDescent="0.2">
      <c r="A30" s="21">
        <v>42786</v>
      </c>
      <c r="B30" s="22">
        <v>16.100000000000001</v>
      </c>
      <c r="C30" s="17" t="s">
        <v>73</v>
      </c>
      <c r="D30" s="17" t="s">
        <v>74</v>
      </c>
      <c r="E30" s="23">
        <v>1</v>
      </c>
      <c r="G30" s="23">
        <v>2.75</v>
      </c>
      <c r="H30" s="23" t="s">
        <v>27</v>
      </c>
      <c r="I30" s="23" t="s">
        <v>27</v>
      </c>
      <c r="J30" s="23">
        <v>0</v>
      </c>
      <c r="K30" s="23">
        <v>2.62</v>
      </c>
      <c r="M30" s="18" t="s">
        <v>28</v>
      </c>
      <c r="N30" s="29">
        <f>((G30-1)*(1-(IF(H30="no",0,'results log'!$B$3)))+1)</f>
        <v>2.75</v>
      </c>
      <c r="O30" s="29">
        <f t="shared" si="2"/>
        <v>1</v>
      </c>
      <c r="P30" s="31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0</v>
      </c>
      <c r="Q30" s="30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-20</v>
      </c>
      <c r="R30" s="30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-20</v>
      </c>
      <c r="T30" t="s">
        <v>36</v>
      </c>
      <c r="U30">
        <f t="shared" si="1"/>
        <v>2</v>
      </c>
    </row>
    <row r="31" spans="1:93" ht="15" x14ac:dyDescent="0.2">
      <c r="A31" s="21">
        <v>42787</v>
      </c>
      <c r="B31" s="22">
        <v>15.5</v>
      </c>
      <c r="C31" s="17" t="s">
        <v>75</v>
      </c>
      <c r="D31" s="17" t="s">
        <v>76</v>
      </c>
      <c r="E31" s="23">
        <v>1</v>
      </c>
      <c r="G31" s="23">
        <v>2.2000000000000002</v>
      </c>
      <c r="H31" s="23" t="s">
        <v>27</v>
      </c>
      <c r="I31" s="23" t="s">
        <v>27</v>
      </c>
      <c r="J31" s="23">
        <v>0</v>
      </c>
      <c r="K31" s="23">
        <v>2.88</v>
      </c>
      <c r="M31" s="18" t="s">
        <v>28</v>
      </c>
      <c r="N31" s="29">
        <f>((G31-1)*(1-(IF(H31="no",0,'results log'!$B$3)))+1)</f>
        <v>2.2000000000000002</v>
      </c>
      <c r="O31" s="29">
        <f t="shared" si="2"/>
        <v>1</v>
      </c>
      <c r="P31" s="31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0</v>
      </c>
      <c r="Q31" s="30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-20</v>
      </c>
      <c r="R31" s="30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-20</v>
      </c>
      <c r="T31" t="s">
        <v>36</v>
      </c>
      <c r="U31">
        <f t="shared" si="1"/>
        <v>2</v>
      </c>
    </row>
    <row r="32" spans="1:93" ht="15" x14ac:dyDescent="0.2">
      <c r="A32" s="21">
        <v>42788</v>
      </c>
      <c r="B32" s="22">
        <v>16.100000000000001</v>
      </c>
      <c r="C32" s="17" t="s">
        <v>77</v>
      </c>
      <c r="D32" s="17" t="s">
        <v>78</v>
      </c>
      <c r="E32" s="23">
        <v>1</v>
      </c>
      <c r="G32" s="23">
        <v>3.5</v>
      </c>
      <c r="H32" s="23" t="s">
        <v>27</v>
      </c>
      <c r="I32" s="23" t="s">
        <v>27</v>
      </c>
      <c r="J32" s="23">
        <v>0</v>
      </c>
      <c r="K32" s="23">
        <v>4.6399999999999997</v>
      </c>
      <c r="M32" s="18" t="s">
        <v>28</v>
      </c>
      <c r="N32" s="29">
        <f>((G32-1)*(1-(IF(H32="no",0,'results log'!$B$3)))+1)</f>
        <v>3.5</v>
      </c>
      <c r="O32" s="29">
        <f t="shared" si="2"/>
        <v>1</v>
      </c>
      <c r="P32" s="31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0</v>
      </c>
      <c r="Q32" s="30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-20</v>
      </c>
      <c r="R32" s="30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-20</v>
      </c>
      <c r="T32" t="s">
        <v>36</v>
      </c>
      <c r="U32">
        <f t="shared" si="1"/>
        <v>2</v>
      </c>
    </row>
    <row r="33" spans="1:21" ht="15" x14ac:dyDescent="0.2">
      <c r="A33" s="21">
        <v>42790</v>
      </c>
      <c r="B33" s="22">
        <v>15.5</v>
      </c>
      <c r="C33" s="17" t="s">
        <v>57</v>
      </c>
      <c r="D33" s="17" t="s">
        <v>79</v>
      </c>
      <c r="E33" s="23">
        <v>1</v>
      </c>
      <c r="G33" s="23">
        <v>8</v>
      </c>
      <c r="H33" s="23" t="s">
        <v>27</v>
      </c>
      <c r="I33" s="23" t="s">
        <v>27</v>
      </c>
      <c r="J33" s="23">
        <v>0</v>
      </c>
      <c r="K33" s="23">
        <v>8.6</v>
      </c>
      <c r="M33" s="18" t="s">
        <v>28</v>
      </c>
      <c r="N33" s="29">
        <f>((G33-1)*(1-(IF(H33="no",0,'results log'!$B$3)))+1)</f>
        <v>8</v>
      </c>
      <c r="O33" s="29">
        <f t="shared" si="2"/>
        <v>1</v>
      </c>
      <c r="P33" s="31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0</v>
      </c>
      <c r="Q33" s="30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-20</v>
      </c>
      <c r="R33" s="30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-20</v>
      </c>
      <c r="T33" t="s">
        <v>80</v>
      </c>
      <c r="U33">
        <f t="shared" si="1"/>
        <v>2</v>
      </c>
    </row>
    <row r="34" spans="1:21" ht="15" x14ac:dyDescent="0.2">
      <c r="A34" s="21">
        <v>42791</v>
      </c>
      <c r="B34" s="22">
        <v>14.45</v>
      </c>
      <c r="C34" s="17" t="s">
        <v>61</v>
      </c>
      <c r="D34" s="17" t="s">
        <v>81</v>
      </c>
      <c r="E34" s="23">
        <v>1</v>
      </c>
      <c r="G34" s="23">
        <v>8</v>
      </c>
      <c r="H34" s="23" t="s">
        <v>27</v>
      </c>
      <c r="I34" s="23" t="s">
        <v>27</v>
      </c>
      <c r="J34" s="23">
        <v>0</v>
      </c>
      <c r="K34" s="23">
        <v>7.6</v>
      </c>
      <c r="M34" s="18" t="s">
        <v>28</v>
      </c>
      <c r="N34" s="29">
        <f>((G34-1)*(1-(IF(H34="no",0,'results log'!$B$3)))+1)</f>
        <v>8</v>
      </c>
      <c r="O34" s="29">
        <f t="shared" si="2"/>
        <v>1</v>
      </c>
      <c r="P34" s="31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0</v>
      </c>
      <c r="Q34" s="30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-20</v>
      </c>
      <c r="R34" s="30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-20</v>
      </c>
      <c r="T34" t="s">
        <v>36</v>
      </c>
      <c r="U34">
        <f t="shared" si="1"/>
        <v>2</v>
      </c>
    </row>
    <row r="35" spans="1:21" ht="15" x14ac:dyDescent="0.2">
      <c r="A35" s="21">
        <v>42792</v>
      </c>
      <c r="B35" s="22">
        <v>16.3</v>
      </c>
      <c r="C35" s="17" t="s">
        <v>30</v>
      </c>
      <c r="D35" s="17" t="s">
        <v>82</v>
      </c>
      <c r="E35" s="23">
        <v>1</v>
      </c>
      <c r="G35" s="23">
        <v>3.75</v>
      </c>
      <c r="H35" s="23" t="s">
        <v>27</v>
      </c>
      <c r="I35" s="23" t="s">
        <v>27</v>
      </c>
      <c r="J35" s="23">
        <v>0</v>
      </c>
      <c r="K35" s="23">
        <v>2.89</v>
      </c>
      <c r="M35" s="18" t="s">
        <v>28</v>
      </c>
      <c r="N35" s="29">
        <f>((G35-1)*(1-(IF(H35="no",0,'results log'!$B$3)))+1)</f>
        <v>3.75</v>
      </c>
      <c r="O35" s="29">
        <f t="shared" si="2"/>
        <v>1</v>
      </c>
      <c r="P35" s="31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0</v>
      </c>
      <c r="Q35" s="30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-20</v>
      </c>
      <c r="R35" s="30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-20</v>
      </c>
      <c r="T35" t="s">
        <v>36</v>
      </c>
      <c r="U35">
        <f t="shared" si="1"/>
        <v>2</v>
      </c>
    </row>
    <row r="36" spans="1:21" ht="15" x14ac:dyDescent="0.2">
      <c r="A36" s="21">
        <v>42793</v>
      </c>
      <c r="B36" s="22">
        <v>14.2</v>
      </c>
      <c r="C36" s="17" t="s">
        <v>47</v>
      </c>
      <c r="D36" s="17" t="s">
        <v>83</v>
      </c>
      <c r="E36" s="23">
        <v>1</v>
      </c>
      <c r="G36" s="23">
        <v>6.5</v>
      </c>
      <c r="H36" s="23" t="s">
        <v>27</v>
      </c>
      <c r="I36" s="23" t="s">
        <v>27</v>
      </c>
      <c r="J36" s="23">
        <v>0</v>
      </c>
      <c r="K36" s="23">
        <v>7.6</v>
      </c>
      <c r="M36" s="18" t="s">
        <v>28</v>
      </c>
      <c r="N36" s="29">
        <f>((G36-1)*(1-(IF(H36="no",0,'results log'!$B$3)))+1)</f>
        <v>6.5</v>
      </c>
      <c r="O36" s="29">
        <f t="shared" si="2"/>
        <v>1</v>
      </c>
      <c r="P36" s="31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0</v>
      </c>
      <c r="Q36" s="30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-20</v>
      </c>
      <c r="R36" s="30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-20</v>
      </c>
      <c r="T36" t="s">
        <v>36</v>
      </c>
      <c r="U36">
        <f t="shared" si="1"/>
        <v>2</v>
      </c>
    </row>
    <row r="37" spans="1:21" ht="15" x14ac:dyDescent="0.2">
      <c r="A37" s="21">
        <v>42794</v>
      </c>
      <c r="B37" s="22">
        <v>15.2</v>
      </c>
      <c r="C37" s="17" t="s">
        <v>40</v>
      </c>
      <c r="D37" s="17" t="s">
        <v>84</v>
      </c>
      <c r="E37" s="23">
        <v>1</v>
      </c>
      <c r="G37" s="23">
        <v>3.25</v>
      </c>
      <c r="H37" s="23" t="s">
        <v>27</v>
      </c>
      <c r="I37" s="23" t="s">
        <v>27</v>
      </c>
      <c r="J37" s="23">
        <v>0</v>
      </c>
      <c r="K37" s="23">
        <v>2.94</v>
      </c>
      <c r="M37" s="18" t="s">
        <v>45</v>
      </c>
      <c r="N37" s="29">
        <f>((G37-1)*(1-(IF(H37="no",0,'results log'!$B$3)))+1)</f>
        <v>3.25</v>
      </c>
      <c r="O37" s="29">
        <f t="shared" si="2"/>
        <v>1</v>
      </c>
      <c r="P37" s="31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0</v>
      </c>
      <c r="Q37" s="30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45</v>
      </c>
      <c r="R37" s="30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36.859999999999992</v>
      </c>
      <c r="T37" t="s">
        <v>36</v>
      </c>
      <c r="U37">
        <f t="shared" si="1"/>
        <v>2</v>
      </c>
    </row>
    <row r="38" spans="1:21" ht="15" x14ac:dyDescent="0.2">
      <c r="A38" s="21">
        <v>42795</v>
      </c>
      <c r="B38" s="22">
        <v>15</v>
      </c>
      <c r="C38" s="17" t="s">
        <v>42</v>
      </c>
      <c r="D38" s="17" t="s">
        <v>85</v>
      </c>
      <c r="E38" s="23">
        <v>1</v>
      </c>
      <c r="F38" s="24"/>
      <c r="G38" s="23">
        <v>6</v>
      </c>
      <c r="H38" s="23" t="s">
        <v>27</v>
      </c>
      <c r="I38" s="23"/>
      <c r="J38" s="23"/>
      <c r="K38" s="23">
        <v>6.61</v>
      </c>
      <c r="L38" s="23"/>
      <c r="M38" s="18" t="s">
        <v>28</v>
      </c>
      <c r="N38" s="29">
        <f>((G38-1)*(1-(IF(H38="no",0,'results log'!$B$3)))+1)</f>
        <v>6</v>
      </c>
      <c r="O38" s="29">
        <f t="shared" si="2"/>
        <v>1</v>
      </c>
      <c r="P38" s="31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0</v>
      </c>
      <c r="Q38" s="30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-20</v>
      </c>
      <c r="R38" s="30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-20</v>
      </c>
      <c r="T38" t="s">
        <v>36</v>
      </c>
      <c r="U38">
        <f t="shared" si="1"/>
        <v>2</v>
      </c>
    </row>
    <row r="39" spans="1:21" ht="15" x14ac:dyDescent="0.2">
      <c r="A39" s="21">
        <v>42796</v>
      </c>
      <c r="B39" s="22">
        <v>15.35</v>
      </c>
      <c r="C39" s="17" t="s">
        <v>75</v>
      </c>
      <c r="D39" s="17" t="s">
        <v>86</v>
      </c>
      <c r="E39" s="23">
        <v>1</v>
      </c>
      <c r="F39" s="24"/>
      <c r="G39" s="24">
        <v>3</v>
      </c>
      <c r="H39" s="23" t="s">
        <v>27</v>
      </c>
      <c r="I39" s="23"/>
      <c r="J39" s="23"/>
      <c r="K39" s="23">
        <v>3</v>
      </c>
      <c r="L39" s="23"/>
      <c r="M39" s="18" t="s">
        <v>28</v>
      </c>
      <c r="N39" s="29">
        <f>((G39-1)*(1-(IF(H39="no",0,'results log'!$B$3)))+1)</f>
        <v>3</v>
      </c>
      <c r="O39" s="29">
        <f t="shared" si="2"/>
        <v>1</v>
      </c>
      <c r="P39" s="31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0</v>
      </c>
      <c r="Q39" s="30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-20</v>
      </c>
      <c r="R39" s="30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-20</v>
      </c>
      <c r="T39" t="s">
        <v>36</v>
      </c>
      <c r="U39">
        <f t="shared" si="1"/>
        <v>2</v>
      </c>
    </row>
    <row r="40" spans="1:21" ht="15" x14ac:dyDescent="0.2">
      <c r="A40" s="21">
        <v>42797</v>
      </c>
      <c r="B40" s="22">
        <v>16.55</v>
      </c>
      <c r="C40" s="17" t="s">
        <v>55</v>
      </c>
      <c r="D40" s="17" t="s">
        <v>87</v>
      </c>
      <c r="E40" s="23">
        <v>1</v>
      </c>
      <c r="F40" s="24"/>
      <c r="G40" s="24">
        <v>4.33</v>
      </c>
      <c r="H40" s="23" t="s">
        <v>27</v>
      </c>
      <c r="I40" s="23"/>
      <c r="J40" s="23"/>
      <c r="K40" s="23">
        <v>4.55</v>
      </c>
      <c r="L40" s="23"/>
      <c r="M40" s="18" t="s">
        <v>28</v>
      </c>
      <c r="N40" s="29">
        <f>((G40-1)*(1-(IF(H40="no",0,'results log'!$B$3)))+1)</f>
        <v>4.33</v>
      </c>
      <c r="O40" s="29">
        <f t="shared" si="2"/>
        <v>1</v>
      </c>
      <c r="P40" s="31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0</v>
      </c>
      <c r="Q40" s="30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-20</v>
      </c>
      <c r="R40" s="30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-20</v>
      </c>
      <c r="T40" t="s">
        <v>88</v>
      </c>
      <c r="U40">
        <f t="shared" si="1"/>
        <v>2</v>
      </c>
    </row>
    <row r="41" spans="1:21" ht="15" x14ac:dyDescent="0.2">
      <c r="A41" s="21">
        <v>42798</v>
      </c>
      <c r="B41" s="22">
        <v>15.35</v>
      </c>
      <c r="C41" s="17" t="s">
        <v>24</v>
      </c>
      <c r="D41" s="17" t="s">
        <v>89</v>
      </c>
      <c r="E41" s="23">
        <v>1</v>
      </c>
      <c r="F41" s="24"/>
      <c r="G41" s="24">
        <v>6</v>
      </c>
      <c r="H41" s="23" t="s">
        <v>27</v>
      </c>
      <c r="I41" s="23"/>
      <c r="J41" s="23"/>
      <c r="K41" s="23">
        <v>4.91</v>
      </c>
      <c r="L41" s="23"/>
      <c r="M41" s="18" t="s">
        <v>28</v>
      </c>
      <c r="N41" s="29">
        <f>((G41-1)*(1-(IF(H41="no",0,'results log'!$B$3)))+1)</f>
        <v>6</v>
      </c>
      <c r="O41" s="29">
        <f t="shared" si="2"/>
        <v>1</v>
      </c>
      <c r="P41" s="31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0</v>
      </c>
      <c r="Q41" s="30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-20</v>
      </c>
      <c r="R41" s="30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-20</v>
      </c>
      <c r="T41" t="s">
        <v>90</v>
      </c>
      <c r="U41">
        <f t="shared" si="1"/>
        <v>2</v>
      </c>
    </row>
    <row r="42" spans="1:21" ht="15" x14ac:dyDescent="0.2">
      <c r="A42" s="21">
        <v>42799</v>
      </c>
      <c r="B42" s="22">
        <v>14.3</v>
      </c>
      <c r="C42" s="17" t="s">
        <v>51</v>
      </c>
      <c r="D42" s="17" t="s">
        <v>91</v>
      </c>
      <c r="E42" s="23">
        <v>1</v>
      </c>
      <c r="F42" s="24"/>
      <c r="G42" s="24">
        <v>2.5</v>
      </c>
      <c r="H42" s="23" t="s">
        <v>27</v>
      </c>
      <c r="I42" s="23"/>
      <c r="J42" s="23"/>
      <c r="K42" s="23">
        <v>3.1</v>
      </c>
      <c r="L42" s="23"/>
      <c r="M42" s="18" t="s">
        <v>28</v>
      </c>
      <c r="N42" s="29">
        <f>((G42-1)*(1-(IF(H42="no",0,'results log'!$B$3)))+1)</f>
        <v>2.5</v>
      </c>
      <c r="O42" s="29">
        <f t="shared" si="2"/>
        <v>1</v>
      </c>
      <c r="P42" s="31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0</v>
      </c>
      <c r="Q42" s="30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-20</v>
      </c>
      <c r="R42" s="30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-20</v>
      </c>
      <c r="T42" t="s">
        <v>92</v>
      </c>
      <c r="U42">
        <f t="shared" si="1"/>
        <v>2</v>
      </c>
    </row>
    <row r="43" spans="1:21" ht="15" x14ac:dyDescent="0.2">
      <c r="A43" s="21">
        <v>42800</v>
      </c>
      <c r="B43" s="22">
        <v>14.1</v>
      </c>
      <c r="C43" s="17" t="s">
        <v>47</v>
      </c>
      <c r="D43" s="17" t="s">
        <v>93</v>
      </c>
      <c r="E43" s="23">
        <v>1</v>
      </c>
      <c r="F43" s="24"/>
      <c r="G43" s="24">
        <v>5</v>
      </c>
      <c r="H43" s="23" t="s">
        <v>27</v>
      </c>
      <c r="I43" s="23"/>
      <c r="J43" s="23"/>
      <c r="K43" s="23">
        <v>8.08</v>
      </c>
      <c r="L43" s="23"/>
      <c r="M43" s="18" t="s">
        <v>28</v>
      </c>
      <c r="N43" s="29">
        <f>((G43-1)*(1-(IF(H43="no",0,'results log'!$B$3)))+1)</f>
        <v>5</v>
      </c>
      <c r="O43" s="29">
        <f t="shared" si="2"/>
        <v>1</v>
      </c>
      <c r="P43" s="31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0</v>
      </c>
      <c r="Q43" s="30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-20</v>
      </c>
      <c r="R43" s="30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-20</v>
      </c>
      <c r="T43" t="s">
        <v>94</v>
      </c>
      <c r="U43">
        <f t="shared" si="1"/>
        <v>2</v>
      </c>
    </row>
    <row r="44" spans="1:21" ht="15" x14ac:dyDescent="0.2">
      <c r="A44" s="21">
        <v>42801</v>
      </c>
      <c r="B44" s="22">
        <v>14.2</v>
      </c>
      <c r="C44" s="17" t="s">
        <v>57</v>
      </c>
      <c r="D44" s="17" t="s">
        <v>95</v>
      </c>
      <c r="E44" s="23">
        <v>1</v>
      </c>
      <c r="F44" s="24"/>
      <c r="G44" s="24">
        <v>4.5</v>
      </c>
      <c r="H44" s="23" t="s">
        <v>27</v>
      </c>
      <c r="I44" s="23"/>
      <c r="J44" s="23"/>
      <c r="K44" s="23">
        <v>7.4</v>
      </c>
      <c r="L44" s="23"/>
      <c r="M44" s="18" t="s">
        <v>28</v>
      </c>
      <c r="N44" s="29">
        <f>((G44-1)*(1-(IF(H44="no",0,'results log'!$B$3)))+1)</f>
        <v>4.5</v>
      </c>
      <c r="O44" s="29">
        <f t="shared" si="2"/>
        <v>1</v>
      </c>
      <c r="P44" s="31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0</v>
      </c>
      <c r="Q44" s="30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-20</v>
      </c>
      <c r="R44" s="30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-20</v>
      </c>
      <c r="T44" t="s">
        <v>96</v>
      </c>
      <c r="U44">
        <f t="shared" si="1"/>
        <v>2</v>
      </c>
    </row>
    <row r="45" spans="1:21" ht="15" x14ac:dyDescent="0.2">
      <c r="A45" s="21">
        <v>42802</v>
      </c>
      <c r="B45" s="22">
        <v>16.2</v>
      </c>
      <c r="C45" s="17" t="s">
        <v>40</v>
      </c>
      <c r="D45" s="17" t="s">
        <v>97</v>
      </c>
      <c r="E45" s="23">
        <v>1</v>
      </c>
      <c r="F45" s="24"/>
      <c r="G45" s="24">
        <v>5</v>
      </c>
      <c r="H45" s="23" t="s">
        <v>27</v>
      </c>
      <c r="I45" s="23"/>
      <c r="J45" s="23"/>
      <c r="K45" s="23">
        <v>5.99</v>
      </c>
      <c r="L45" s="23"/>
      <c r="M45" s="18" t="s">
        <v>28</v>
      </c>
      <c r="N45" s="29">
        <f>((G45-1)*(1-(IF(H45="no",0,'results log'!$B$3)))+1)</f>
        <v>5</v>
      </c>
      <c r="O45" s="29">
        <f t="shared" si="2"/>
        <v>1</v>
      </c>
      <c r="P45" s="31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0</v>
      </c>
      <c r="Q45" s="30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-20</v>
      </c>
      <c r="R45" s="30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-20</v>
      </c>
      <c r="T45" t="s">
        <v>98</v>
      </c>
      <c r="U45">
        <f t="shared" si="1"/>
        <v>2</v>
      </c>
    </row>
    <row r="46" spans="1:21" ht="15" x14ac:dyDescent="0.2">
      <c r="A46" s="21">
        <v>42803</v>
      </c>
      <c r="B46" s="22">
        <v>14.55</v>
      </c>
      <c r="C46" s="17" t="s">
        <v>37</v>
      </c>
      <c r="D46" s="17" t="s">
        <v>99</v>
      </c>
      <c r="E46" s="23">
        <v>1</v>
      </c>
      <c r="F46" s="23"/>
      <c r="G46" s="23">
        <v>5</v>
      </c>
      <c r="H46" s="23" t="s">
        <v>27</v>
      </c>
      <c r="I46" s="23"/>
      <c r="J46" s="23"/>
      <c r="K46" s="23">
        <v>7.6</v>
      </c>
      <c r="L46" s="23"/>
      <c r="M46" s="18" t="s">
        <v>28</v>
      </c>
      <c r="N46" s="29">
        <f>((G46-1)*(1-(IF(H46="no",0,'results log'!$B$3)))+1)</f>
        <v>5</v>
      </c>
      <c r="O46" s="29">
        <f t="shared" si="2"/>
        <v>1</v>
      </c>
      <c r="P46" s="31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0</v>
      </c>
      <c r="Q46" s="30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-20</v>
      </c>
      <c r="R46" s="30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-20</v>
      </c>
      <c r="T46" t="s">
        <v>36</v>
      </c>
      <c r="U46">
        <f t="shared" si="1"/>
        <v>2</v>
      </c>
    </row>
    <row r="47" spans="1:21" ht="15" x14ac:dyDescent="0.2">
      <c r="A47" s="21">
        <v>42804</v>
      </c>
      <c r="B47" s="22">
        <v>15.4</v>
      </c>
      <c r="C47" s="17" t="s">
        <v>65</v>
      </c>
      <c r="D47" s="17" t="s">
        <v>100</v>
      </c>
      <c r="E47" s="23">
        <v>1</v>
      </c>
      <c r="F47" s="23"/>
      <c r="G47" s="23">
        <v>2</v>
      </c>
      <c r="H47" s="23" t="s">
        <v>27</v>
      </c>
      <c r="I47" s="23"/>
      <c r="J47" s="23"/>
      <c r="K47" s="23">
        <v>2.36</v>
      </c>
      <c r="L47" s="23"/>
      <c r="M47" s="18" t="s">
        <v>28</v>
      </c>
      <c r="N47" s="29">
        <f>((G47-1)*(1-(IF(H47="no",0,'results log'!$B$3)))+1)</f>
        <v>2</v>
      </c>
      <c r="O47" s="29">
        <f t="shared" si="2"/>
        <v>1</v>
      </c>
      <c r="P47" s="31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0</v>
      </c>
      <c r="Q47" s="30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-20</v>
      </c>
      <c r="R47" s="30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-20</v>
      </c>
      <c r="T47" t="s">
        <v>36</v>
      </c>
      <c r="U47">
        <f t="shared" si="1"/>
        <v>2</v>
      </c>
    </row>
    <row r="48" spans="1:21" ht="15" x14ac:dyDescent="0.2">
      <c r="A48" s="21">
        <v>42805</v>
      </c>
      <c r="B48" s="22">
        <v>14.15</v>
      </c>
      <c r="C48" s="17" t="s">
        <v>101</v>
      </c>
      <c r="D48" s="17" t="s">
        <v>102</v>
      </c>
      <c r="E48" s="23">
        <v>1</v>
      </c>
      <c r="F48" s="23"/>
      <c r="G48" s="23">
        <v>4</v>
      </c>
      <c r="H48" s="23" t="s">
        <v>27</v>
      </c>
      <c r="I48" s="23"/>
      <c r="J48" s="23"/>
      <c r="K48" s="23">
        <v>3.86</v>
      </c>
      <c r="L48" s="23"/>
      <c r="M48" s="18" t="s">
        <v>28</v>
      </c>
      <c r="N48" s="29">
        <f>((G48-1)*(1-(IF(H48="no",0,'results log'!$B$3)))+1)</f>
        <v>4</v>
      </c>
      <c r="O48" s="29">
        <f t="shared" si="2"/>
        <v>1</v>
      </c>
      <c r="P48" s="31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0</v>
      </c>
      <c r="Q48" s="30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-20</v>
      </c>
      <c r="R48" s="30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-20</v>
      </c>
      <c r="T48" t="s">
        <v>36</v>
      </c>
      <c r="U48">
        <f t="shared" si="1"/>
        <v>2</v>
      </c>
    </row>
    <row r="49" spans="1:22" ht="15" x14ac:dyDescent="0.2">
      <c r="A49" s="21">
        <v>42806</v>
      </c>
      <c r="B49" s="22">
        <v>14.5</v>
      </c>
      <c r="C49" s="17" t="s">
        <v>103</v>
      </c>
      <c r="D49" s="17" t="s">
        <v>104</v>
      </c>
      <c r="E49" s="23">
        <v>1</v>
      </c>
      <c r="F49" s="24"/>
      <c r="G49" s="24">
        <v>3.75</v>
      </c>
      <c r="H49" s="23" t="s">
        <v>27</v>
      </c>
      <c r="I49" s="23"/>
      <c r="J49" s="23"/>
      <c r="K49" s="23">
        <v>3.85</v>
      </c>
      <c r="L49" s="23"/>
      <c r="M49" s="18" t="s">
        <v>45</v>
      </c>
      <c r="N49" s="29">
        <f>((G49-1)*(1-(IF(H49="no",0,'results log'!$B$3)))+1)</f>
        <v>3.75</v>
      </c>
      <c r="O49" s="29">
        <f t="shared" si="2"/>
        <v>1</v>
      </c>
      <c r="P49" s="31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0</v>
      </c>
      <c r="Q49" s="30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55</v>
      </c>
      <c r="R49" s="30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54.15</v>
      </c>
      <c r="T49" t="s">
        <v>36</v>
      </c>
      <c r="U49">
        <f t="shared" si="1"/>
        <v>2</v>
      </c>
    </row>
    <row r="50" spans="1:22" ht="15" x14ac:dyDescent="0.2">
      <c r="A50" s="21">
        <v>42807</v>
      </c>
      <c r="B50" s="22">
        <v>15.15</v>
      </c>
      <c r="C50" s="17" t="s">
        <v>105</v>
      </c>
      <c r="D50" s="17" t="s">
        <v>106</v>
      </c>
      <c r="E50" s="23">
        <v>1</v>
      </c>
      <c r="F50" s="24"/>
      <c r="G50" s="24">
        <v>2.5</v>
      </c>
      <c r="H50" s="23" t="s">
        <v>27</v>
      </c>
      <c r="I50" s="23"/>
      <c r="J50" s="23"/>
      <c r="K50" s="23">
        <v>2.54</v>
      </c>
      <c r="L50" s="23"/>
      <c r="M50" s="18" t="s">
        <v>45</v>
      </c>
      <c r="N50" s="29">
        <f>((G50-1)*(1-(IF(H50="no",0,'results log'!$B$3)))+1)</f>
        <v>2.5</v>
      </c>
      <c r="O50" s="29">
        <f t="shared" si="2"/>
        <v>1</v>
      </c>
      <c r="P50" s="31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0</v>
      </c>
      <c r="Q50" s="30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30</v>
      </c>
      <c r="R50" s="30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29.259999999999998</v>
      </c>
      <c r="T50" t="s">
        <v>36</v>
      </c>
      <c r="U50">
        <f t="shared" si="1"/>
        <v>2</v>
      </c>
    </row>
    <row r="51" spans="1:22" ht="15" x14ac:dyDescent="0.2">
      <c r="A51" s="21">
        <v>42808</v>
      </c>
      <c r="B51" s="22">
        <v>15.3</v>
      </c>
      <c r="C51" s="17" t="s">
        <v>107</v>
      </c>
      <c r="D51" s="17" t="s">
        <v>108</v>
      </c>
      <c r="E51" s="23">
        <v>1</v>
      </c>
      <c r="F51" s="23"/>
      <c r="G51" s="23">
        <v>6.5</v>
      </c>
      <c r="H51" s="23" t="s">
        <v>27</v>
      </c>
      <c r="I51" s="23"/>
      <c r="J51" s="23"/>
      <c r="K51" s="23">
        <v>6.35</v>
      </c>
      <c r="L51" s="23"/>
      <c r="M51" s="18" t="s">
        <v>45</v>
      </c>
      <c r="N51" s="29">
        <f>((G51-1)*(1-(IF(H51="no",0,'results log'!$B$3)))+1)</f>
        <v>6.5</v>
      </c>
      <c r="O51" s="29">
        <f t="shared" si="2"/>
        <v>1</v>
      </c>
      <c r="P51" s="31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0</v>
      </c>
      <c r="Q51" s="30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110</v>
      </c>
      <c r="R51" s="30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101.64999999999999</v>
      </c>
      <c r="T51" t="s">
        <v>109</v>
      </c>
      <c r="U51">
        <f t="shared" si="1"/>
        <v>2</v>
      </c>
    </row>
    <row r="52" spans="1:22" ht="15" x14ac:dyDescent="0.2">
      <c r="A52" s="21">
        <v>42809</v>
      </c>
      <c r="B52" s="22">
        <v>16.5</v>
      </c>
      <c r="C52" s="17" t="s">
        <v>107</v>
      </c>
      <c r="D52" s="17" t="s">
        <v>110</v>
      </c>
      <c r="E52" s="23">
        <v>1</v>
      </c>
      <c r="F52" s="23"/>
      <c r="G52" s="23">
        <v>6</v>
      </c>
      <c r="H52" s="23" t="s">
        <v>27</v>
      </c>
      <c r="I52" s="23"/>
      <c r="J52" s="23"/>
      <c r="K52" s="23">
        <v>6.4</v>
      </c>
      <c r="L52" s="23"/>
      <c r="M52" s="18" t="s">
        <v>28</v>
      </c>
      <c r="N52" s="29">
        <f>((G52-1)*(1-(IF(H52="no",0,'results log'!$B$3)))+1)</f>
        <v>6</v>
      </c>
      <c r="O52" s="29">
        <f t="shared" si="2"/>
        <v>1</v>
      </c>
      <c r="P52" s="31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0</v>
      </c>
      <c r="Q52" s="30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-20</v>
      </c>
      <c r="R52" s="30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-20</v>
      </c>
      <c r="T52" t="s">
        <v>36</v>
      </c>
      <c r="U52">
        <f t="shared" si="1"/>
        <v>2</v>
      </c>
    </row>
    <row r="53" spans="1:22" ht="15" x14ac:dyDescent="0.2">
      <c r="A53" s="21">
        <v>42810</v>
      </c>
      <c r="B53" s="22">
        <v>17.3</v>
      </c>
      <c r="C53" s="17" t="s">
        <v>107</v>
      </c>
      <c r="D53" s="17" t="s">
        <v>29</v>
      </c>
      <c r="E53" s="23">
        <v>1</v>
      </c>
      <c r="F53" s="23"/>
      <c r="G53" s="23">
        <v>9</v>
      </c>
      <c r="H53" s="23" t="s">
        <v>27</v>
      </c>
      <c r="I53" s="23"/>
      <c r="J53" s="23"/>
      <c r="K53" s="23">
        <v>9.01</v>
      </c>
      <c r="L53" s="23"/>
      <c r="M53" s="18" t="s">
        <v>28</v>
      </c>
      <c r="N53" s="29">
        <f>((G53-1)*(1-(IF(H53="no",0,'results log'!$B$3)))+1)</f>
        <v>9</v>
      </c>
      <c r="O53" s="29">
        <f t="shared" si="2"/>
        <v>1</v>
      </c>
      <c r="P53" s="31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0</v>
      </c>
      <c r="Q53" s="30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-20</v>
      </c>
      <c r="R53" s="30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-20</v>
      </c>
      <c r="T53" t="s">
        <v>36</v>
      </c>
      <c r="U53">
        <f t="shared" si="1"/>
        <v>2</v>
      </c>
    </row>
    <row r="54" spans="1:22" s="7" customFormat="1" ht="15" x14ac:dyDescent="0.2">
      <c r="A54" s="21">
        <v>42811</v>
      </c>
      <c r="B54" s="22">
        <v>15.3</v>
      </c>
      <c r="C54" s="17" t="s">
        <v>107</v>
      </c>
      <c r="D54" s="17" t="s">
        <v>111</v>
      </c>
      <c r="E54" s="23">
        <v>1</v>
      </c>
      <c r="F54" s="23"/>
      <c r="G54" s="23">
        <v>6</v>
      </c>
      <c r="H54" s="23" t="s">
        <v>27</v>
      </c>
      <c r="I54" s="23"/>
      <c r="J54" s="23"/>
      <c r="K54" s="23">
        <v>5.0999999999999996</v>
      </c>
      <c r="L54" s="23"/>
      <c r="M54" s="18" t="s">
        <v>28</v>
      </c>
      <c r="N54" s="29">
        <f>((G54-1)*(1-(IF(H54="no",0,'results log'!$B$3)))+1)</f>
        <v>6</v>
      </c>
      <c r="O54" s="29">
        <f t="shared" si="2"/>
        <v>1</v>
      </c>
      <c r="P54" s="31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0</v>
      </c>
      <c r="Q54" s="30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-20</v>
      </c>
      <c r="R54" s="30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-20</v>
      </c>
      <c r="S54"/>
      <c r="T54" t="s">
        <v>112</v>
      </c>
      <c r="U54">
        <f t="shared" si="1"/>
        <v>2</v>
      </c>
      <c r="V54"/>
    </row>
    <row r="55" spans="1:22" s="7" customFormat="1" ht="15" x14ac:dyDescent="0.2">
      <c r="A55" s="21">
        <v>42812</v>
      </c>
      <c r="B55" s="22">
        <v>15.35</v>
      </c>
      <c r="C55" s="17" t="s">
        <v>113</v>
      </c>
      <c r="D55" s="17" t="s">
        <v>114</v>
      </c>
      <c r="E55" s="23">
        <v>1</v>
      </c>
      <c r="F55" s="23"/>
      <c r="G55" s="23">
        <v>13</v>
      </c>
      <c r="H55" s="23" t="s">
        <v>27</v>
      </c>
      <c r="I55" s="23" t="s">
        <v>27</v>
      </c>
      <c r="J55" s="23" t="s">
        <v>27</v>
      </c>
      <c r="K55" s="23">
        <v>17.66</v>
      </c>
      <c r="L55" s="23"/>
      <c r="M55" s="18" t="s">
        <v>28</v>
      </c>
      <c r="N55" s="29">
        <f>((G55-1)*(1-(IF(H55="no",0,'results log'!$B$3)))+1)</f>
        <v>13</v>
      </c>
      <c r="O55" s="29">
        <f t="shared" si="2"/>
        <v>1</v>
      </c>
      <c r="P55" s="31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0</v>
      </c>
      <c r="Q55" s="30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-40</v>
      </c>
      <c r="R55" s="30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-40</v>
      </c>
      <c r="S55"/>
      <c r="T55" t="s">
        <v>36</v>
      </c>
      <c r="U55">
        <f t="shared" si="1"/>
        <v>2</v>
      </c>
      <c r="V55"/>
    </row>
    <row r="56" spans="1:22" s="7" customFormat="1" ht="15" x14ac:dyDescent="0.2">
      <c r="A56" s="21">
        <v>42813</v>
      </c>
      <c r="B56" s="22">
        <v>16.100000000000001</v>
      </c>
      <c r="C56" s="17" t="s">
        <v>70</v>
      </c>
      <c r="D56" s="17" t="s">
        <v>115</v>
      </c>
      <c r="E56" s="23">
        <v>1</v>
      </c>
      <c r="F56" s="23"/>
      <c r="G56" s="23">
        <v>4.33</v>
      </c>
      <c r="H56" s="23" t="s">
        <v>27</v>
      </c>
      <c r="I56" s="23"/>
      <c r="J56" s="23"/>
      <c r="K56" s="23">
        <v>12.5</v>
      </c>
      <c r="L56" s="23"/>
      <c r="M56" s="18" t="s">
        <v>28</v>
      </c>
      <c r="N56" s="29"/>
      <c r="O56" s="29"/>
      <c r="P56" s="31"/>
      <c r="Q56" s="30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-20</v>
      </c>
      <c r="R56" s="30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-20</v>
      </c>
      <c r="S56"/>
      <c r="T56" t="s">
        <v>116</v>
      </c>
      <c r="U56">
        <f t="shared" si="1"/>
        <v>2</v>
      </c>
      <c r="V56"/>
    </row>
    <row r="57" spans="1:22" s="6" customFormat="1" ht="15" x14ac:dyDescent="0.2">
      <c r="A57" s="21">
        <v>42814</v>
      </c>
      <c r="B57" s="22">
        <v>15.5</v>
      </c>
      <c r="C57" s="17" t="s">
        <v>75</v>
      </c>
      <c r="D57" s="17" t="s">
        <v>117</v>
      </c>
      <c r="E57" s="23">
        <v>1</v>
      </c>
      <c r="F57" s="23"/>
      <c r="G57" s="23">
        <v>3</v>
      </c>
      <c r="H57" s="23" t="s">
        <v>27</v>
      </c>
      <c r="I57" s="23"/>
      <c r="J57" s="23"/>
      <c r="K57" s="23">
        <v>2.98</v>
      </c>
      <c r="L57" s="23"/>
      <c r="M57" s="18" t="s">
        <v>28</v>
      </c>
      <c r="N57" s="29">
        <f>((G57-1)*(1-(IF(H57="no",0,'results log'!$B$3)))+1)</f>
        <v>3</v>
      </c>
      <c r="O57" s="29">
        <f t="shared" si="2"/>
        <v>1</v>
      </c>
      <c r="P57" s="31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0</v>
      </c>
      <c r="Q57" s="30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-20</v>
      </c>
      <c r="R57" s="30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-20</v>
      </c>
      <c r="S57"/>
      <c r="T57" t="s">
        <v>36</v>
      </c>
      <c r="U57">
        <f t="shared" si="1"/>
        <v>2</v>
      </c>
      <c r="V57"/>
    </row>
    <row r="58" spans="1:22" ht="15" x14ac:dyDescent="0.2">
      <c r="A58" s="21">
        <v>42815</v>
      </c>
      <c r="B58" s="22">
        <v>15.05</v>
      </c>
      <c r="C58" s="17" t="s">
        <v>57</v>
      </c>
      <c r="D58" s="17" t="s">
        <v>118</v>
      </c>
      <c r="E58" s="23">
        <v>1</v>
      </c>
      <c r="F58" s="23"/>
      <c r="G58" s="23">
        <v>5</v>
      </c>
      <c r="H58" s="23" t="s">
        <v>27</v>
      </c>
      <c r="I58" s="23"/>
      <c r="J58" s="23"/>
      <c r="K58" s="23">
        <v>13.79</v>
      </c>
      <c r="L58" s="23"/>
      <c r="M58" s="18" t="s">
        <v>28</v>
      </c>
      <c r="N58" s="29">
        <f>((G58-1)*(1-(IF(H58="no",0,'results log'!$B$3)))+1)</f>
        <v>5</v>
      </c>
      <c r="O58" s="29">
        <f t="shared" si="2"/>
        <v>1</v>
      </c>
      <c r="P58" s="31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0</v>
      </c>
      <c r="Q58" s="30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-20</v>
      </c>
      <c r="R58" s="30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-20</v>
      </c>
      <c r="T58" t="s">
        <v>36</v>
      </c>
      <c r="U58">
        <f t="shared" si="1"/>
        <v>2</v>
      </c>
    </row>
    <row r="59" spans="1:22" ht="15.75" x14ac:dyDescent="0.25">
      <c r="A59" s="21">
        <v>42816</v>
      </c>
      <c r="B59" s="22">
        <v>16.100000000000001</v>
      </c>
      <c r="C59" s="17" t="s">
        <v>67</v>
      </c>
      <c r="D59" s="17" t="s">
        <v>119</v>
      </c>
      <c r="E59" s="23">
        <v>1</v>
      </c>
      <c r="F59" s="25"/>
      <c r="G59" s="23">
        <v>4</v>
      </c>
      <c r="H59" s="23" t="s">
        <v>27</v>
      </c>
      <c r="I59" s="23"/>
      <c r="J59" s="23"/>
      <c r="K59" s="23">
        <v>4.8</v>
      </c>
      <c r="L59" s="18"/>
      <c r="M59" s="18" t="s">
        <v>28</v>
      </c>
      <c r="N59" s="29">
        <f>((G59-1)*(1-(IF(H59="no",0,'results log'!$B$3)))+1)</f>
        <v>4</v>
      </c>
      <c r="O59" s="29">
        <f t="shared" si="2"/>
        <v>1</v>
      </c>
      <c r="P59" s="31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0</v>
      </c>
      <c r="Q59" s="30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-20</v>
      </c>
      <c r="R59" s="30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-20</v>
      </c>
      <c r="T59" t="s">
        <v>120</v>
      </c>
      <c r="U59">
        <f t="shared" si="1"/>
        <v>2</v>
      </c>
    </row>
    <row r="60" spans="1:22" ht="15.75" x14ac:dyDescent="0.25">
      <c r="A60" s="21">
        <v>42817</v>
      </c>
      <c r="B60" s="22">
        <v>15.5</v>
      </c>
      <c r="C60" s="17" t="s">
        <v>121</v>
      </c>
      <c r="D60" s="17" t="s">
        <v>122</v>
      </c>
      <c r="E60" s="23">
        <v>1</v>
      </c>
      <c r="F60" s="25"/>
      <c r="G60" s="23">
        <v>7</v>
      </c>
      <c r="H60" s="23" t="s">
        <v>27</v>
      </c>
      <c r="I60" s="23"/>
      <c r="J60" s="23"/>
      <c r="K60" s="18">
        <v>10.11</v>
      </c>
      <c r="L60" s="18"/>
      <c r="M60" s="18" t="s">
        <v>28</v>
      </c>
      <c r="N60" s="29">
        <f>((G60-1)*(1-(IF(H60="no",0,'results log'!$B$3)))+1)</f>
        <v>7</v>
      </c>
      <c r="O60" s="29">
        <f t="shared" si="2"/>
        <v>1</v>
      </c>
      <c r="P60" s="31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0</v>
      </c>
      <c r="Q60" s="30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-20</v>
      </c>
      <c r="R60" s="30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-20</v>
      </c>
      <c r="T60" t="s">
        <v>36</v>
      </c>
      <c r="U60">
        <f t="shared" si="1"/>
        <v>2</v>
      </c>
    </row>
    <row r="61" spans="1:22" ht="15" x14ac:dyDescent="0.2">
      <c r="A61" s="21">
        <v>42818</v>
      </c>
      <c r="B61" s="22">
        <v>14</v>
      </c>
      <c r="C61" s="17" t="s">
        <v>55</v>
      </c>
      <c r="D61" s="17" t="s">
        <v>123</v>
      </c>
      <c r="E61" s="23">
        <v>1</v>
      </c>
      <c r="F61" s="18"/>
      <c r="G61" s="23">
        <v>4.33</v>
      </c>
      <c r="H61" s="23" t="s">
        <v>27</v>
      </c>
      <c r="I61" s="23"/>
      <c r="J61" s="23"/>
      <c r="K61" s="23">
        <v>4.2</v>
      </c>
      <c r="L61" s="18"/>
      <c r="M61" s="18" t="s">
        <v>28</v>
      </c>
      <c r="N61" s="29">
        <f>((G61-1)*(1-(IF(H61="no",0,'results log'!$B$3)))+1)</f>
        <v>4.33</v>
      </c>
      <c r="O61" s="29">
        <f t="shared" si="2"/>
        <v>1</v>
      </c>
      <c r="P61" s="31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0</v>
      </c>
      <c r="Q61" s="30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-20</v>
      </c>
      <c r="R61" s="30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-20</v>
      </c>
      <c r="T61" t="s">
        <v>36</v>
      </c>
      <c r="U61">
        <f t="shared" si="1"/>
        <v>2</v>
      </c>
    </row>
    <row r="62" spans="1:22" ht="15" x14ac:dyDescent="0.2">
      <c r="A62" s="21">
        <v>42819</v>
      </c>
      <c r="B62" s="22">
        <v>13.5</v>
      </c>
      <c r="C62" s="17" t="s">
        <v>55</v>
      </c>
      <c r="D62" s="17" t="s">
        <v>124</v>
      </c>
      <c r="E62" s="23">
        <v>1</v>
      </c>
      <c r="F62" s="18"/>
      <c r="G62" s="23">
        <v>4.5</v>
      </c>
      <c r="H62" s="23" t="s">
        <v>27</v>
      </c>
      <c r="I62" s="23"/>
      <c r="J62" s="23"/>
      <c r="K62" s="18">
        <v>5.64</v>
      </c>
      <c r="L62" s="18"/>
      <c r="M62" s="18" t="s">
        <v>28</v>
      </c>
      <c r="N62" s="29">
        <f>((G62-1)*(1-(IF(H62="no",0,'results log'!$B$3)))+1)</f>
        <v>4.5</v>
      </c>
      <c r="O62" s="29">
        <f t="shared" ref="O62" si="3">E62*IF(I62="yes",2,1)</f>
        <v>1</v>
      </c>
      <c r="P62" s="31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0</v>
      </c>
      <c r="Q62" s="30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-20</v>
      </c>
      <c r="R62" s="30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-20</v>
      </c>
      <c r="T62" t="s">
        <v>125</v>
      </c>
      <c r="U62">
        <f t="shared" ref="U62" si="4">IF(ISBLANK(K62),1,IF(ISBLANK(L62),2,99))</f>
        <v>2</v>
      </c>
    </row>
    <row r="63" spans="1:22" ht="15" x14ac:dyDescent="0.2">
      <c r="A63" s="21">
        <v>42820</v>
      </c>
      <c r="B63" s="22">
        <v>14.45</v>
      </c>
      <c r="C63" s="17" t="s">
        <v>37</v>
      </c>
      <c r="D63" s="17" t="s">
        <v>126</v>
      </c>
      <c r="E63" s="23">
        <v>1</v>
      </c>
      <c r="F63" s="26"/>
      <c r="G63" s="23">
        <v>5.5</v>
      </c>
      <c r="H63" s="23" t="s">
        <v>27</v>
      </c>
      <c r="I63" s="23"/>
      <c r="J63" s="23"/>
      <c r="K63" s="23">
        <v>8.1999999999999993</v>
      </c>
      <c r="L63" s="18"/>
      <c r="M63" s="18" t="s">
        <v>28</v>
      </c>
      <c r="N63" s="29">
        <f>((G63-1)*(1-(IF(H63="no",0,'results log'!$B$3)))+1)</f>
        <v>5.5</v>
      </c>
      <c r="O63" s="29">
        <f t="shared" si="2"/>
        <v>1</v>
      </c>
      <c r="P63" s="31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0</v>
      </c>
      <c r="Q63" s="30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-20</v>
      </c>
      <c r="R63" s="30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-20</v>
      </c>
      <c r="T63" t="s">
        <v>36</v>
      </c>
      <c r="U63">
        <f t="shared" si="1"/>
        <v>2</v>
      </c>
    </row>
    <row r="64" spans="1:22" ht="15" x14ac:dyDescent="0.2">
      <c r="A64" s="21">
        <v>42821</v>
      </c>
      <c r="B64" s="22">
        <v>15</v>
      </c>
      <c r="C64" s="17" t="s">
        <v>32</v>
      </c>
      <c r="D64" s="17" t="s">
        <v>127</v>
      </c>
      <c r="E64" s="23">
        <v>1</v>
      </c>
      <c r="F64" s="17"/>
      <c r="G64" s="23">
        <v>7</v>
      </c>
      <c r="H64" s="23" t="s">
        <v>27</v>
      </c>
      <c r="I64" s="23"/>
      <c r="J64" s="23"/>
      <c r="K64" s="23">
        <v>5.15</v>
      </c>
      <c r="M64" s="18" t="s">
        <v>28</v>
      </c>
      <c r="N64" s="29">
        <f>((G64-1)*(1-(IF(H64="no",0,'results log'!$B$3)))+1)</f>
        <v>7</v>
      </c>
      <c r="O64" s="29">
        <f t="shared" si="2"/>
        <v>1</v>
      </c>
      <c r="P64" s="31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0</v>
      </c>
      <c r="Q64" s="30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-20</v>
      </c>
      <c r="R64" s="30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-20</v>
      </c>
      <c r="T64" t="s">
        <v>128</v>
      </c>
      <c r="U64">
        <f t="shared" si="1"/>
        <v>2</v>
      </c>
    </row>
    <row r="65" spans="1:21" ht="15" x14ac:dyDescent="0.2">
      <c r="A65" s="21">
        <v>42823</v>
      </c>
      <c r="B65" s="22">
        <v>14.1</v>
      </c>
      <c r="C65" s="17" t="s">
        <v>129</v>
      </c>
      <c r="D65" s="17" t="s">
        <v>130</v>
      </c>
      <c r="E65" s="23">
        <v>1</v>
      </c>
      <c r="F65" s="26"/>
      <c r="G65" s="23">
        <v>5</v>
      </c>
      <c r="H65" s="23" t="s">
        <v>27</v>
      </c>
      <c r="I65" s="23"/>
      <c r="J65" s="23"/>
      <c r="K65" s="23">
        <v>5.72</v>
      </c>
      <c r="M65" s="18" t="s">
        <v>28</v>
      </c>
      <c r="N65" s="29">
        <f>((G65-1)*(1-(IF(H65="no",0,'results log'!$B$3)))+1)</f>
        <v>5</v>
      </c>
      <c r="O65" s="29">
        <f t="shared" si="2"/>
        <v>1</v>
      </c>
      <c r="P65" s="31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0</v>
      </c>
      <c r="Q65" s="30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-20</v>
      </c>
      <c r="R65" s="30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-20</v>
      </c>
      <c r="T65" t="s">
        <v>36</v>
      </c>
      <c r="U65">
        <f t="shared" si="1"/>
        <v>2</v>
      </c>
    </row>
    <row r="66" spans="1:21" ht="15" x14ac:dyDescent="0.2">
      <c r="A66" s="21">
        <v>42824</v>
      </c>
      <c r="B66" s="22">
        <v>15.35</v>
      </c>
      <c r="C66" s="17" t="s">
        <v>75</v>
      </c>
      <c r="D66" s="17" t="s">
        <v>131</v>
      </c>
      <c r="E66" s="23">
        <v>1</v>
      </c>
      <c r="F66" s="26"/>
      <c r="G66" s="23">
        <v>6</v>
      </c>
      <c r="H66" s="23" t="s">
        <v>27</v>
      </c>
      <c r="I66" s="23"/>
      <c r="J66" s="23"/>
      <c r="K66" s="23">
        <v>7.2</v>
      </c>
      <c r="M66" s="18" t="s">
        <v>28</v>
      </c>
      <c r="N66" s="29">
        <f>((G66-1)*(1-(IF(H66="no",0,'results log'!$B$3)))+1)</f>
        <v>6</v>
      </c>
      <c r="O66" s="29">
        <f t="shared" si="2"/>
        <v>1</v>
      </c>
      <c r="P66" s="31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0</v>
      </c>
      <c r="Q66" s="30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-20</v>
      </c>
      <c r="R66" s="30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-20</v>
      </c>
      <c r="T66" t="s">
        <v>36</v>
      </c>
      <c r="U66">
        <f t="shared" si="1"/>
        <v>2</v>
      </c>
    </row>
    <row r="67" spans="1:21" ht="15" x14ac:dyDescent="0.2">
      <c r="A67" s="21">
        <v>42825</v>
      </c>
      <c r="B67" s="22">
        <v>15.2</v>
      </c>
      <c r="C67" s="17" t="s">
        <v>132</v>
      </c>
      <c r="D67" s="17" t="s">
        <v>133</v>
      </c>
      <c r="E67" s="23">
        <v>1</v>
      </c>
      <c r="G67" s="23">
        <v>4.33</v>
      </c>
      <c r="H67" s="23" t="s">
        <v>27</v>
      </c>
      <c r="I67" s="23"/>
      <c r="J67" s="23"/>
      <c r="K67" s="23">
        <v>4.4000000000000004</v>
      </c>
      <c r="M67" s="18" t="s">
        <v>28</v>
      </c>
      <c r="N67" s="29">
        <f>((G67-1)*(1-(IF(H67="no",0,'results log'!$B$3)))+1)</f>
        <v>4.33</v>
      </c>
      <c r="O67" s="29">
        <f t="shared" si="2"/>
        <v>1</v>
      </c>
      <c r="P67" s="31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0</v>
      </c>
      <c r="Q67" s="30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-20</v>
      </c>
      <c r="R67" s="30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-20</v>
      </c>
      <c r="T67" t="s">
        <v>36</v>
      </c>
      <c r="U67">
        <f t="shared" si="1"/>
        <v>2</v>
      </c>
    </row>
    <row r="68" spans="1:21" ht="15" x14ac:dyDescent="0.2">
      <c r="A68" s="21">
        <v>42826</v>
      </c>
      <c r="B68" s="22">
        <v>15</v>
      </c>
      <c r="C68" s="17" t="s">
        <v>24</v>
      </c>
      <c r="D68" s="17" t="s">
        <v>134</v>
      </c>
      <c r="E68" s="23">
        <v>1</v>
      </c>
      <c r="G68" s="23">
        <v>4.5</v>
      </c>
      <c r="H68" s="23" t="s">
        <v>27</v>
      </c>
      <c r="I68" s="23"/>
      <c r="J68" s="23"/>
      <c r="K68" s="23">
        <v>4.28</v>
      </c>
      <c r="M68" s="18" t="s">
        <v>28</v>
      </c>
      <c r="N68" s="29">
        <f>((G68-1)*(1-(IF(H68="no",0,'results log'!$B$3)))+1)</f>
        <v>4.5</v>
      </c>
      <c r="O68" s="29">
        <f t="shared" si="2"/>
        <v>1</v>
      </c>
      <c r="P68" s="31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0</v>
      </c>
      <c r="Q68" s="30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-20</v>
      </c>
      <c r="R68" s="30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-20</v>
      </c>
      <c r="T68" t="s">
        <v>36</v>
      </c>
      <c r="U68">
        <f t="shared" si="1"/>
        <v>2</v>
      </c>
    </row>
    <row r="69" spans="1:21" ht="15" x14ac:dyDescent="0.2">
      <c r="A69" s="21">
        <v>42827</v>
      </c>
      <c r="B69" s="22">
        <v>14.3</v>
      </c>
      <c r="C69" s="17" t="s">
        <v>135</v>
      </c>
      <c r="D69" s="17" t="s">
        <v>136</v>
      </c>
      <c r="E69" s="23">
        <v>1</v>
      </c>
      <c r="G69" s="23">
        <v>4.5</v>
      </c>
      <c r="H69" s="23" t="s">
        <v>27</v>
      </c>
      <c r="I69" s="23"/>
      <c r="J69" s="23"/>
      <c r="K69" s="23">
        <v>4.4000000000000004</v>
      </c>
      <c r="M69" s="18" t="s">
        <v>28</v>
      </c>
      <c r="N69" s="29">
        <f>((G69-1)*(1-(IF(H69="no",0,'results log'!$B$3)))+1)</f>
        <v>4.5</v>
      </c>
      <c r="O69" s="29">
        <f t="shared" si="2"/>
        <v>1</v>
      </c>
      <c r="P69" s="31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0</v>
      </c>
      <c r="Q69" s="30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-20</v>
      </c>
      <c r="R69" s="30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-20</v>
      </c>
      <c r="T69" t="s">
        <v>36</v>
      </c>
      <c r="U69">
        <f t="shared" si="1"/>
        <v>2</v>
      </c>
    </row>
    <row r="70" spans="1:21" ht="15" x14ac:dyDescent="0.2">
      <c r="A70" s="21">
        <v>42828</v>
      </c>
      <c r="B70" s="22">
        <v>14.2</v>
      </c>
      <c r="C70" s="17" t="s">
        <v>51</v>
      </c>
      <c r="D70" s="17" t="s">
        <v>137</v>
      </c>
      <c r="E70" s="23">
        <v>1</v>
      </c>
      <c r="G70" s="23">
        <v>3.75</v>
      </c>
      <c r="H70" s="23" t="s">
        <v>27</v>
      </c>
      <c r="I70" s="23"/>
      <c r="J70" s="23"/>
      <c r="K70" s="23">
        <v>3.25</v>
      </c>
      <c r="M70" s="18" t="s">
        <v>28</v>
      </c>
      <c r="N70" s="29">
        <f>((G70-1)*(1-(IF(H70="no",0,'results log'!$B$3)))+1)</f>
        <v>3.75</v>
      </c>
      <c r="O70" s="29">
        <f t="shared" si="2"/>
        <v>1</v>
      </c>
      <c r="P70" s="31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0</v>
      </c>
      <c r="Q70" s="30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-20</v>
      </c>
      <c r="R70" s="30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-20</v>
      </c>
      <c r="T70" t="s">
        <v>36</v>
      </c>
      <c r="U70">
        <f t="shared" si="1"/>
        <v>2</v>
      </c>
    </row>
    <row r="71" spans="1:21" ht="15" x14ac:dyDescent="0.2">
      <c r="A71" s="21">
        <v>42829</v>
      </c>
      <c r="B71" s="22">
        <v>14.3</v>
      </c>
      <c r="C71" s="17" t="s">
        <v>138</v>
      </c>
      <c r="D71" s="17" t="s">
        <v>139</v>
      </c>
      <c r="E71" s="23">
        <v>1</v>
      </c>
      <c r="G71" s="23">
        <v>2.25</v>
      </c>
      <c r="H71" s="23" t="s">
        <v>27</v>
      </c>
      <c r="I71" s="23"/>
      <c r="J71" s="23"/>
      <c r="K71" s="23">
        <v>2.1</v>
      </c>
      <c r="M71" s="18" t="s">
        <v>45</v>
      </c>
      <c r="N71" s="29">
        <f>((G71-1)*(1-(IF(H71="no",0,'results log'!$B$3)))+1)</f>
        <v>2.25</v>
      </c>
      <c r="O71" s="29">
        <f t="shared" si="2"/>
        <v>1</v>
      </c>
      <c r="P71" s="31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0</v>
      </c>
      <c r="Q71" s="30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25</v>
      </c>
      <c r="R71" s="30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20.9</v>
      </c>
      <c r="T71" t="s">
        <v>36</v>
      </c>
      <c r="U71">
        <f t="shared" si="1"/>
        <v>2</v>
      </c>
    </row>
    <row r="72" spans="1:21" ht="15" x14ac:dyDescent="0.2">
      <c r="A72" s="21">
        <v>42831</v>
      </c>
      <c r="B72" s="22">
        <v>14.5</v>
      </c>
      <c r="C72" s="17" t="s">
        <v>140</v>
      </c>
      <c r="D72" s="17" t="s">
        <v>141</v>
      </c>
      <c r="E72" s="23">
        <v>1</v>
      </c>
      <c r="G72" s="23">
        <v>3.75</v>
      </c>
      <c r="H72" s="23" t="s">
        <v>27</v>
      </c>
      <c r="I72" s="23"/>
      <c r="J72" s="23"/>
      <c r="K72" s="23">
        <v>4.6399999999999997</v>
      </c>
      <c r="M72" s="18" t="s">
        <v>28</v>
      </c>
      <c r="N72" s="29">
        <f>((G72-1)*(1-(IF(H72="no",0,'results log'!$B$3)))+1)</f>
        <v>3.75</v>
      </c>
      <c r="O72" s="29">
        <f t="shared" si="2"/>
        <v>1</v>
      </c>
      <c r="P72" s="31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0</v>
      </c>
      <c r="Q72" s="30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-20</v>
      </c>
      <c r="R72" s="30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-20</v>
      </c>
      <c r="T72" t="s">
        <v>36</v>
      </c>
      <c r="U72">
        <f t="shared" ref="U72:U78" si="5">IF(ISBLANK(K72),1,IF(ISBLANK(L72),2,99))</f>
        <v>2</v>
      </c>
    </row>
    <row r="73" spans="1:21" ht="15" x14ac:dyDescent="0.2">
      <c r="A73" s="21">
        <v>42832</v>
      </c>
      <c r="B73" s="22">
        <v>16.05</v>
      </c>
      <c r="C73" s="17" t="s">
        <v>140</v>
      </c>
      <c r="D73" s="17" t="s">
        <v>142</v>
      </c>
      <c r="E73" s="23">
        <v>1</v>
      </c>
      <c r="G73" s="23">
        <v>11</v>
      </c>
      <c r="H73" s="23" t="s">
        <v>27</v>
      </c>
      <c r="I73" s="23"/>
      <c r="J73" s="23"/>
      <c r="K73" s="23">
        <v>9.56</v>
      </c>
      <c r="M73" s="18" t="s">
        <v>28</v>
      </c>
      <c r="N73" s="29">
        <f>((G73-1)*(1-(IF(H73="no",0,'results log'!$B$3)))+1)</f>
        <v>11</v>
      </c>
      <c r="O73" s="29">
        <f t="shared" si="2"/>
        <v>1</v>
      </c>
      <c r="P73" s="31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0</v>
      </c>
      <c r="Q73" s="30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-20</v>
      </c>
      <c r="R73" s="30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-20</v>
      </c>
      <c r="T73" t="s">
        <v>36</v>
      </c>
      <c r="U73">
        <f t="shared" si="5"/>
        <v>2</v>
      </c>
    </row>
    <row r="74" spans="1:21" ht="15" x14ac:dyDescent="0.2">
      <c r="A74" s="21">
        <v>42833</v>
      </c>
      <c r="B74" s="22">
        <v>17.149999999999999</v>
      </c>
      <c r="C74" s="17" t="s">
        <v>140</v>
      </c>
      <c r="D74" s="17" t="s">
        <v>143</v>
      </c>
      <c r="E74" s="23">
        <v>1</v>
      </c>
      <c r="G74" s="23">
        <v>19</v>
      </c>
      <c r="H74" s="23" t="s">
        <v>27</v>
      </c>
      <c r="I74" s="23"/>
      <c r="J74" s="23"/>
      <c r="K74" s="23">
        <v>16.760000000000002</v>
      </c>
      <c r="M74" s="18" t="s">
        <v>28</v>
      </c>
      <c r="N74" s="29">
        <f>((G74-1)*(1-(IF(H74="no",0,'results log'!$B$3)))+1)</f>
        <v>19</v>
      </c>
      <c r="O74" s="29">
        <f t="shared" si="2"/>
        <v>1</v>
      </c>
      <c r="P74" s="31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0</v>
      </c>
      <c r="Q74" s="30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-20</v>
      </c>
      <c r="R74" s="30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-20</v>
      </c>
      <c r="T74" t="s">
        <v>36</v>
      </c>
      <c r="U74">
        <f t="shared" si="5"/>
        <v>2</v>
      </c>
    </row>
    <row r="75" spans="1:21" ht="15" x14ac:dyDescent="0.2">
      <c r="A75" s="21">
        <v>42839</v>
      </c>
      <c r="B75" s="22">
        <v>15.1</v>
      </c>
      <c r="C75" s="17" t="s">
        <v>144</v>
      </c>
      <c r="D75" s="17" t="s">
        <v>145</v>
      </c>
      <c r="E75" s="23">
        <v>1</v>
      </c>
      <c r="G75" s="23">
        <v>5.5</v>
      </c>
      <c r="H75" s="23" t="s">
        <v>27</v>
      </c>
      <c r="I75" s="23"/>
      <c r="J75" s="23"/>
      <c r="K75" s="23">
        <v>5.61</v>
      </c>
      <c r="M75" s="18" t="s">
        <v>28</v>
      </c>
      <c r="N75" s="29">
        <f>((G75-1)*(1-(IF(H75="no",0,'results log'!$B$3)))+1)</f>
        <v>5.5</v>
      </c>
      <c r="O75" s="29">
        <f t="shared" si="2"/>
        <v>1</v>
      </c>
      <c r="P75" s="31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0</v>
      </c>
      <c r="Q75" s="30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-20</v>
      </c>
      <c r="R75" s="30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-20</v>
      </c>
      <c r="T75" t="s">
        <v>36</v>
      </c>
      <c r="U75">
        <f t="shared" si="5"/>
        <v>2</v>
      </c>
    </row>
    <row r="76" spans="1:21" ht="15" x14ac:dyDescent="0.2">
      <c r="A76" s="21">
        <v>42840</v>
      </c>
      <c r="B76" s="22">
        <v>15</v>
      </c>
      <c r="C76" s="17" t="s">
        <v>42</v>
      </c>
      <c r="D76" s="17" t="s">
        <v>158</v>
      </c>
      <c r="E76" s="23">
        <v>1</v>
      </c>
      <c r="G76" s="23">
        <v>5.5</v>
      </c>
      <c r="H76" s="23" t="s">
        <v>27</v>
      </c>
      <c r="I76" s="23"/>
      <c r="J76" s="23"/>
      <c r="K76" s="23">
        <v>6.31</v>
      </c>
      <c r="M76" s="18" t="s">
        <v>28</v>
      </c>
      <c r="N76" s="29">
        <f>((G76-1)*(1-(IF(H76="no",0,'results log'!$B$3)))+1)</f>
        <v>5.5</v>
      </c>
      <c r="O76" s="29">
        <f t="shared" si="2"/>
        <v>1</v>
      </c>
      <c r="P76" s="31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0</v>
      </c>
      <c r="Q76" s="30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-20</v>
      </c>
      <c r="R76" s="30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-20</v>
      </c>
      <c r="T76" t="s">
        <v>36</v>
      </c>
      <c r="U76">
        <f t="shared" si="5"/>
        <v>2</v>
      </c>
    </row>
    <row r="77" spans="1:21" ht="15" x14ac:dyDescent="0.2">
      <c r="A77" s="21">
        <v>42841</v>
      </c>
      <c r="B77" s="22">
        <v>15.3</v>
      </c>
      <c r="C77" s="17" t="s">
        <v>70</v>
      </c>
      <c r="D77" s="17" t="s">
        <v>157</v>
      </c>
      <c r="E77" s="23">
        <v>1</v>
      </c>
      <c r="G77" s="23">
        <v>3.75</v>
      </c>
      <c r="H77" s="23" t="s">
        <v>27</v>
      </c>
      <c r="I77" s="23"/>
      <c r="J77" s="23"/>
      <c r="K77" s="23">
        <v>5.34</v>
      </c>
      <c r="M77" s="18" t="s">
        <v>28</v>
      </c>
      <c r="N77" s="29">
        <f>((G77-1)*(1-(IF(H77="no",0,'results log'!$B$3)))+1)</f>
        <v>3.75</v>
      </c>
      <c r="O77" s="29">
        <f t="shared" si="2"/>
        <v>1</v>
      </c>
      <c r="P77" s="31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0</v>
      </c>
      <c r="Q77" s="30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-20</v>
      </c>
      <c r="R77" s="30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-20</v>
      </c>
      <c r="T77" t="s">
        <v>159</v>
      </c>
      <c r="U77">
        <f t="shared" si="5"/>
        <v>2</v>
      </c>
    </row>
    <row r="78" spans="1:21" ht="15" x14ac:dyDescent="0.2">
      <c r="A78" s="21"/>
      <c r="B78" s="22"/>
      <c r="C78" s="17"/>
      <c r="D78" s="17"/>
      <c r="E78" s="23"/>
      <c r="G78" s="23"/>
      <c r="H78" s="23"/>
      <c r="I78" s="23"/>
      <c r="J78" s="23"/>
      <c r="K78" s="23"/>
      <c r="M78" s="18"/>
      <c r="N78" s="29"/>
      <c r="O78" s="29"/>
      <c r="P78" s="31"/>
      <c r="Q78" s="30"/>
      <c r="R78" s="30"/>
      <c r="U78">
        <f t="shared" si="5"/>
        <v>1</v>
      </c>
    </row>
    <row r="79" spans="1:21" ht="15" x14ac:dyDescent="0.2">
      <c r="A79" s="21"/>
      <c r="B79" s="22"/>
      <c r="C79" s="17"/>
      <c r="D79" s="17"/>
      <c r="E79" s="23"/>
      <c r="G79" s="23"/>
      <c r="H79" s="23"/>
      <c r="I79" s="23"/>
      <c r="J79" s="23"/>
      <c r="K79" s="23"/>
      <c r="M79" s="18"/>
      <c r="N79" s="29"/>
      <c r="O79" s="29"/>
      <c r="P79" s="31"/>
      <c r="Q79" s="30"/>
      <c r="R79" s="30"/>
    </row>
    <row r="80" spans="1:21" ht="15" x14ac:dyDescent="0.2">
      <c r="A80" s="21"/>
      <c r="B80" s="22"/>
      <c r="C80" s="17"/>
      <c r="D80" s="17"/>
      <c r="E80" s="23"/>
      <c r="G80" s="23"/>
      <c r="H80" s="23"/>
      <c r="I80" s="23"/>
      <c r="J80" s="23"/>
      <c r="K80" s="23"/>
      <c r="M80" s="18"/>
      <c r="N80" s="29"/>
      <c r="O80" s="29"/>
      <c r="P80" s="31"/>
      <c r="Q80" s="30"/>
      <c r="R80" s="30"/>
    </row>
    <row r="81" spans="1:18" ht="15" x14ac:dyDescent="0.2">
      <c r="A81" s="21"/>
      <c r="B81" s="22"/>
      <c r="C81" s="17"/>
      <c r="D81" s="17"/>
      <c r="E81" s="23"/>
      <c r="G81" s="23"/>
      <c r="H81" s="23"/>
      <c r="I81" s="23"/>
      <c r="J81" s="23"/>
      <c r="K81" s="23"/>
      <c r="M81" s="18"/>
      <c r="N81" s="29"/>
      <c r="O81" s="29"/>
      <c r="P81" s="31"/>
      <c r="Q81" s="30"/>
      <c r="R81" s="30"/>
    </row>
    <row r="82" spans="1:18" ht="15" x14ac:dyDescent="0.2">
      <c r="B82" s="22"/>
      <c r="C82" s="17"/>
      <c r="D82" s="17"/>
      <c r="H82" s="23"/>
      <c r="I82" s="23"/>
      <c r="J82" s="23"/>
      <c r="M82" s="18"/>
      <c r="N82" s="29"/>
      <c r="O82" s="29"/>
      <c r="P82" s="31"/>
      <c r="Q82" s="30"/>
      <c r="R82" s="30"/>
    </row>
    <row r="83" spans="1:18" ht="15" x14ac:dyDescent="0.2">
      <c r="H83" s="23"/>
      <c r="I83" s="23"/>
      <c r="J83" s="23"/>
      <c r="M83" s="18"/>
      <c r="N83" s="29"/>
      <c r="O83" s="29"/>
      <c r="P83" s="31"/>
      <c r="Q83" s="30"/>
      <c r="R83" s="30"/>
    </row>
    <row r="84" spans="1:18" ht="15" x14ac:dyDescent="0.2">
      <c r="H84" s="23"/>
      <c r="I84" s="23"/>
      <c r="J84" s="23"/>
      <c r="M84" s="18"/>
      <c r="N84" s="29"/>
      <c r="O84" s="29"/>
      <c r="P84" s="31"/>
      <c r="Q84" s="30"/>
      <c r="R84" s="30"/>
    </row>
    <row r="85" spans="1:18" ht="15" x14ac:dyDescent="0.2">
      <c r="H85" s="23"/>
      <c r="I85" s="23"/>
      <c r="J85" s="23"/>
      <c r="M85" s="18"/>
      <c r="N85" s="29"/>
      <c r="O85" s="29"/>
      <c r="P85" s="31"/>
      <c r="Q85" s="30"/>
      <c r="R85" s="30"/>
    </row>
    <row r="86" spans="1:18" ht="15" x14ac:dyDescent="0.2">
      <c r="H86" s="23"/>
      <c r="I86" s="23"/>
      <c r="J86" s="23"/>
      <c r="M86" s="18"/>
      <c r="N86" s="29"/>
      <c r="O86" s="29"/>
      <c r="P86" s="31"/>
      <c r="Q86" s="30"/>
      <c r="R86" s="30"/>
    </row>
    <row r="87" spans="1:18" ht="15" x14ac:dyDescent="0.2">
      <c r="H87" s="23"/>
      <c r="I87" s="23"/>
      <c r="J87" s="23"/>
      <c r="M87" s="18"/>
      <c r="N87" s="29"/>
      <c r="O87" s="29"/>
      <c r="P87" s="31"/>
      <c r="Q87" s="30"/>
      <c r="R87" s="30"/>
    </row>
    <row r="88" spans="1:18" ht="15" x14ac:dyDescent="0.2">
      <c r="H88" s="23"/>
      <c r="I88" s="23"/>
      <c r="J88" s="23"/>
      <c r="M88" s="18"/>
      <c r="N88" s="29"/>
      <c r="O88" s="29"/>
      <c r="P88" s="31"/>
      <c r="Q88" s="30"/>
      <c r="R88" s="30"/>
    </row>
    <row r="89" spans="1:18" ht="15" x14ac:dyDescent="0.2">
      <c r="H89" s="23"/>
      <c r="I89" s="23"/>
      <c r="J89" s="23"/>
      <c r="M89" s="18"/>
      <c r="N89" s="29"/>
      <c r="O89" s="29"/>
      <c r="P89" s="31"/>
      <c r="Q89" s="30"/>
      <c r="R89" s="30"/>
    </row>
    <row r="90" spans="1:18" ht="15" x14ac:dyDescent="0.2">
      <c r="H90" s="23"/>
      <c r="I90" s="23"/>
      <c r="J90" s="23"/>
      <c r="M90" s="18"/>
      <c r="N90" s="29"/>
      <c r="O90" s="29"/>
      <c r="P90" s="31"/>
      <c r="Q90" s="30"/>
      <c r="R90" s="30"/>
    </row>
    <row r="91" spans="1:18" ht="15" x14ac:dyDescent="0.2">
      <c r="A91" s="21"/>
      <c r="H91" s="23"/>
      <c r="I91" s="23"/>
      <c r="J91" s="23"/>
      <c r="M91" s="18"/>
      <c r="N91" s="29"/>
      <c r="O91" s="29"/>
      <c r="P91" s="31"/>
      <c r="Q91" s="30"/>
      <c r="R91" s="30"/>
    </row>
    <row r="92" spans="1:18" ht="15" x14ac:dyDescent="0.2">
      <c r="A92" s="21"/>
      <c r="H92" s="23"/>
      <c r="I92" s="23"/>
      <c r="J92" s="23"/>
      <c r="M92" s="18"/>
      <c r="N92" s="29"/>
      <c r="O92" s="29"/>
      <c r="P92" s="31"/>
      <c r="Q92" s="30"/>
      <c r="R92" s="30"/>
    </row>
    <row r="93" spans="1:18" ht="15" x14ac:dyDescent="0.2">
      <c r="A93" s="21"/>
      <c r="H93" s="23"/>
      <c r="I93" s="23"/>
      <c r="J93" s="23"/>
      <c r="M93" s="18"/>
      <c r="N93" s="29"/>
      <c r="O93" s="29"/>
      <c r="P93" s="31"/>
      <c r="Q93" s="30"/>
      <c r="R93" s="30"/>
    </row>
    <row r="94" spans="1:18" ht="15" x14ac:dyDescent="0.2">
      <c r="A94" s="21"/>
      <c r="H94" s="23"/>
      <c r="I94" s="23"/>
      <c r="J94" s="23"/>
      <c r="M94" s="18"/>
      <c r="N94" s="29"/>
      <c r="O94" s="29"/>
      <c r="P94" s="31"/>
      <c r="Q94" s="30"/>
      <c r="R94" s="30"/>
    </row>
    <row r="95" spans="1:18" ht="15" x14ac:dyDescent="0.2">
      <c r="H95" s="23"/>
      <c r="I95" s="23"/>
      <c r="J95" s="23"/>
      <c r="M95" s="18"/>
      <c r="N95" s="29"/>
      <c r="O95" s="29"/>
      <c r="P95" s="31"/>
      <c r="Q95" s="30"/>
      <c r="R95" s="30"/>
    </row>
    <row r="96" spans="1:18" ht="15" x14ac:dyDescent="0.2">
      <c r="A96" s="21"/>
      <c r="H96" s="23"/>
      <c r="I96" s="23"/>
      <c r="J96" s="23"/>
      <c r="M96" s="18"/>
      <c r="N96" s="29"/>
      <c r="O96" s="29"/>
      <c r="P96" s="31"/>
      <c r="Q96" s="30"/>
      <c r="R96" s="30"/>
    </row>
    <row r="97" spans="1:18" ht="15" x14ac:dyDescent="0.2">
      <c r="A97" s="21"/>
      <c r="H97" s="23"/>
      <c r="I97" s="23"/>
      <c r="J97" s="23"/>
      <c r="M97" s="18"/>
      <c r="N97" s="29"/>
      <c r="O97" s="29"/>
      <c r="P97" s="31"/>
      <c r="Q97" s="30"/>
      <c r="R97" s="30"/>
    </row>
    <row r="98" spans="1:18" ht="15" x14ac:dyDescent="0.2">
      <c r="H98" s="23"/>
      <c r="I98" s="23"/>
      <c r="J98" s="23"/>
      <c r="M98" s="18"/>
      <c r="N98" s="29"/>
      <c r="O98" s="29"/>
      <c r="P98" s="31"/>
      <c r="Q98" s="30"/>
      <c r="R98" s="30"/>
    </row>
    <row r="99" spans="1:18" ht="15" x14ac:dyDescent="0.2">
      <c r="H99" s="23"/>
      <c r="I99" s="23"/>
      <c r="J99" s="23"/>
      <c r="M99" s="18"/>
      <c r="N99" s="29"/>
      <c r="O99" s="29"/>
      <c r="P99" s="31"/>
      <c r="Q99" s="30"/>
      <c r="R99" s="30"/>
    </row>
    <row r="100" spans="1:18" ht="15" x14ac:dyDescent="0.2">
      <c r="H100" s="23"/>
      <c r="I100" s="23"/>
      <c r="J100" s="23"/>
      <c r="M100" s="18"/>
      <c r="N100" s="29"/>
      <c r="O100" s="29"/>
      <c r="P100" s="31"/>
      <c r="Q100" s="30"/>
      <c r="R100" s="30"/>
    </row>
    <row r="101" spans="1:18" ht="15" x14ac:dyDescent="0.2">
      <c r="H101" s="23"/>
      <c r="I101" s="23"/>
      <c r="J101" s="23"/>
      <c r="M101" s="18"/>
      <c r="N101" s="29"/>
      <c r="O101" s="29"/>
      <c r="P101" s="31"/>
      <c r="Q101" s="30"/>
      <c r="R101" s="30"/>
    </row>
    <row r="102" spans="1:18" ht="15" x14ac:dyDescent="0.2">
      <c r="H102" s="23"/>
      <c r="I102" s="23"/>
      <c r="J102" s="23"/>
      <c r="M102" s="18"/>
      <c r="N102" s="29"/>
      <c r="O102" s="29"/>
      <c r="P102" s="31"/>
      <c r="Q102" s="30"/>
      <c r="R102" s="30"/>
    </row>
    <row r="103" spans="1:18" ht="15" x14ac:dyDescent="0.2">
      <c r="H103" s="23"/>
      <c r="I103" s="23"/>
      <c r="J103" s="23"/>
      <c r="M103" s="18"/>
      <c r="N103" s="29"/>
      <c r="O103" s="29"/>
      <c r="P103" s="31"/>
      <c r="Q103" s="30"/>
      <c r="R103" s="30"/>
    </row>
    <row r="104" spans="1:18" ht="15" x14ac:dyDescent="0.2">
      <c r="H104" s="23"/>
      <c r="I104" s="23"/>
      <c r="J104" s="23"/>
      <c r="M104" s="18"/>
      <c r="N104" s="29"/>
      <c r="O104" s="29"/>
      <c r="P104" s="31"/>
      <c r="Q104" s="30"/>
      <c r="R104" s="30"/>
    </row>
    <row r="105" spans="1:18" ht="15" x14ac:dyDescent="0.2">
      <c r="H105" s="23"/>
      <c r="I105" s="23"/>
      <c r="J105" s="23"/>
      <c r="M105" s="18"/>
      <c r="N105" s="29"/>
      <c r="O105" s="29"/>
      <c r="P105" s="31"/>
      <c r="Q105" s="30"/>
      <c r="R105" s="30"/>
    </row>
    <row r="106" spans="1:18" ht="15" x14ac:dyDescent="0.2">
      <c r="H106" s="23"/>
      <c r="I106" s="23"/>
      <c r="J106" s="23"/>
      <c r="M106" s="18"/>
      <c r="N106" s="29"/>
      <c r="O106" s="29"/>
      <c r="P106" s="31"/>
      <c r="Q106" s="30"/>
      <c r="R106" s="30"/>
    </row>
    <row r="107" spans="1:18" ht="15" x14ac:dyDescent="0.2">
      <c r="H107" s="23"/>
      <c r="I107" s="23"/>
      <c r="J107" s="23"/>
      <c r="M107" s="18"/>
      <c r="N107" s="29"/>
      <c r="O107" s="29"/>
      <c r="P107" s="31"/>
      <c r="Q107" s="30"/>
      <c r="R107" s="30"/>
    </row>
    <row r="108" spans="1:18" ht="15" x14ac:dyDescent="0.2">
      <c r="H108" s="23"/>
      <c r="I108" s="23"/>
      <c r="J108" s="23"/>
      <c r="M108" s="18"/>
      <c r="N108" s="29"/>
      <c r="O108" s="29"/>
      <c r="P108" s="31"/>
      <c r="Q108" s="30"/>
      <c r="R108" s="30"/>
    </row>
    <row r="109" spans="1:18" ht="15" x14ac:dyDescent="0.2">
      <c r="H109" s="23"/>
      <c r="I109" s="23"/>
      <c r="J109" s="23"/>
      <c r="M109" s="18"/>
      <c r="N109" s="29"/>
      <c r="O109" s="29"/>
      <c r="P109" s="31"/>
      <c r="Q109" s="30"/>
      <c r="R109" s="30"/>
    </row>
    <row r="110" spans="1:18" ht="15" x14ac:dyDescent="0.2">
      <c r="H110" s="23"/>
      <c r="I110" s="23"/>
      <c r="J110" s="23"/>
      <c r="M110" s="18"/>
      <c r="N110" s="29"/>
      <c r="O110" s="29"/>
      <c r="P110" s="31"/>
      <c r="Q110" s="30"/>
      <c r="R110" s="30"/>
    </row>
    <row r="111" spans="1:18" ht="15" x14ac:dyDescent="0.2">
      <c r="H111" s="23"/>
      <c r="I111" s="23"/>
      <c r="J111" s="23"/>
      <c r="M111" s="18"/>
      <c r="N111" s="29"/>
      <c r="O111" s="29"/>
      <c r="P111" s="31"/>
      <c r="Q111" s="30"/>
      <c r="R111" s="30"/>
    </row>
    <row r="112" spans="1:18" ht="15" x14ac:dyDescent="0.2">
      <c r="H112" s="23"/>
      <c r="I112" s="23"/>
      <c r="J112" s="23"/>
      <c r="M112" s="18"/>
      <c r="N112" s="29"/>
      <c r="O112" s="29"/>
      <c r="P112" s="31"/>
      <c r="Q112" s="30"/>
      <c r="R112" s="30"/>
    </row>
    <row r="113" spans="8:18" ht="15" x14ac:dyDescent="0.2">
      <c r="H113" s="23"/>
      <c r="I113" s="23"/>
      <c r="J113" s="23"/>
      <c r="M113" s="18"/>
      <c r="N113" s="29"/>
      <c r="O113" s="29"/>
      <c r="P113" s="31"/>
      <c r="Q113" s="30"/>
      <c r="R113" s="30"/>
    </row>
    <row r="114" spans="8:18" ht="15" x14ac:dyDescent="0.2">
      <c r="H114" s="23"/>
      <c r="I114" s="23"/>
      <c r="J114" s="23"/>
      <c r="M114" s="18"/>
      <c r="N114" s="29"/>
      <c r="O114" s="29"/>
      <c r="P114" s="31"/>
      <c r="Q114" s="30"/>
      <c r="R114" s="30"/>
    </row>
    <row r="115" spans="8:18" ht="15" x14ac:dyDescent="0.2">
      <c r="H115" s="23"/>
      <c r="I115" s="23"/>
      <c r="J115" s="23"/>
      <c r="M115" s="18"/>
      <c r="N115" s="29"/>
      <c r="O115" s="29"/>
      <c r="P115" s="31"/>
      <c r="Q115" s="30"/>
      <c r="R115" s="30"/>
    </row>
    <row r="116" spans="8:18" ht="15" x14ac:dyDescent="0.2">
      <c r="H116" s="23"/>
      <c r="I116" s="23"/>
      <c r="J116" s="23"/>
      <c r="M116" s="18"/>
      <c r="N116" s="29"/>
      <c r="O116" s="29"/>
      <c r="P116" s="31"/>
      <c r="Q116" s="30"/>
      <c r="R116" s="30"/>
    </row>
    <row r="117" spans="8:18" ht="15" x14ac:dyDescent="0.2">
      <c r="H117" s="23"/>
      <c r="I117" s="23"/>
      <c r="J117" s="23"/>
      <c r="M117" s="18"/>
      <c r="N117" s="29"/>
      <c r="O117" s="29"/>
      <c r="P117" s="31"/>
      <c r="Q117" s="30"/>
      <c r="R117" s="30"/>
    </row>
    <row r="118" spans="8:18" ht="15" x14ac:dyDescent="0.2">
      <c r="H118" s="23"/>
      <c r="I118" s="23"/>
      <c r="J118" s="23"/>
      <c r="M118" s="18"/>
      <c r="N118" s="29"/>
      <c r="O118" s="29"/>
      <c r="P118" s="31"/>
      <c r="Q118" s="30"/>
      <c r="R118" s="30"/>
    </row>
    <row r="119" spans="8:18" ht="15" x14ac:dyDescent="0.2">
      <c r="H119" s="23"/>
      <c r="I119" s="23"/>
      <c r="J119" s="23"/>
      <c r="M119" s="18"/>
      <c r="N119" s="29"/>
      <c r="O119" s="29"/>
      <c r="P119" s="31"/>
      <c r="Q119" s="30"/>
      <c r="R119" s="30"/>
    </row>
    <row r="120" spans="8:18" ht="15" x14ac:dyDescent="0.2">
      <c r="H120" s="23"/>
      <c r="I120" s="23"/>
      <c r="J120" s="23"/>
      <c r="M120" s="18"/>
      <c r="N120" s="29"/>
      <c r="O120" s="29"/>
      <c r="P120" s="31"/>
      <c r="Q120" s="30"/>
      <c r="R120" s="30"/>
    </row>
    <row r="121" spans="8:18" ht="15" x14ac:dyDescent="0.2">
      <c r="H121" s="23"/>
      <c r="I121" s="23"/>
      <c r="J121" s="23"/>
      <c r="M121" s="18"/>
      <c r="N121" s="29"/>
      <c r="O121" s="29"/>
      <c r="P121" s="31"/>
      <c r="Q121" s="30"/>
      <c r="R121" s="30"/>
    </row>
    <row r="122" spans="8:18" ht="15" x14ac:dyDescent="0.2">
      <c r="H122" s="23"/>
      <c r="I122" s="23"/>
      <c r="J122" s="23"/>
      <c r="M122" s="18"/>
      <c r="N122" s="29"/>
      <c r="O122" s="29"/>
      <c r="P122" s="31"/>
      <c r="Q122" s="30"/>
      <c r="R122" s="30"/>
    </row>
    <row r="123" spans="8:18" ht="15" x14ac:dyDescent="0.2">
      <c r="H123" s="23"/>
      <c r="I123" s="23"/>
      <c r="J123" s="23"/>
      <c r="M123" s="18"/>
      <c r="N123" s="29"/>
      <c r="O123" s="29"/>
      <c r="P123" s="31"/>
      <c r="Q123" s="30"/>
      <c r="R123" s="30"/>
    </row>
    <row r="124" spans="8:18" ht="15" x14ac:dyDescent="0.2">
      <c r="H124" s="23"/>
      <c r="I124" s="23"/>
      <c r="J124" s="23"/>
      <c r="M124" s="18"/>
      <c r="N124" s="29"/>
      <c r="O124" s="29"/>
      <c r="P124" s="31"/>
      <c r="Q124" s="30"/>
      <c r="R124" s="30"/>
    </row>
    <row r="125" spans="8:18" ht="15" x14ac:dyDescent="0.2">
      <c r="H125" s="23"/>
      <c r="I125" s="23"/>
      <c r="J125" s="23"/>
      <c r="M125" s="18"/>
      <c r="N125" s="29"/>
      <c r="O125" s="29"/>
      <c r="P125" s="31"/>
      <c r="Q125" s="30"/>
      <c r="R125" s="30"/>
    </row>
    <row r="126" spans="8:18" ht="15" x14ac:dyDescent="0.2">
      <c r="H126" s="23"/>
      <c r="I126" s="23"/>
      <c r="J126" s="23"/>
      <c r="M126" s="18"/>
      <c r="N126" s="29"/>
      <c r="O126" s="29"/>
      <c r="P126" s="31"/>
      <c r="Q126" s="30"/>
      <c r="R126" s="30"/>
    </row>
    <row r="127" spans="8:18" ht="15" x14ac:dyDescent="0.2">
      <c r="H127" s="23"/>
      <c r="I127" s="23"/>
      <c r="J127" s="23"/>
      <c r="M127" s="18"/>
      <c r="N127" s="29"/>
      <c r="O127" s="29"/>
      <c r="P127" s="31"/>
      <c r="Q127" s="30"/>
      <c r="R127" s="30"/>
    </row>
    <row r="128" spans="8:18" ht="15" x14ac:dyDescent="0.2">
      <c r="H128" s="23"/>
      <c r="I128" s="23"/>
      <c r="J128" s="23"/>
      <c r="M128" s="18"/>
      <c r="N128" s="29"/>
      <c r="O128" s="29"/>
      <c r="P128" s="31"/>
      <c r="Q128" s="30"/>
      <c r="R128" s="30"/>
    </row>
    <row r="129" spans="8:18" ht="15" x14ac:dyDescent="0.2">
      <c r="H129" s="23"/>
      <c r="I129" s="23"/>
      <c r="J129" s="23"/>
      <c r="M129" s="18"/>
      <c r="N129" s="29"/>
      <c r="O129" s="29"/>
      <c r="P129" s="31"/>
      <c r="Q129" s="30"/>
      <c r="R129" s="30"/>
    </row>
    <row r="130" spans="8:18" ht="15" x14ac:dyDescent="0.2">
      <c r="H130" s="23"/>
      <c r="I130" s="23"/>
      <c r="J130" s="23"/>
      <c r="M130" s="18"/>
      <c r="N130" s="29"/>
      <c r="O130" s="29"/>
      <c r="P130" s="31"/>
      <c r="Q130" s="30"/>
      <c r="R130" s="30"/>
    </row>
    <row r="131" spans="8:18" ht="15" x14ac:dyDescent="0.2">
      <c r="H131" s="23"/>
      <c r="I131" s="23"/>
      <c r="J131" s="23"/>
      <c r="M131" s="18"/>
      <c r="N131" s="29"/>
      <c r="O131" s="29"/>
      <c r="P131" s="31"/>
      <c r="Q131" s="30"/>
      <c r="R131" s="30"/>
    </row>
    <row r="132" spans="8:18" ht="15" x14ac:dyDescent="0.2">
      <c r="H132" s="23"/>
      <c r="I132" s="23"/>
      <c r="J132" s="23"/>
      <c r="M132" s="18"/>
      <c r="N132" s="29"/>
      <c r="O132" s="29"/>
      <c r="P132" s="31"/>
      <c r="Q132" s="30"/>
      <c r="R132" s="30"/>
    </row>
    <row r="133" spans="8:18" ht="15" x14ac:dyDescent="0.2">
      <c r="H133" s="23"/>
      <c r="I133" s="23"/>
      <c r="J133" s="23"/>
      <c r="M133" s="18"/>
      <c r="N133" s="29"/>
      <c r="O133" s="29"/>
      <c r="P133" s="31"/>
      <c r="Q133" s="30"/>
      <c r="R133" s="30"/>
    </row>
    <row r="134" spans="8:18" ht="15" x14ac:dyDescent="0.2">
      <c r="H134" s="23"/>
      <c r="I134" s="23"/>
      <c r="J134" s="23"/>
      <c r="M134" s="18"/>
      <c r="N134" s="29"/>
      <c r="O134" s="29"/>
      <c r="P134" s="31"/>
      <c r="Q134" s="30"/>
      <c r="R134" s="30"/>
    </row>
    <row r="135" spans="8:18" ht="15" x14ac:dyDescent="0.2">
      <c r="H135" s="23"/>
      <c r="I135" s="23"/>
      <c r="J135" s="23"/>
      <c r="M135" s="18"/>
      <c r="N135" s="29"/>
      <c r="O135" s="29"/>
      <c r="P135" s="31"/>
      <c r="Q135" s="30"/>
      <c r="R135" s="30"/>
    </row>
    <row r="136" spans="8:18" ht="15" x14ac:dyDescent="0.2">
      <c r="H136" s="23"/>
      <c r="I136" s="23"/>
      <c r="J136" s="23"/>
      <c r="M136" s="18"/>
      <c r="N136" s="29"/>
      <c r="O136" s="29"/>
      <c r="P136" s="31"/>
      <c r="Q136" s="30"/>
      <c r="R136" s="30"/>
    </row>
    <row r="137" spans="8:18" ht="15" x14ac:dyDescent="0.2">
      <c r="H137" s="23"/>
      <c r="I137" s="23"/>
      <c r="J137" s="23"/>
      <c r="M137" s="18"/>
      <c r="N137" s="29"/>
      <c r="O137" s="29"/>
      <c r="P137" s="31"/>
      <c r="Q137" s="30"/>
      <c r="R137" s="30"/>
    </row>
    <row r="138" spans="8:18" ht="15" x14ac:dyDescent="0.2">
      <c r="H138" s="23"/>
      <c r="I138" s="23"/>
      <c r="J138" s="23"/>
      <c r="M138" s="18"/>
      <c r="N138" s="29"/>
      <c r="O138" s="29"/>
      <c r="P138" s="31"/>
      <c r="Q138" s="30"/>
      <c r="R138" s="30"/>
    </row>
    <row r="139" spans="8:18" ht="15" x14ac:dyDescent="0.2">
      <c r="H139" s="23"/>
      <c r="I139" s="23"/>
      <c r="J139" s="23"/>
      <c r="M139" s="18"/>
      <c r="N139" s="29"/>
      <c r="O139" s="29"/>
      <c r="P139" s="31"/>
      <c r="Q139" s="30"/>
      <c r="R139" s="30"/>
    </row>
    <row r="140" spans="8:18" ht="15" x14ac:dyDescent="0.2">
      <c r="H140" s="23"/>
      <c r="I140" s="23"/>
      <c r="J140" s="23"/>
      <c r="M140" s="18"/>
      <c r="N140" s="29"/>
      <c r="O140" s="29"/>
      <c r="P140" s="31"/>
      <c r="Q140" s="30"/>
      <c r="R140" s="30"/>
    </row>
    <row r="141" spans="8:18" ht="15" x14ac:dyDescent="0.2">
      <c r="H141" s="23"/>
      <c r="I141" s="23"/>
      <c r="J141" s="23"/>
      <c r="M141" s="18"/>
      <c r="N141" s="29"/>
      <c r="O141" s="29"/>
      <c r="P141" s="31"/>
      <c r="Q141" s="30"/>
      <c r="R141" s="30"/>
    </row>
    <row r="142" spans="8:18" ht="15" x14ac:dyDescent="0.2">
      <c r="H142" s="23"/>
      <c r="I142" s="23"/>
      <c r="J142" s="23"/>
      <c r="M142" s="18"/>
      <c r="N142" s="29"/>
      <c r="O142" s="29"/>
      <c r="P142" s="31"/>
      <c r="Q142" s="30"/>
      <c r="R142" s="30"/>
    </row>
    <row r="143" spans="8:18" ht="15" x14ac:dyDescent="0.2">
      <c r="H143" s="23"/>
      <c r="I143" s="23"/>
      <c r="J143" s="23"/>
      <c r="M143" s="18"/>
      <c r="N143" s="29"/>
      <c r="O143" s="29"/>
      <c r="P143" s="31"/>
      <c r="Q143" s="30"/>
      <c r="R143" s="30"/>
    </row>
    <row r="144" spans="8:18" ht="15" x14ac:dyDescent="0.2">
      <c r="H144" s="23"/>
      <c r="I144" s="23"/>
      <c r="J144" s="23"/>
      <c r="M144" s="18"/>
      <c r="N144" s="29"/>
      <c r="O144" s="29"/>
      <c r="P144" s="31"/>
      <c r="Q144" s="30"/>
      <c r="R144" s="30"/>
    </row>
    <row r="145" spans="8:18" ht="15" x14ac:dyDescent="0.2">
      <c r="H145" s="23"/>
      <c r="I145" s="23"/>
      <c r="J145" s="23"/>
      <c r="M145" s="18"/>
      <c r="N145" s="29"/>
      <c r="O145" s="29"/>
      <c r="P145" s="31"/>
      <c r="Q145" s="30"/>
      <c r="R145" s="30"/>
    </row>
    <row r="146" spans="8:18" ht="15" x14ac:dyDescent="0.2">
      <c r="H146" s="23"/>
      <c r="I146" s="23"/>
      <c r="J146" s="23"/>
      <c r="M146" s="18"/>
      <c r="N146" s="29"/>
      <c r="O146" s="29"/>
      <c r="P146" s="31"/>
      <c r="Q146" s="30"/>
      <c r="R146" s="30"/>
    </row>
    <row r="147" spans="8:18" ht="15" x14ac:dyDescent="0.2">
      <c r="H147" s="23"/>
      <c r="I147" s="23"/>
      <c r="J147" s="23"/>
      <c r="M147" s="18"/>
      <c r="N147" s="29"/>
      <c r="O147" s="29"/>
      <c r="P147" s="31"/>
      <c r="Q147" s="30"/>
      <c r="R147" s="30"/>
    </row>
    <row r="148" spans="8:18" ht="15" x14ac:dyDescent="0.2">
      <c r="H148" s="23"/>
      <c r="I148" s="23"/>
      <c r="J148" s="23"/>
      <c r="M148" s="18"/>
      <c r="N148" s="29"/>
      <c r="O148" s="29"/>
      <c r="P148" s="31"/>
      <c r="Q148" s="30"/>
      <c r="R148" s="30"/>
    </row>
    <row r="149" spans="8:18" ht="15" x14ac:dyDescent="0.2">
      <c r="H149" s="23"/>
      <c r="I149" s="23"/>
      <c r="J149" s="23"/>
      <c r="M149" s="18"/>
      <c r="N149" s="29"/>
      <c r="O149" s="29"/>
      <c r="P149" s="31"/>
      <c r="Q149" s="30"/>
      <c r="R149" s="30"/>
    </row>
    <row r="150" spans="8:18" ht="15" x14ac:dyDescent="0.2">
      <c r="H150" s="23"/>
      <c r="I150" s="23"/>
      <c r="J150" s="23"/>
      <c r="M150" s="18"/>
      <c r="N150" s="29"/>
      <c r="O150" s="29"/>
      <c r="P150" s="31"/>
      <c r="Q150" s="30"/>
      <c r="R150" s="30"/>
    </row>
    <row r="151" spans="8:18" ht="15" x14ac:dyDescent="0.2">
      <c r="H151" s="23"/>
      <c r="I151" s="23"/>
      <c r="J151" s="23"/>
      <c r="M151" s="18"/>
      <c r="N151" s="29"/>
      <c r="O151" s="29"/>
      <c r="P151" s="31"/>
      <c r="Q151" s="30"/>
      <c r="R151" s="30"/>
    </row>
    <row r="152" spans="8:18" ht="15" x14ac:dyDescent="0.2">
      <c r="H152" s="23"/>
      <c r="I152" s="23"/>
      <c r="J152" s="23"/>
      <c r="M152" s="18"/>
      <c r="N152" s="29"/>
      <c r="O152" s="29"/>
      <c r="P152" s="31"/>
      <c r="Q152" s="30"/>
      <c r="R152" s="30"/>
    </row>
    <row r="153" spans="8:18" ht="15" x14ac:dyDescent="0.2">
      <c r="H153" s="23"/>
      <c r="I153" s="23"/>
      <c r="J153" s="23"/>
      <c r="M153" s="18"/>
      <c r="N153" s="29"/>
      <c r="O153" s="29"/>
      <c r="P153" s="31"/>
      <c r="Q153" s="30"/>
      <c r="R153" s="30"/>
    </row>
    <row r="154" spans="8:18" ht="15" x14ac:dyDescent="0.2">
      <c r="H154" s="23"/>
      <c r="I154" s="23"/>
      <c r="J154" s="23"/>
      <c r="M154" s="18"/>
      <c r="N154" s="29"/>
      <c r="O154" s="29"/>
      <c r="P154" s="31"/>
      <c r="Q154" s="30"/>
      <c r="R154" s="30"/>
    </row>
    <row r="155" spans="8:18" ht="15" x14ac:dyDescent="0.2">
      <c r="H155" s="23"/>
      <c r="I155" s="23"/>
      <c r="J155" s="23"/>
      <c r="M155" s="18"/>
      <c r="N155" s="29"/>
      <c r="O155" s="29"/>
      <c r="P155" s="31"/>
      <c r="Q155" s="30"/>
      <c r="R155" s="30"/>
    </row>
    <row r="156" spans="8:18" ht="15" x14ac:dyDescent="0.2">
      <c r="H156" s="23"/>
      <c r="I156" s="23"/>
      <c r="J156" s="23"/>
      <c r="M156" s="18"/>
      <c r="N156" s="29"/>
      <c r="O156" s="29"/>
      <c r="P156" s="31"/>
      <c r="Q156" s="30"/>
      <c r="R156" s="30"/>
    </row>
    <row r="157" spans="8:18" ht="15" x14ac:dyDescent="0.2">
      <c r="H157" s="23"/>
      <c r="I157" s="23"/>
      <c r="J157" s="23"/>
      <c r="M157" s="18"/>
      <c r="N157" s="29"/>
      <c r="O157" s="29"/>
      <c r="P157" s="31"/>
      <c r="Q157" s="30"/>
      <c r="R157" s="30"/>
    </row>
    <row r="158" spans="8:18" ht="15" x14ac:dyDescent="0.2">
      <c r="H158" s="23"/>
      <c r="I158" s="23"/>
      <c r="J158" s="23"/>
      <c r="M158" s="18"/>
      <c r="N158" s="29"/>
      <c r="O158" s="29"/>
      <c r="P158" s="31"/>
      <c r="Q158" s="30"/>
      <c r="R158" s="30"/>
    </row>
    <row r="159" spans="8:18" ht="15" x14ac:dyDescent="0.2">
      <c r="H159" s="23"/>
      <c r="I159" s="23"/>
      <c r="J159" s="23"/>
      <c r="M159" s="18"/>
      <c r="N159" s="29"/>
      <c r="O159" s="29"/>
      <c r="P159" s="31"/>
      <c r="Q159" s="30"/>
      <c r="R159" s="30"/>
    </row>
    <row r="160" spans="8:18" ht="15" x14ac:dyDescent="0.2">
      <c r="H160" s="23"/>
      <c r="I160" s="23"/>
      <c r="J160" s="23"/>
      <c r="M160" s="18"/>
      <c r="N160" s="29"/>
      <c r="O160" s="29"/>
      <c r="P160" s="31"/>
      <c r="Q160" s="30"/>
      <c r="R160" s="30"/>
    </row>
    <row r="161" spans="8:18" ht="15" x14ac:dyDescent="0.2">
      <c r="H161" s="23"/>
      <c r="I161" s="23"/>
      <c r="J161" s="23"/>
      <c r="M161" s="18"/>
      <c r="N161" s="29"/>
      <c r="O161" s="29"/>
      <c r="P161" s="31"/>
      <c r="Q161" s="30"/>
      <c r="R161" s="30"/>
    </row>
    <row r="162" spans="8:18" ht="15" x14ac:dyDescent="0.2">
      <c r="H162" s="23"/>
      <c r="I162" s="23"/>
      <c r="J162" s="23"/>
      <c r="M162" s="18"/>
      <c r="N162" s="29"/>
      <c r="O162" s="29"/>
      <c r="P162" s="31"/>
      <c r="Q162" s="30"/>
      <c r="R162" s="30"/>
    </row>
    <row r="163" spans="8:18" ht="15" x14ac:dyDescent="0.2">
      <c r="H163" s="23"/>
      <c r="I163" s="23"/>
      <c r="J163" s="23"/>
      <c r="M163" s="18"/>
      <c r="N163" s="29"/>
      <c r="O163" s="29"/>
      <c r="P163" s="31"/>
      <c r="Q163" s="30"/>
      <c r="R163" s="30"/>
    </row>
    <row r="164" spans="8:18" ht="15" x14ac:dyDescent="0.2">
      <c r="H164" s="23"/>
      <c r="I164" s="23"/>
      <c r="J164" s="23"/>
      <c r="M164" s="18"/>
      <c r="N164" s="29"/>
      <c r="O164" s="29"/>
      <c r="P164" s="31"/>
      <c r="Q164" s="30"/>
      <c r="R164" s="30"/>
    </row>
    <row r="165" spans="8:18" ht="15" x14ac:dyDescent="0.2">
      <c r="H165" s="23"/>
      <c r="I165" s="23"/>
      <c r="J165" s="23"/>
      <c r="M165" s="18"/>
      <c r="N165" s="29"/>
      <c r="O165" s="29"/>
      <c r="P165" s="31"/>
      <c r="Q165" s="30"/>
      <c r="R165" s="30"/>
    </row>
    <row r="166" spans="8:18" ht="15" x14ac:dyDescent="0.2">
      <c r="H166" s="23"/>
      <c r="I166" s="23"/>
      <c r="J166" s="23"/>
      <c r="M166" s="18"/>
      <c r="N166" s="29"/>
      <c r="O166" s="29"/>
      <c r="P166" s="31"/>
      <c r="Q166" s="30"/>
      <c r="R166" s="30"/>
    </row>
    <row r="167" spans="8:18" ht="15" x14ac:dyDescent="0.2">
      <c r="H167" s="23"/>
      <c r="I167" s="23"/>
      <c r="J167" s="23"/>
      <c r="M167" s="18"/>
      <c r="N167" s="29"/>
      <c r="O167" s="29"/>
      <c r="P167" s="31"/>
      <c r="Q167" s="30"/>
      <c r="R167" s="30"/>
    </row>
    <row r="168" spans="8:18" ht="15" x14ac:dyDescent="0.2">
      <c r="H168" s="23"/>
      <c r="I168" s="23"/>
      <c r="J168" s="23"/>
      <c r="M168" s="18"/>
      <c r="N168" s="29"/>
      <c r="O168" s="29"/>
      <c r="P168" s="31"/>
      <c r="Q168" s="30"/>
      <c r="R168" s="30"/>
    </row>
    <row r="169" spans="8:18" ht="15" x14ac:dyDescent="0.2">
      <c r="H169" s="23"/>
      <c r="I169" s="23"/>
      <c r="J169" s="23"/>
      <c r="M169" s="18"/>
      <c r="N169" s="29"/>
      <c r="O169" s="29"/>
      <c r="P169" s="31"/>
      <c r="Q169" s="30"/>
      <c r="R169" s="30"/>
    </row>
    <row r="170" spans="8:18" ht="15" x14ac:dyDescent="0.2">
      <c r="H170" s="23"/>
      <c r="I170" s="23"/>
      <c r="J170" s="23"/>
      <c r="M170" s="18"/>
      <c r="N170" s="29"/>
      <c r="O170" s="29"/>
      <c r="P170" s="31"/>
      <c r="Q170" s="30"/>
      <c r="R170" s="30"/>
    </row>
    <row r="171" spans="8:18" ht="15" x14ac:dyDescent="0.2">
      <c r="H171" s="23"/>
      <c r="I171" s="23"/>
      <c r="J171" s="23"/>
      <c r="M171" s="18"/>
      <c r="N171" s="29"/>
      <c r="O171" s="29"/>
      <c r="P171" s="31"/>
      <c r="Q171" s="30"/>
      <c r="R171" s="30"/>
    </row>
    <row r="172" spans="8:18" ht="15" x14ac:dyDescent="0.2">
      <c r="H172" s="23"/>
      <c r="I172" s="23"/>
      <c r="J172" s="23"/>
      <c r="M172" s="18"/>
      <c r="N172" s="29"/>
      <c r="O172" s="29"/>
      <c r="P172" s="31"/>
      <c r="Q172" s="30"/>
      <c r="R172" s="30"/>
    </row>
    <row r="173" spans="8:18" ht="15" x14ac:dyDescent="0.2">
      <c r="H173" s="23"/>
      <c r="I173" s="23"/>
      <c r="J173" s="23"/>
      <c r="M173" s="18"/>
      <c r="N173" s="29"/>
      <c r="O173" s="29"/>
      <c r="P173" s="31"/>
      <c r="Q173" s="30"/>
      <c r="R173" s="30"/>
    </row>
    <row r="174" spans="8:18" ht="15" x14ac:dyDescent="0.2">
      <c r="H174" s="23"/>
      <c r="I174" s="23"/>
      <c r="J174" s="23"/>
      <c r="M174" s="18"/>
      <c r="N174" s="29"/>
      <c r="O174" s="29"/>
      <c r="P174" s="31"/>
      <c r="Q174" s="30"/>
      <c r="R174" s="30"/>
    </row>
    <row r="175" spans="8:18" ht="15" x14ac:dyDescent="0.2">
      <c r="H175" s="23"/>
      <c r="I175" s="23"/>
      <c r="J175" s="23"/>
      <c r="M175" s="18"/>
      <c r="N175" s="29"/>
      <c r="O175" s="29"/>
      <c r="P175" s="31"/>
      <c r="Q175" s="30"/>
      <c r="R175" s="30"/>
    </row>
    <row r="176" spans="8:18" ht="15" x14ac:dyDescent="0.2">
      <c r="H176" s="23"/>
      <c r="I176" s="23"/>
      <c r="J176" s="23"/>
      <c r="M176" s="18"/>
      <c r="N176" s="29"/>
      <c r="O176" s="29"/>
      <c r="P176" s="31"/>
      <c r="Q176" s="30"/>
      <c r="R176" s="30"/>
    </row>
    <row r="177" spans="8:18" ht="15" x14ac:dyDescent="0.2">
      <c r="H177" s="23"/>
      <c r="I177" s="23"/>
      <c r="J177" s="23"/>
      <c r="M177" s="18"/>
      <c r="N177" s="29"/>
      <c r="O177" s="29"/>
      <c r="P177" s="31"/>
      <c r="Q177" s="30"/>
      <c r="R177" s="30"/>
    </row>
    <row r="178" spans="8:18" ht="15" x14ac:dyDescent="0.2">
      <c r="H178" s="23"/>
      <c r="I178" s="23"/>
      <c r="J178" s="23"/>
      <c r="M178" s="18"/>
      <c r="N178" s="29"/>
      <c r="O178" s="29"/>
      <c r="P178" s="31"/>
      <c r="Q178" s="30"/>
      <c r="R178" s="30"/>
    </row>
    <row r="179" spans="8:18" ht="15" x14ac:dyDescent="0.2">
      <c r="H179" s="23"/>
      <c r="I179" s="23"/>
      <c r="J179" s="23"/>
      <c r="M179" s="18"/>
      <c r="N179" s="29"/>
      <c r="O179" s="29"/>
      <c r="P179" s="31"/>
      <c r="Q179" s="30"/>
      <c r="R179" s="30"/>
    </row>
    <row r="180" spans="8:18" ht="15" x14ac:dyDescent="0.2">
      <c r="H180" s="23"/>
      <c r="I180" s="23"/>
      <c r="J180" s="23"/>
      <c r="M180" s="18"/>
      <c r="N180" s="29"/>
      <c r="O180" s="29"/>
      <c r="P180" s="31"/>
      <c r="Q180" s="30"/>
      <c r="R180" s="30"/>
    </row>
    <row r="181" spans="8:18" ht="15" x14ac:dyDescent="0.2">
      <c r="H181" s="23"/>
      <c r="I181" s="23"/>
      <c r="J181" s="23"/>
      <c r="M181" s="18"/>
      <c r="N181" s="29"/>
      <c r="O181" s="29"/>
      <c r="P181" s="31"/>
      <c r="Q181" s="30"/>
      <c r="R181" s="30"/>
    </row>
    <row r="182" spans="8:18" ht="15" x14ac:dyDescent="0.2">
      <c r="H182" s="23"/>
      <c r="I182" s="23"/>
      <c r="J182" s="23"/>
      <c r="M182" s="18"/>
      <c r="N182" s="29"/>
      <c r="O182" s="29"/>
      <c r="P182" s="31"/>
      <c r="Q182" s="30"/>
      <c r="R182" s="30"/>
    </row>
    <row r="183" spans="8:18" ht="15" x14ac:dyDescent="0.2">
      <c r="H183" s="23"/>
      <c r="I183" s="23"/>
      <c r="J183" s="23"/>
      <c r="M183" s="18"/>
      <c r="N183" s="29"/>
      <c r="O183" s="29"/>
      <c r="P183" s="31"/>
      <c r="Q183" s="30"/>
      <c r="R183" s="30"/>
    </row>
    <row r="184" spans="8:18" ht="15" x14ac:dyDescent="0.2">
      <c r="H184" s="23"/>
      <c r="I184" s="23"/>
      <c r="J184" s="23"/>
      <c r="M184" s="18"/>
      <c r="N184" s="29"/>
      <c r="O184" s="29"/>
      <c r="P184" s="31"/>
      <c r="Q184" s="30"/>
      <c r="R184" s="30"/>
    </row>
    <row r="185" spans="8:18" ht="15" x14ac:dyDescent="0.2">
      <c r="H185" s="23"/>
      <c r="I185" s="23"/>
      <c r="J185" s="23"/>
      <c r="M185" s="18"/>
      <c r="N185" s="29"/>
      <c r="O185" s="29"/>
      <c r="P185" s="31"/>
      <c r="Q185" s="30"/>
      <c r="R185" s="30"/>
    </row>
    <row r="186" spans="8:18" ht="15" x14ac:dyDescent="0.2">
      <c r="H186" s="23"/>
      <c r="I186" s="23"/>
      <c r="J186" s="23"/>
      <c r="M186" s="18"/>
      <c r="N186" s="29"/>
      <c r="O186" s="29"/>
      <c r="P186" s="31"/>
      <c r="Q186" s="30"/>
      <c r="R186" s="30"/>
    </row>
    <row r="187" spans="8:18" ht="15" x14ac:dyDescent="0.2">
      <c r="H187" s="23"/>
      <c r="I187" s="23"/>
      <c r="J187" s="23"/>
      <c r="M187" s="18"/>
      <c r="N187" s="29"/>
      <c r="O187" s="29"/>
      <c r="P187" s="31"/>
      <c r="Q187" s="30"/>
      <c r="R187" s="30"/>
    </row>
    <row r="188" spans="8:18" ht="15" x14ac:dyDescent="0.2">
      <c r="H188" s="23"/>
      <c r="I188" s="23"/>
      <c r="J188" s="23"/>
      <c r="M188" s="18"/>
      <c r="N188" s="29"/>
      <c r="O188" s="29"/>
      <c r="P188" s="31"/>
      <c r="Q188" s="30"/>
      <c r="R188" s="30"/>
    </row>
    <row r="189" spans="8:18" ht="15" x14ac:dyDescent="0.2">
      <c r="H189" s="23"/>
      <c r="I189" s="23"/>
      <c r="J189" s="23"/>
      <c r="M189" s="18"/>
      <c r="N189" s="29"/>
      <c r="O189" s="29"/>
      <c r="P189" s="31"/>
      <c r="Q189" s="30"/>
      <c r="R189" s="30"/>
    </row>
    <row r="190" spans="8:18" ht="15" x14ac:dyDescent="0.2">
      <c r="H190" s="23"/>
      <c r="I190" s="23"/>
      <c r="J190" s="23"/>
      <c r="M190" s="18"/>
      <c r="N190" s="29"/>
      <c r="O190" s="29"/>
      <c r="P190" s="31"/>
      <c r="Q190" s="30"/>
      <c r="R190" s="30"/>
    </row>
    <row r="191" spans="8:18" ht="15" x14ac:dyDescent="0.2">
      <c r="H191" s="23"/>
      <c r="I191" s="23"/>
      <c r="J191" s="23"/>
      <c r="M191" s="18"/>
      <c r="N191" s="29"/>
      <c r="O191" s="29"/>
      <c r="P191" s="31"/>
      <c r="Q191" s="30"/>
      <c r="R191" s="30"/>
    </row>
    <row r="192" spans="8:18" ht="15" x14ac:dyDescent="0.2">
      <c r="H192" s="23"/>
      <c r="I192" s="23"/>
      <c r="J192" s="23"/>
      <c r="M192" s="18"/>
      <c r="N192" s="29"/>
      <c r="O192" s="29"/>
      <c r="P192" s="31"/>
      <c r="Q192" s="30"/>
      <c r="R192" s="30"/>
    </row>
    <row r="193" spans="8:18" ht="15" x14ac:dyDescent="0.2">
      <c r="H193" s="23"/>
      <c r="I193" s="23"/>
      <c r="J193" s="23"/>
      <c r="M193" s="18"/>
      <c r="N193" s="29"/>
      <c r="O193" s="29"/>
      <c r="P193" s="31"/>
      <c r="Q193" s="30"/>
      <c r="R193" s="30"/>
    </row>
    <row r="194" spans="8:18" ht="15" x14ac:dyDescent="0.2">
      <c r="H194" s="23"/>
      <c r="I194" s="23"/>
      <c r="J194" s="23"/>
      <c r="M194" s="18"/>
      <c r="N194" s="29"/>
      <c r="O194" s="29"/>
      <c r="P194" s="31"/>
      <c r="Q194" s="30"/>
      <c r="R194" s="30"/>
    </row>
    <row r="195" spans="8:18" ht="15" x14ac:dyDescent="0.2">
      <c r="H195" s="23"/>
      <c r="I195" s="23"/>
      <c r="J195" s="23"/>
      <c r="M195" s="18"/>
      <c r="N195" s="29"/>
      <c r="O195" s="29"/>
      <c r="P195" s="31"/>
      <c r="Q195" s="30"/>
      <c r="R195" s="30"/>
    </row>
    <row r="196" spans="8:18" ht="15" x14ac:dyDescent="0.2">
      <c r="H196" s="23"/>
      <c r="I196" s="23"/>
      <c r="J196" s="23"/>
      <c r="M196" s="18"/>
      <c r="N196" s="29"/>
      <c r="O196" s="29"/>
      <c r="P196" s="31"/>
      <c r="Q196" s="30"/>
      <c r="R196" s="30"/>
    </row>
    <row r="197" spans="8:18" ht="15" x14ac:dyDescent="0.2">
      <c r="H197" s="23"/>
      <c r="I197" s="23"/>
      <c r="J197" s="23"/>
      <c r="M197" s="18"/>
      <c r="N197" s="29"/>
      <c r="O197" s="29"/>
      <c r="P197" s="31"/>
      <c r="Q197" s="30"/>
      <c r="R197" s="30"/>
    </row>
    <row r="198" spans="8:18" ht="15" x14ac:dyDescent="0.2">
      <c r="H198" s="23"/>
      <c r="I198" s="23"/>
      <c r="J198" s="23"/>
      <c r="M198" s="18"/>
      <c r="N198" s="29"/>
      <c r="O198" s="29"/>
      <c r="P198" s="31"/>
      <c r="Q198" s="30"/>
      <c r="R198" s="30"/>
    </row>
    <row r="199" spans="8:18" ht="15" x14ac:dyDescent="0.2">
      <c r="H199" s="23"/>
      <c r="I199" s="23"/>
      <c r="J199" s="23"/>
      <c r="M199" s="18"/>
      <c r="N199" s="29"/>
      <c r="O199" s="29"/>
      <c r="P199" s="31"/>
      <c r="Q199" s="30"/>
      <c r="R199" s="30"/>
    </row>
    <row r="200" spans="8:18" ht="15" x14ac:dyDescent="0.2">
      <c r="H200" s="23"/>
      <c r="I200" s="23"/>
      <c r="J200" s="23"/>
      <c r="M200" s="18"/>
      <c r="N200" s="29"/>
      <c r="O200" s="29"/>
      <c r="P200" s="31"/>
      <c r="Q200" s="30"/>
      <c r="R200" s="30"/>
    </row>
    <row r="201" spans="8:18" ht="15" x14ac:dyDescent="0.2">
      <c r="H201" s="23"/>
      <c r="I201" s="23"/>
      <c r="J201" s="23"/>
      <c r="M201" s="18"/>
      <c r="N201" s="29"/>
      <c r="O201" s="29"/>
      <c r="P201" s="31"/>
      <c r="Q201" s="30"/>
      <c r="R201" s="30"/>
    </row>
    <row r="202" spans="8:18" ht="15" x14ac:dyDescent="0.2">
      <c r="H202" s="23"/>
      <c r="I202" s="23"/>
      <c r="J202" s="23"/>
      <c r="M202" s="18"/>
      <c r="N202" s="29"/>
      <c r="O202" s="29"/>
      <c r="P202" s="31"/>
      <c r="Q202" s="30"/>
      <c r="R202" s="30"/>
    </row>
    <row r="203" spans="8:18" ht="15" x14ac:dyDescent="0.2">
      <c r="H203" s="23"/>
      <c r="I203" s="23"/>
      <c r="J203" s="23"/>
      <c r="M203" s="18"/>
      <c r="N203" s="29"/>
      <c r="O203" s="29"/>
      <c r="P203" s="31"/>
      <c r="Q203" s="30"/>
      <c r="R203" s="30"/>
    </row>
    <row r="204" spans="8:18" ht="15" x14ac:dyDescent="0.2">
      <c r="H204" s="23"/>
      <c r="I204" s="23"/>
      <c r="J204" s="23"/>
      <c r="M204" s="18"/>
      <c r="N204" s="29"/>
      <c r="O204" s="29"/>
      <c r="P204" s="31"/>
      <c r="Q204" s="30"/>
      <c r="R204" s="30"/>
    </row>
    <row r="205" spans="8:18" ht="15" x14ac:dyDescent="0.2">
      <c r="H205" s="23"/>
      <c r="I205" s="23"/>
      <c r="J205" s="23"/>
      <c r="M205" s="18"/>
      <c r="N205" s="29"/>
      <c r="O205" s="29"/>
      <c r="P205" s="31"/>
      <c r="Q205" s="30"/>
      <c r="R205" s="30"/>
    </row>
    <row r="206" spans="8:18" ht="15" x14ac:dyDescent="0.2">
      <c r="H206" s="23"/>
      <c r="I206" s="23"/>
      <c r="J206" s="23"/>
      <c r="M206" s="18"/>
      <c r="N206" s="29"/>
      <c r="O206" s="29"/>
      <c r="P206" s="31"/>
      <c r="Q206" s="30"/>
      <c r="R206" s="30"/>
    </row>
    <row r="207" spans="8:18" ht="15" x14ac:dyDescent="0.2">
      <c r="H207" s="23"/>
      <c r="I207" s="23"/>
      <c r="J207" s="23"/>
      <c r="M207" s="18"/>
      <c r="N207" s="29"/>
      <c r="O207" s="29"/>
      <c r="P207" s="31"/>
      <c r="Q207" s="30"/>
      <c r="R207" s="30"/>
    </row>
    <row r="208" spans="8:18" ht="15" x14ac:dyDescent="0.2">
      <c r="H208" s="23"/>
      <c r="I208" s="23"/>
      <c r="J208" s="23"/>
      <c r="M208" s="18"/>
      <c r="N208" s="29"/>
      <c r="O208" s="29"/>
      <c r="P208" s="31"/>
      <c r="Q208" s="30"/>
      <c r="R208" s="30"/>
    </row>
    <row r="209" spans="8:18" ht="15" x14ac:dyDescent="0.2">
      <c r="H209" s="23"/>
      <c r="I209" s="23"/>
      <c r="J209" s="23"/>
      <c r="M209" s="18"/>
      <c r="N209" s="29"/>
      <c r="O209" s="29"/>
      <c r="P209" s="31"/>
      <c r="Q209" s="30"/>
      <c r="R209" s="30"/>
    </row>
    <row r="210" spans="8:18" ht="15" x14ac:dyDescent="0.2">
      <c r="H210" s="23"/>
      <c r="I210" s="23"/>
      <c r="J210" s="23"/>
      <c r="M210" s="18"/>
      <c r="N210" s="29"/>
      <c r="O210" s="29"/>
      <c r="P210" s="31"/>
      <c r="Q210" s="30"/>
      <c r="R210" s="30"/>
    </row>
    <row r="211" spans="8:18" ht="15" x14ac:dyDescent="0.2">
      <c r="H211" s="23"/>
      <c r="I211" s="23"/>
      <c r="J211" s="23"/>
      <c r="M211" s="18"/>
      <c r="N211" s="29"/>
      <c r="O211" s="29"/>
      <c r="P211" s="31"/>
      <c r="Q211" s="30"/>
      <c r="R211" s="30"/>
    </row>
    <row r="212" spans="8:18" ht="15" x14ac:dyDescent="0.2">
      <c r="H212" s="23"/>
      <c r="I212" s="23"/>
      <c r="J212" s="23"/>
      <c r="M212" s="18"/>
      <c r="N212" s="29"/>
      <c r="O212" s="29"/>
      <c r="P212" s="31"/>
      <c r="Q212" s="30"/>
      <c r="R212" s="30"/>
    </row>
    <row r="213" spans="8:18" ht="15" x14ac:dyDescent="0.2">
      <c r="H213" s="23"/>
      <c r="I213" s="23"/>
      <c r="J213" s="23"/>
      <c r="M213" s="18"/>
      <c r="N213" s="29"/>
      <c r="O213" s="29"/>
      <c r="P213" s="31"/>
      <c r="Q213" s="30"/>
      <c r="R213" s="30"/>
    </row>
    <row r="214" spans="8:18" ht="15" x14ac:dyDescent="0.2">
      <c r="H214" s="23"/>
      <c r="I214" s="23"/>
      <c r="J214" s="23"/>
      <c r="M214" s="18"/>
      <c r="N214" s="29"/>
      <c r="O214" s="29"/>
      <c r="P214" s="31"/>
      <c r="Q214" s="30"/>
      <c r="R214" s="30"/>
    </row>
    <row r="215" spans="8:18" ht="15" x14ac:dyDescent="0.2">
      <c r="H215" s="23"/>
      <c r="I215" s="23"/>
      <c r="J215" s="23"/>
      <c r="M215" s="18"/>
      <c r="N215" s="29"/>
      <c r="O215" s="29"/>
      <c r="P215" s="31"/>
      <c r="Q215" s="30"/>
      <c r="R215" s="30"/>
    </row>
    <row r="216" spans="8:18" ht="15" x14ac:dyDescent="0.2">
      <c r="H216" s="23"/>
      <c r="I216" s="23"/>
      <c r="J216" s="23"/>
      <c r="M216" s="18"/>
      <c r="N216" s="29"/>
      <c r="O216" s="29"/>
      <c r="P216" s="31"/>
      <c r="Q216" s="30"/>
      <c r="R216" s="30"/>
    </row>
    <row r="217" spans="8:18" ht="15" x14ac:dyDescent="0.2">
      <c r="H217" s="23"/>
      <c r="I217" s="23"/>
      <c r="J217" s="23"/>
      <c r="M217" s="18"/>
      <c r="N217" s="29"/>
      <c r="O217" s="29"/>
      <c r="P217" s="31"/>
      <c r="Q217" s="30"/>
      <c r="R217" s="30"/>
    </row>
    <row r="218" spans="8:18" ht="15" x14ac:dyDescent="0.2">
      <c r="H218" s="23"/>
      <c r="I218" s="23"/>
      <c r="J218" s="23"/>
      <c r="M218" s="18"/>
      <c r="N218" s="29"/>
      <c r="O218" s="29"/>
      <c r="P218" s="31"/>
      <c r="Q218" s="30"/>
      <c r="R218" s="30"/>
    </row>
    <row r="219" spans="8:18" ht="15" x14ac:dyDescent="0.2">
      <c r="H219" s="23"/>
      <c r="I219" s="23"/>
      <c r="J219" s="23"/>
      <c r="M219" s="18"/>
      <c r="N219" s="29"/>
      <c r="O219" s="29"/>
      <c r="P219" s="31"/>
      <c r="Q219" s="30"/>
      <c r="R219" s="30"/>
    </row>
    <row r="220" spans="8:18" ht="15" x14ac:dyDescent="0.2">
      <c r="H220" s="23"/>
      <c r="I220" s="23"/>
      <c r="J220" s="23"/>
      <c r="M220" s="18"/>
      <c r="N220" s="29"/>
      <c r="O220" s="29"/>
      <c r="P220" s="31"/>
      <c r="Q220" s="30"/>
      <c r="R220" s="30"/>
    </row>
    <row r="221" spans="8:18" ht="15" x14ac:dyDescent="0.2">
      <c r="H221" s="23"/>
      <c r="I221" s="23"/>
      <c r="J221" s="23"/>
      <c r="M221" s="18"/>
      <c r="N221" s="29"/>
      <c r="O221" s="29"/>
      <c r="P221" s="31"/>
      <c r="Q221" s="30"/>
      <c r="R221" s="30"/>
    </row>
    <row r="222" spans="8:18" ht="15" x14ac:dyDescent="0.2">
      <c r="H222" s="23"/>
      <c r="I222" s="23"/>
      <c r="J222" s="23"/>
      <c r="M222" s="18"/>
      <c r="N222" s="29"/>
      <c r="O222" s="29"/>
      <c r="P222" s="31"/>
      <c r="Q222" s="30"/>
      <c r="R222" s="30"/>
    </row>
    <row r="223" spans="8:18" ht="15" x14ac:dyDescent="0.2">
      <c r="H223" s="23"/>
      <c r="I223" s="23"/>
      <c r="J223" s="23"/>
      <c r="M223" s="18"/>
      <c r="N223" s="29"/>
      <c r="O223" s="29"/>
      <c r="P223" s="31"/>
      <c r="Q223" s="30"/>
      <c r="R223" s="30"/>
    </row>
    <row r="224" spans="8:18" ht="15" x14ac:dyDescent="0.2">
      <c r="H224" s="23"/>
      <c r="I224" s="23"/>
      <c r="J224" s="23"/>
      <c r="M224" s="18"/>
      <c r="N224" s="29"/>
      <c r="O224" s="29"/>
      <c r="P224" s="31"/>
      <c r="Q224" s="30"/>
      <c r="R224" s="30"/>
    </row>
    <row r="225" spans="8:18" ht="15" x14ac:dyDescent="0.2">
      <c r="H225" s="23"/>
      <c r="I225" s="23"/>
      <c r="J225" s="23"/>
      <c r="M225" s="18"/>
      <c r="N225" s="29"/>
      <c r="O225" s="29"/>
      <c r="P225" s="31"/>
      <c r="Q225" s="30"/>
      <c r="R225" s="30"/>
    </row>
    <row r="226" spans="8:18" ht="15" x14ac:dyDescent="0.2">
      <c r="H226" s="23"/>
      <c r="I226" s="23"/>
      <c r="J226" s="23"/>
      <c r="M226" s="18"/>
      <c r="N226" s="29"/>
      <c r="O226" s="29"/>
      <c r="P226" s="31"/>
      <c r="Q226" s="30"/>
      <c r="R226" s="30"/>
    </row>
    <row r="227" spans="8:18" ht="15" x14ac:dyDescent="0.2">
      <c r="H227" s="23"/>
      <c r="I227" s="23"/>
      <c r="J227" s="23"/>
      <c r="M227" s="18"/>
      <c r="N227" s="29"/>
      <c r="O227" s="29"/>
      <c r="P227" s="31"/>
      <c r="Q227" s="30"/>
      <c r="R227" s="30"/>
    </row>
    <row r="228" spans="8:18" ht="15" x14ac:dyDescent="0.2">
      <c r="H228" s="23"/>
      <c r="I228" s="23"/>
      <c r="J228" s="23"/>
      <c r="M228" s="18"/>
      <c r="N228" s="29"/>
      <c r="O228" s="29"/>
      <c r="P228" s="31"/>
      <c r="Q228" s="30"/>
      <c r="R228" s="30"/>
    </row>
    <row r="229" spans="8:18" ht="15" x14ac:dyDescent="0.2">
      <c r="H229" s="23"/>
      <c r="I229" s="23"/>
      <c r="J229" s="23"/>
      <c r="M229" s="18"/>
      <c r="N229" s="29"/>
      <c r="O229" s="29"/>
      <c r="P229" s="31"/>
      <c r="Q229" s="30"/>
      <c r="R229" s="30"/>
    </row>
    <row r="230" spans="8:18" ht="15" x14ac:dyDescent="0.2">
      <c r="H230" s="23"/>
      <c r="I230" s="23"/>
      <c r="J230" s="23"/>
      <c r="M230" s="18"/>
      <c r="N230" s="29"/>
      <c r="O230" s="29"/>
      <c r="P230" s="31"/>
      <c r="Q230" s="30"/>
      <c r="R230" s="30"/>
    </row>
    <row r="231" spans="8:18" ht="15" x14ac:dyDescent="0.2">
      <c r="H231" s="23"/>
      <c r="I231" s="23"/>
      <c r="J231" s="23"/>
      <c r="M231" s="18"/>
      <c r="N231" s="29"/>
      <c r="O231" s="29"/>
      <c r="P231" s="31"/>
      <c r="Q231" s="30"/>
      <c r="R231" s="30"/>
    </row>
    <row r="232" spans="8:18" ht="15" x14ac:dyDescent="0.2">
      <c r="H232" s="23"/>
      <c r="I232" s="23"/>
      <c r="J232" s="23"/>
      <c r="M232" s="18"/>
      <c r="N232" s="29"/>
      <c r="O232" s="29"/>
      <c r="P232" s="31"/>
      <c r="Q232" s="30"/>
      <c r="R232" s="30"/>
    </row>
    <row r="233" spans="8:18" ht="15" x14ac:dyDescent="0.2">
      <c r="H233" s="23"/>
      <c r="I233" s="23"/>
      <c r="J233" s="23"/>
      <c r="M233" s="18"/>
      <c r="N233" s="29"/>
      <c r="O233" s="29"/>
      <c r="P233" s="31"/>
      <c r="Q233" s="30"/>
      <c r="R233" s="30"/>
    </row>
    <row r="234" spans="8:18" ht="15" x14ac:dyDescent="0.2">
      <c r="H234" s="23"/>
      <c r="I234" s="23"/>
      <c r="J234" s="23"/>
      <c r="M234" s="18"/>
      <c r="N234" s="29"/>
      <c r="O234" s="29"/>
      <c r="P234" s="31"/>
      <c r="Q234" s="30"/>
      <c r="R234" s="30"/>
    </row>
    <row r="235" spans="8:18" ht="15" x14ac:dyDescent="0.2">
      <c r="H235" s="23"/>
      <c r="I235" s="23"/>
      <c r="J235" s="23"/>
      <c r="M235" s="18"/>
      <c r="N235" s="29"/>
      <c r="O235" s="29"/>
      <c r="P235" s="31"/>
      <c r="Q235" s="30"/>
      <c r="R235" s="30"/>
    </row>
    <row r="236" spans="8:18" ht="15" x14ac:dyDescent="0.2">
      <c r="H236" s="23"/>
      <c r="I236" s="23"/>
      <c r="J236" s="23"/>
      <c r="M236" s="18"/>
      <c r="N236" s="29"/>
      <c r="O236" s="29"/>
      <c r="P236" s="31"/>
      <c r="Q236" s="30"/>
      <c r="R236" s="30"/>
    </row>
    <row r="237" spans="8:18" ht="15" x14ac:dyDescent="0.2">
      <c r="H237" s="23"/>
      <c r="I237" s="23"/>
      <c r="J237" s="23"/>
      <c r="M237" s="18"/>
      <c r="N237" s="29"/>
      <c r="O237" s="29"/>
      <c r="P237" s="31"/>
      <c r="Q237" s="30"/>
      <c r="R237" s="30"/>
    </row>
    <row r="238" spans="8:18" ht="15" x14ac:dyDescent="0.2">
      <c r="H238" s="23"/>
      <c r="I238" s="23"/>
      <c r="J238" s="23"/>
      <c r="M238" s="18"/>
      <c r="N238" s="29"/>
      <c r="O238" s="29"/>
      <c r="P238" s="31"/>
      <c r="Q238" s="30"/>
      <c r="R238" s="30"/>
    </row>
    <row r="239" spans="8:18" ht="15" x14ac:dyDescent="0.2">
      <c r="H239" s="23"/>
      <c r="I239" s="23"/>
      <c r="J239" s="23"/>
      <c r="M239" s="18"/>
      <c r="N239" s="29"/>
      <c r="O239" s="29"/>
      <c r="P239" s="31"/>
      <c r="Q239" s="30"/>
      <c r="R239" s="30"/>
    </row>
    <row r="240" spans="8:18" ht="15" x14ac:dyDescent="0.2">
      <c r="H240" s="23"/>
      <c r="I240" s="23"/>
      <c r="J240" s="23"/>
      <c r="M240" s="18"/>
      <c r="N240" s="29"/>
      <c r="O240" s="29"/>
      <c r="P240" s="31"/>
      <c r="Q240" s="30"/>
      <c r="R240" s="30"/>
    </row>
    <row r="241" spans="8:18" ht="15" x14ac:dyDescent="0.2">
      <c r="H241" s="23"/>
      <c r="I241" s="23"/>
      <c r="J241" s="23"/>
      <c r="M241" s="18"/>
      <c r="N241" s="29"/>
      <c r="O241" s="29"/>
      <c r="P241" s="31"/>
      <c r="Q241" s="30"/>
      <c r="R241" s="30"/>
    </row>
    <row r="242" spans="8:18" ht="15" x14ac:dyDescent="0.2">
      <c r="H242" s="23"/>
      <c r="I242" s="23"/>
      <c r="J242" s="23"/>
      <c r="M242" s="18"/>
      <c r="N242" s="29"/>
      <c r="O242" s="29"/>
      <c r="P242" s="31"/>
      <c r="Q242" s="30"/>
      <c r="R242" s="30"/>
    </row>
    <row r="243" spans="8:18" ht="15" x14ac:dyDescent="0.2">
      <c r="H243" s="23"/>
      <c r="I243" s="23"/>
      <c r="J243" s="23"/>
      <c r="M243" s="18"/>
      <c r="N243" s="29"/>
      <c r="O243" s="29"/>
      <c r="P243" s="31"/>
      <c r="Q243" s="30"/>
      <c r="R243" s="30"/>
    </row>
    <row r="244" spans="8:18" ht="15" x14ac:dyDescent="0.2">
      <c r="H244" s="23"/>
      <c r="I244" s="23"/>
      <c r="J244" s="23"/>
      <c r="M244" s="18"/>
      <c r="N244" s="29"/>
      <c r="O244" s="29"/>
      <c r="P244" s="31"/>
      <c r="Q244" s="30"/>
      <c r="R244" s="30"/>
    </row>
    <row r="245" spans="8:18" ht="15" x14ac:dyDescent="0.2">
      <c r="H245" s="23"/>
      <c r="I245" s="23"/>
      <c r="J245" s="23"/>
      <c r="M245" s="18"/>
      <c r="N245" s="29"/>
      <c r="O245" s="29"/>
      <c r="P245" s="31"/>
      <c r="Q245" s="30"/>
      <c r="R245" s="30"/>
    </row>
    <row r="246" spans="8:18" ht="15" x14ac:dyDescent="0.2">
      <c r="H246" s="23"/>
      <c r="I246" s="23"/>
      <c r="J246" s="23"/>
      <c r="M246" s="18"/>
      <c r="N246" s="29"/>
      <c r="O246" s="29"/>
      <c r="P246" s="31"/>
      <c r="Q246" s="30"/>
      <c r="R246" s="30"/>
    </row>
    <row r="247" spans="8:18" ht="15" x14ac:dyDescent="0.2">
      <c r="H247" s="23"/>
      <c r="I247" s="23"/>
      <c r="J247" s="23"/>
      <c r="M247" s="18"/>
      <c r="N247" s="29"/>
      <c r="O247" s="29"/>
      <c r="P247" s="31"/>
      <c r="Q247" s="30"/>
      <c r="R247" s="30"/>
    </row>
    <row r="248" spans="8:18" ht="15" x14ac:dyDescent="0.2">
      <c r="H248" s="23"/>
      <c r="I248" s="23"/>
      <c r="J248" s="23"/>
      <c r="M248" s="18"/>
      <c r="N248" s="29"/>
      <c r="O248" s="29"/>
      <c r="P248" s="31"/>
      <c r="Q248" s="30"/>
      <c r="R248" s="30"/>
    </row>
    <row r="249" spans="8:18" ht="15" x14ac:dyDescent="0.2">
      <c r="H249" s="23"/>
      <c r="I249" s="23"/>
      <c r="J249" s="23"/>
      <c r="M249" s="18"/>
      <c r="N249" s="29"/>
      <c r="O249" s="29"/>
      <c r="P249" s="31"/>
      <c r="Q249" s="30"/>
      <c r="R249" s="30"/>
    </row>
    <row r="250" spans="8:18" ht="15" x14ac:dyDescent="0.2">
      <c r="H250" s="23"/>
      <c r="I250" s="23"/>
      <c r="J250" s="23"/>
      <c r="M250" s="18"/>
      <c r="N250" s="29"/>
      <c r="O250" s="29"/>
      <c r="P250" s="31"/>
      <c r="Q250" s="30"/>
      <c r="R250" s="30"/>
    </row>
    <row r="251" spans="8:18" ht="15" x14ac:dyDescent="0.2">
      <c r="H251" s="23"/>
      <c r="I251" s="23"/>
      <c r="J251" s="23"/>
      <c r="M251" s="18"/>
      <c r="N251" s="29"/>
      <c r="O251" s="29"/>
      <c r="P251" s="31"/>
      <c r="Q251" s="30"/>
      <c r="R251" s="30"/>
    </row>
    <row r="252" spans="8:18" ht="15" x14ac:dyDescent="0.2">
      <c r="H252" s="23"/>
      <c r="I252" s="23"/>
      <c r="J252" s="23"/>
      <c r="M252" s="18"/>
      <c r="N252" s="29"/>
      <c r="O252" s="29"/>
      <c r="P252" s="31"/>
      <c r="Q252" s="30"/>
      <c r="R252" s="30"/>
    </row>
    <row r="253" spans="8:18" ht="15" x14ac:dyDescent="0.2">
      <c r="H253" s="23"/>
      <c r="I253" s="23"/>
      <c r="J253" s="23"/>
      <c r="M253" s="18"/>
      <c r="N253" s="29"/>
      <c r="O253" s="29"/>
      <c r="P253" s="31"/>
      <c r="Q253" s="30"/>
      <c r="R253" s="30"/>
    </row>
    <row r="254" spans="8:18" ht="15" x14ac:dyDescent="0.2">
      <c r="H254" s="23"/>
      <c r="I254" s="23"/>
      <c r="J254" s="23"/>
      <c r="M254" s="18"/>
      <c r="N254" s="29"/>
      <c r="O254" s="29"/>
      <c r="P254" s="31"/>
      <c r="Q254" s="30"/>
      <c r="R254" s="30"/>
    </row>
    <row r="255" spans="8:18" ht="15" x14ac:dyDescent="0.2">
      <c r="H255" s="23"/>
      <c r="I255" s="23"/>
      <c r="J255" s="23"/>
      <c r="M255" s="18"/>
      <c r="N255" s="29"/>
      <c r="O255" s="29"/>
      <c r="P255" s="31"/>
      <c r="Q255" s="30"/>
      <c r="R255" s="30"/>
    </row>
    <row r="256" spans="8:18" ht="15" x14ac:dyDescent="0.2">
      <c r="H256" s="23"/>
      <c r="I256" s="23"/>
      <c r="J256" s="23"/>
      <c r="M256" s="18"/>
      <c r="N256" s="29"/>
      <c r="O256" s="29"/>
      <c r="P256" s="31"/>
      <c r="Q256" s="30"/>
      <c r="R256" s="30"/>
    </row>
    <row r="257" spans="8:18" ht="15" x14ac:dyDescent="0.2">
      <c r="H257" s="23"/>
      <c r="I257" s="23"/>
      <c r="J257" s="23"/>
      <c r="M257" s="18"/>
      <c r="N257" s="29"/>
      <c r="O257" s="29"/>
      <c r="P257" s="31"/>
      <c r="Q257" s="30"/>
      <c r="R257" s="30"/>
    </row>
    <row r="258" spans="8:18" ht="15" x14ac:dyDescent="0.2">
      <c r="H258" s="23"/>
      <c r="I258" s="23"/>
      <c r="J258" s="23"/>
      <c r="M258" s="18"/>
      <c r="N258" s="29"/>
      <c r="O258" s="29"/>
      <c r="P258" s="31"/>
      <c r="Q258" s="30"/>
      <c r="R258" s="30"/>
    </row>
    <row r="259" spans="8:18" ht="15" x14ac:dyDescent="0.2">
      <c r="H259" s="23"/>
      <c r="I259" s="23"/>
      <c r="J259" s="23"/>
      <c r="M259" s="18"/>
      <c r="N259" s="29"/>
      <c r="O259" s="29"/>
      <c r="P259" s="31"/>
      <c r="Q259" s="30"/>
      <c r="R259" s="30"/>
    </row>
    <row r="260" spans="8:18" ht="15" x14ac:dyDescent="0.2">
      <c r="H260" s="23"/>
      <c r="I260" s="23"/>
      <c r="J260" s="23"/>
      <c r="M260" s="18"/>
      <c r="N260" s="29"/>
      <c r="O260" s="29"/>
      <c r="P260" s="31"/>
      <c r="Q260" s="30"/>
      <c r="R260" s="30"/>
    </row>
    <row r="261" spans="8:18" ht="15" x14ac:dyDescent="0.2">
      <c r="H261" s="23"/>
      <c r="I261" s="23"/>
      <c r="J261" s="23"/>
      <c r="M261" s="18"/>
      <c r="N261" s="29"/>
      <c r="O261" s="29"/>
      <c r="P261" s="31"/>
      <c r="Q261" s="30"/>
      <c r="R261" s="30"/>
    </row>
    <row r="262" spans="8:18" ht="15" x14ac:dyDescent="0.2">
      <c r="H262" s="23"/>
      <c r="I262" s="23"/>
      <c r="J262" s="23"/>
      <c r="M262" s="18"/>
      <c r="N262" s="29"/>
      <c r="O262" s="29"/>
      <c r="P262" s="31"/>
      <c r="Q262" s="30"/>
      <c r="R262" s="30"/>
    </row>
    <row r="263" spans="8:18" ht="15" x14ac:dyDescent="0.2">
      <c r="H263" s="23"/>
      <c r="I263" s="23"/>
      <c r="J263" s="23"/>
      <c r="M263" s="18"/>
      <c r="N263" s="29"/>
      <c r="O263" s="29"/>
      <c r="P263" s="31"/>
      <c r="Q263" s="30"/>
      <c r="R263" s="30"/>
    </row>
    <row r="264" spans="8:18" ht="15" x14ac:dyDescent="0.2">
      <c r="H264" s="23"/>
      <c r="I264" s="23"/>
      <c r="J264" s="23"/>
      <c r="M264" s="18"/>
      <c r="N264" s="29"/>
      <c r="O264" s="29"/>
      <c r="P264" s="31"/>
      <c r="Q264" s="30"/>
      <c r="R264" s="30"/>
    </row>
    <row r="265" spans="8:18" ht="15" x14ac:dyDescent="0.2">
      <c r="H265" s="23"/>
      <c r="I265" s="23"/>
      <c r="J265" s="23"/>
      <c r="M265" s="18"/>
      <c r="N265" s="29"/>
      <c r="O265" s="29"/>
      <c r="P265" s="31"/>
      <c r="Q265" s="30"/>
      <c r="R265" s="30"/>
    </row>
    <row r="266" spans="8:18" ht="15" x14ac:dyDescent="0.2">
      <c r="H266" s="23"/>
      <c r="I266" s="23"/>
      <c r="J266" s="23"/>
      <c r="M266" s="18"/>
      <c r="N266" s="29"/>
      <c r="O266" s="29"/>
      <c r="P266" s="31"/>
      <c r="Q266" s="30"/>
      <c r="R266" s="30"/>
    </row>
    <row r="267" spans="8:18" ht="15" x14ac:dyDescent="0.2">
      <c r="H267" s="23"/>
      <c r="I267" s="23"/>
      <c r="J267" s="23"/>
      <c r="M267" s="18"/>
      <c r="N267" s="29"/>
      <c r="O267" s="29"/>
      <c r="P267" s="31"/>
      <c r="Q267" s="30"/>
      <c r="R267" s="30"/>
    </row>
    <row r="268" spans="8:18" ht="15" x14ac:dyDescent="0.2">
      <c r="H268" s="23"/>
      <c r="I268" s="23"/>
      <c r="J268" s="23"/>
      <c r="M268" s="18"/>
      <c r="N268" s="29"/>
      <c r="O268" s="29"/>
      <c r="P268" s="31"/>
      <c r="Q268" s="30"/>
      <c r="R268" s="30"/>
    </row>
    <row r="269" spans="8:18" ht="15" x14ac:dyDescent="0.2">
      <c r="H269" s="23"/>
      <c r="I269" s="23"/>
      <c r="J269" s="23"/>
      <c r="M269" s="18"/>
      <c r="N269" s="29"/>
      <c r="O269" s="29"/>
      <c r="P269" s="31"/>
      <c r="Q269" s="30"/>
      <c r="R269" s="30"/>
    </row>
    <row r="270" spans="8:18" ht="15" x14ac:dyDescent="0.2">
      <c r="H270" s="23"/>
      <c r="I270" s="23"/>
      <c r="J270" s="23"/>
      <c r="M270" s="18"/>
      <c r="N270" s="29"/>
      <c r="O270" s="29"/>
      <c r="P270" s="31"/>
      <c r="Q270" s="30"/>
      <c r="R270" s="30"/>
    </row>
    <row r="271" spans="8:18" ht="15" x14ac:dyDescent="0.2">
      <c r="H271" s="23"/>
      <c r="I271" s="23"/>
      <c r="J271" s="23"/>
      <c r="M271" s="18"/>
      <c r="N271" s="29"/>
      <c r="O271" s="29"/>
      <c r="P271" s="31"/>
      <c r="Q271" s="30"/>
      <c r="R271" s="30"/>
    </row>
    <row r="272" spans="8:18" ht="15" x14ac:dyDescent="0.2">
      <c r="H272" s="23"/>
      <c r="I272" s="23"/>
      <c r="J272" s="23"/>
      <c r="M272" s="18"/>
      <c r="N272" s="29"/>
      <c r="O272" s="29"/>
      <c r="P272" s="31"/>
      <c r="Q272" s="30"/>
      <c r="R272" s="30"/>
    </row>
    <row r="273" spans="8:18" ht="15" x14ac:dyDescent="0.2">
      <c r="H273" s="23"/>
      <c r="I273" s="23"/>
      <c r="J273" s="23"/>
      <c r="M273" s="18"/>
      <c r="N273" s="29"/>
      <c r="O273" s="29"/>
      <c r="P273" s="31"/>
      <c r="Q273" s="30"/>
      <c r="R273" s="30"/>
    </row>
    <row r="274" spans="8:18" ht="15" x14ac:dyDescent="0.2">
      <c r="H274" s="23"/>
      <c r="I274" s="23"/>
      <c r="J274" s="23"/>
      <c r="M274" s="18"/>
      <c r="N274" s="29"/>
      <c r="O274" s="29"/>
      <c r="P274" s="31"/>
      <c r="Q274" s="30"/>
      <c r="R274" s="30"/>
    </row>
    <row r="275" spans="8:18" ht="15" x14ac:dyDescent="0.2">
      <c r="H275" s="23"/>
      <c r="I275" s="23"/>
      <c r="J275" s="23"/>
      <c r="M275" s="18"/>
      <c r="N275" s="29"/>
      <c r="O275" s="29"/>
      <c r="P275" s="31"/>
      <c r="Q275" s="30"/>
      <c r="R275" s="30"/>
    </row>
    <row r="276" spans="8:18" ht="15" x14ac:dyDescent="0.2">
      <c r="H276" s="23"/>
      <c r="I276" s="23"/>
      <c r="J276" s="23"/>
      <c r="M276" s="18"/>
      <c r="N276" s="29"/>
      <c r="O276" s="29"/>
      <c r="P276" s="31"/>
      <c r="Q276" s="30"/>
      <c r="R276" s="30"/>
    </row>
    <row r="277" spans="8:18" ht="15" x14ac:dyDescent="0.2">
      <c r="H277" s="23"/>
      <c r="I277" s="23"/>
      <c r="J277" s="23"/>
      <c r="M277" s="18"/>
      <c r="N277" s="29"/>
      <c r="O277" s="29"/>
      <c r="P277" s="31"/>
      <c r="Q277" s="30"/>
      <c r="R277" s="30"/>
    </row>
    <row r="278" spans="8:18" ht="15" x14ac:dyDescent="0.2">
      <c r="H278" s="23"/>
      <c r="I278" s="23"/>
      <c r="J278" s="23"/>
      <c r="M278" s="18"/>
      <c r="N278" s="29"/>
      <c r="O278" s="29"/>
      <c r="P278" s="31"/>
      <c r="Q278" s="30"/>
      <c r="R278" s="30"/>
    </row>
    <row r="279" spans="8:18" ht="15" x14ac:dyDescent="0.2">
      <c r="H279" s="23"/>
      <c r="I279" s="23"/>
      <c r="J279" s="23"/>
      <c r="M279" s="18"/>
      <c r="N279" s="29"/>
      <c r="O279" s="29"/>
      <c r="P279" s="31"/>
      <c r="Q279" s="30"/>
      <c r="R279" s="30"/>
    </row>
    <row r="280" spans="8:18" ht="15" x14ac:dyDescent="0.2">
      <c r="H280" s="23"/>
      <c r="I280" s="23"/>
      <c r="J280" s="23"/>
      <c r="M280" s="18"/>
      <c r="N280" s="29"/>
      <c r="O280" s="29"/>
      <c r="P280" s="31"/>
      <c r="Q280" s="30"/>
      <c r="R280" s="30"/>
    </row>
    <row r="281" spans="8:18" ht="15" x14ac:dyDescent="0.2">
      <c r="H281" s="23"/>
      <c r="I281" s="23"/>
      <c r="J281" s="23"/>
      <c r="M281" s="18"/>
      <c r="N281" s="29"/>
      <c r="O281" s="29"/>
      <c r="P281" s="31"/>
      <c r="Q281" s="30"/>
      <c r="R281" s="30"/>
    </row>
    <row r="282" spans="8:18" ht="15" x14ac:dyDescent="0.2">
      <c r="H282" s="23"/>
      <c r="I282" s="23"/>
      <c r="J282" s="23"/>
      <c r="M282" s="18"/>
      <c r="N282" s="29"/>
      <c r="O282" s="29"/>
      <c r="P282" s="31"/>
      <c r="Q282" s="30"/>
      <c r="R282" s="30"/>
    </row>
    <row r="283" spans="8:18" ht="15" x14ac:dyDescent="0.2">
      <c r="H283" s="23"/>
      <c r="I283" s="23"/>
      <c r="J283" s="23"/>
      <c r="M283" s="18"/>
      <c r="N283" s="29"/>
      <c r="O283" s="29"/>
      <c r="P283" s="31"/>
      <c r="Q283" s="30"/>
      <c r="R283" s="30"/>
    </row>
    <row r="284" spans="8:18" ht="15" x14ac:dyDescent="0.2">
      <c r="H284" s="23"/>
      <c r="I284" s="23"/>
      <c r="J284" s="23"/>
      <c r="M284" s="18"/>
      <c r="N284" s="29"/>
      <c r="O284" s="29"/>
      <c r="P284" s="31"/>
      <c r="Q284" s="30"/>
      <c r="R284" s="30"/>
    </row>
    <row r="285" spans="8:18" ht="15" x14ac:dyDescent="0.2">
      <c r="H285" s="23"/>
      <c r="I285" s="23"/>
      <c r="J285" s="23"/>
      <c r="M285" s="18"/>
      <c r="N285" s="29"/>
      <c r="O285" s="29"/>
      <c r="P285" s="31"/>
      <c r="Q285" s="30"/>
      <c r="R285" s="30"/>
    </row>
    <row r="286" spans="8:18" ht="15" x14ac:dyDescent="0.2">
      <c r="H286" s="23"/>
      <c r="I286" s="23"/>
      <c r="J286" s="23"/>
      <c r="M286" s="18"/>
      <c r="N286" s="29"/>
      <c r="O286" s="29"/>
      <c r="P286" s="31"/>
      <c r="Q286" s="30"/>
      <c r="R286" s="30"/>
    </row>
    <row r="287" spans="8:18" ht="15" x14ac:dyDescent="0.2">
      <c r="H287" s="23"/>
      <c r="I287" s="23"/>
      <c r="J287" s="23"/>
      <c r="M287" s="18"/>
      <c r="N287" s="29"/>
      <c r="O287" s="29"/>
      <c r="P287" s="31"/>
      <c r="Q287" s="30"/>
      <c r="R287" s="30"/>
    </row>
    <row r="288" spans="8:18" ht="15" x14ac:dyDescent="0.2">
      <c r="H288" s="23"/>
      <c r="I288" s="23"/>
      <c r="J288" s="23"/>
      <c r="M288" s="18"/>
      <c r="N288" s="29"/>
      <c r="O288" s="29"/>
      <c r="P288" s="31"/>
      <c r="Q288" s="30"/>
      <c r="R288" s="30"/>
    </row>
    <row r="289" spans="8:21" ht="15" x14ac:dyDescent="0.2">
      <c r="H289" s="23"/>
      <c r="I289" s="23"/>
      <c r="J289" s="23"/>
      <c r="M289" s="18"/>
      <c r="N289" s="29"/>
      <c r="O289" s="29"/>
      <c r="P289" s="31"/>
      <c r="Q289" s="30"/>
      <c r="R289" s="30"/>
    </row>
    <row r="290" spans="8:21" ht="15" x14ac:dyDescent="0.2">
      <c r="H290" s="23"/>
      <c r="I290" s="23"/>
      <c r="J290" s="23"/>
      <c r="M290" s="18"/>
      <c r="N290" s="29"/>
      <c r="O290" s="29"/>
      <c r="P290" s="31"/>
      <c r="Q290" s="30"/>
      <c r="R290" s="30"/>
    </row>
    <row r="291" spans="8:21" ht="15" x14ac:dyDescent="0.2">
      <c r="H291" s="23"/>
      <c r="I291" s="23"/>
      <c r="J291" s="23"/>
      <c r="M291" s="18"/>
      <c r="N291" s="29"/>
      <c r="O291" s="29"/>
      <c r="P291" s="31"/>
      <c r="Q291" s="30"/>
      <c r="R291" s="30"/>
    </row>
    <row r="292" spans="8:21" ht="15" x14ac:dyDescent="0.2">
      <c r="H292" s="23"/>
      <c r="I292" s="23"/>
      <c r="J292" s="23"/>
      <c r="M292" s="18"/>
      <c r="N292" s="29"/>
      <c r="O292" s="29"/>
      <c r="P292" s="31"/>
      <c r="Q292" s="30"/>
      <c r="R292" s="30"/>
    </row>
    <row r="293" spans="8:21" ht="15" x14ac:dyDescent="0.2">
      <c r="H293" s="23"/>
      <c r="I293" s="23"/>
      <c r="J293" s="23"/>
      <c r="M293" s="18"/>
      <c r="N293" s="29"/>
      <c r="O293" s="29"/>
      <c r="P293" s="31"/>
      <c r="Q293" s="30"/>
      <c r="R293" s="30"/>
    </row>
    <row r="294" spans="8:21" ht="15" x14ac:dyDescent="0.2">
      <c r="H294" s="23"/>
      <c r="I294" s="23"/>
      <c r="J294" s="23"/>
      <c r="M294" s="18"/>
      <c r="N294" s="29"/>
      <c r="O294" s="29"/>
      <c r="P294" s="31"/>
      <c r="Q294" s="30"/>
      <c r="R294" s="30"/>
    </row>
    <row r="295" spans="8:21" ht="15" x14ac:dyDescent="0.2">
      <c r="H295" s="23"/>
      <c r="I295" s="23"/>
      <c r="J295" s="23"/>
      <c r="M295" s="18"/>
      <c r="N295" s="29"/>
      <c r="O295" s="29"/>
      <c r="P295" s="31"/>
      <c r="Q295" s="30"/>
      <c r="R295" s="30"/>
    </row>
    <row r="296" spans="8:21" ht="15" x14ac:dyDescent="0.2">
      <c r="H296" s="23"/>
      <c r="I296" s="23"/>
      <c r="J296" s="23"/>
      <c r="M296" s="18"/>
      <c r="N296" s="29">
        <f>((G296-1)*(1-(IF(H296="no",0,'results log'!$B$3)))+1)</f>
        <v>5.0000000000000044E-2</v>
      </c>
      <c r="O296" s="29">
        <f t="shared" ref="O296:O339" si="6">E296*IF(I296="yes",2,1)</f>
        <v>0</v>
      </c>
      <c r="P296" s="31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30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30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ref="U296:U327" si="7">IF(ISBLANK(K296),1,IF(ISBLANK(L296),2,99))</f>
        <v>1</v>
      </c>
    </row>
    <row r="297" spans="8:21" ht="15" x14ac:dyDescent="0.2">
      <c r="H297" s="23"/>
      <c r="I297" s="23"/>
      <c r="J297" s="23"/>
      <c r="M297" s="18"/>
      <c r="N297" s="29">
        <f>((G297-1)*(1-(IF(H297="no",0,'results log'!$B$3)))+1)</f>
        <v>5.0000000000000044E-2</v>
      </c>
      <c r="O297" s="29">
        <f t="shared" si="6"/>
        <v>0</v>
      </c>
      <c r="P297" s="31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30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30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7"/>
        <v>1</v>
      </c>
    </row>
    <row r="298" spans="8:21" ht="15" x14ac:dyDescent="0.2">
      <c r="H298" s="23"/>
      <c r="I298" s="23"/>
      <c r="J298" s="23"/>
      <c r="M298" s="18"/>
      <c r="N298" s="29">
        <f>((G298-1)*(1-(IF(H298="no",0,'results log'!$B$3)))+1)</f>
        <v>5.0000000000000044E-2</v>
      </c>
      <c r="O298" s="29">
        <f t="shared" si="6"/>
        <v>0</v>
      </c>
      <c r="P298" s="31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30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30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7"/>
        <v>1</v>
      </c>
    </row>
    <row r="299" spans="8:21" ht="15" x14ac:dyDescent="0.2">
      <c r="H299" s="23"/>
      <c r="I299" s="23"/>
      <c r="J299" s="23"/>
      <c r="M299" s="18"/>
      <c r="N299" s="29">
        <f>((G299-1)*(1-(IF(H299="no",0,'results log'!$B$3)))+1)</f>
        <v>5.0000000000000044E-2</v>
      </c>
      <c r="O299" s="29">
        <f t="shared" si="6"/>
        <v>0</v>
      </c>
      <c r="P299" s="31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30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30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7"/>
        <v>1</v>
      </c>
    </row>
    <row r="300" spans="8:21" ht="15" x14ac:dyDescent="0.2">
      <c r="H300" s="23"/>
      <c r="I300" s="23"/>
      <c r="J300" s="23"/>
      <c r="M300" s="18"/>
      <c r="N300" s="29">
        <f>((G300-1)*(1-(IF(H300="no",0,'results log'!$B$3)))+1)</f>
        <v>5.0000000000000044E-2</v>
      </c>
      <c r="O300" s="29">
        <f t="shared" si="6"/>
        <v>0</v>
      </c>
      <c r="P300" s="31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30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30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7"/>
        <v>1</v>
      </c>
    </row>
    <row r="301" spans="8:21" ht="15" x14ac:dyDescent="0.2">
      <c r="H301" s="23"/>
      <c r="I301" s="23"/>
      <c r="J301" s="23"/>
      <c r="M301" s="18"/>
      <c r="N301" s="29">
        <f>((G301-1)*(1-(IF(H301="no",0,'results log'!$B$3)))+1)</f>
        <v>5.0000000000000044E-2</v>
      </c>
      <c r="O301" s="29">
        <f t="shared" si="6"/>
        <v>0</v>
      </c>
      <c r="P301" s="31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30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30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7"/>
        <v>1</v>
      </c>
    </row>
    <row r="302" spans="8:21" ht="15" x14ac:dyDescent="0.2">
      <c r="H302" s="23"/>
      <c r="I302" s="23"/>
      <c r="J302" s="23"/>
      <c r="M302" s="18"/>
      <c r="N302" s="29">
        <f>((G302-1)*(1-(IF(H302="no",0,'results log'!$B$3)))+1)</f>
        <v>5.0000000000000044E-2</v>
      </c>
      <c r="O302" s="29">
        <f t="shared" si="6"/>
        <v>0</v>
      </c>
      <c r="P302" s="31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30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30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7"/>
        <v>1</v>
      </c>
    </row>
    <row r="303" spans="8:21" ht="15" x14ac:dyDescent="0.2">
      <c r="H303" s="23"/>
      <c r="I303" s="23"/>
      <c r="J303" s="23"/>
      <c r="M303" s="18"/>
      <c r="N303" s="29">
        <f>((G303-1)*(1-(IF(H303="no",0,'results log'!$B$3)))+1)</f>
        <v>5.0000000000000044E-2</v>
      </c>
      <c r="O303" s="29">
        <f t="shared" si="6"/>
        <v>0</v>
      </c>
      <c r="P303" s="31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30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30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7"/>
        <v>1</v>
      </c>
    </row>
    <row r="304" spans="8:21" ht="15" x14ac:dyDescent="0.2">
      <c r="H304" s="23"/>
      <c r="I304" s="23"/>
      <c r="J304" s="23"/>
      <c r="M304" s="18"/>
      <c r="N304" s="29">
        <f>((G304-1)*(1-(IF(H304="no",0,'results log'!$B$3)))+1)</f>
        <v>5.0000000000000044E-2</v>
      </c>
      <c r="O304" s="29">
        <f t="shared" si="6"/>
        <v>0</v>
      </c>
      <c r="P304" s="31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30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30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7"/>
        <v>1</v>
      </c>
    </row>
    <row r="305" spans="8:21" ht="15" x14ac:dyDescent="0.2">
      <c r="H305" s="23"/>
      <c r="I305" s="23"/>
      <c r="J305" s="23"/>
      <c r="M305" s="18"/>
      <c r="N305" s="29">
        <f>((G305-1)*(1-(IF(H305="no",0,'results log'!$B$3)))+1)</f>
        <v>5.0000000000000044E-2</v>
      </c>
      <c r="O305" s="29">
        <f t="shared" si="6"/>
        <v>0</v>
      </c>
      <c r="P305" s="31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30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30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7"/>
        <v>1</v>
      </c>
    </row>
    <row r="306" spans="8:21" ht="15" x14ac:dyDescent="0.2">
      <c r="H306" s="23"/>
      <c r="I306" s="23"/>
      <c r="J306" s="23"/>
      <c r="M306" s="18"/>
      <c r="N306" s="29">
        <f>((G306-1)*(1-(IF(H306="no",0,'results log'!$B$3)))+1)</f>
        <v>5.0000000000000044E-2</v>
      </c>
      <c r="O306" s="29">
        <f t="shared" si="6"/>
        <v>0</v>
      </c>
      <c r="P306" s="31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30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30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7"/>
        <v>1</v>
      </c>
    </row>
    <row r="307" spans="8:21" ht="15" x14ac:dyDescent="0.2">
      <c r="H307" s="23"/>
      <c r="I307" s="23"/>
      <c r="J307" s="23"/>
      <c r="M307" s="18"/>
      <c r="N307" s="29">
        <f>((G307-1)*(1-(IF(H307="no",0,'results log'!$B$3)))+1)</f>
        <v>5.0000000000000044E-2</v>
      </c>
      <c r="O307" s="29">
        <f t="shared" si="6"/>
        <v>0</v>
      </c>
      <c r="P307" s="31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30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30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7"/>
        <v>1</v>
      </c>
    </row>
    <row r="308" spans="8:21" ht="15" x14ac:dyDescent="0.2">
      <c r="H308" s="23"/>
      <c r="I308" s="23"/>
      <c r="J308" s="23"/>
      <c r="M308" s="18"/>
      <c r="N308" s="29">
        <f>((G308-1)*(1-(IF(H308="no",0,'results log'!$B$3)))+1)</f>
        <v>5.0000000000000044E-2</v>
      </c>
      <c r="O308" s="29">
        <f t="shared" si="6"/>
        <v>0</v>
      </c>
      <c r="P308" s="31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30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30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7"/>
        <v>1</v>
      </c>
    </row>
    <row r="309" spans="8:21" ht="15" x14ac:dyDescent="0.2">
      <c r="H309" s="23"/>
      <c r="I309" s="23"/>
      <c r="J309" s="23"/>
      <c r="M309" s="18"/>
      <c r="N309" s="29">
        <f>((G309-1)*(1-(IF(H309="no",0,'results log'!$B$3)))+1)</f>
        <v>5.0000000000000044E-2</v>
      </c>
      <c r="O309" s="29">
        <f t="shared" si="6"/>
        <v>0</v>
      </c>
      <c r="P309" s="31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30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30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7"/>
        <v>1</v>
      </c>
    </row>
    <row r="310" spans="8:21" ht="15" x14ac:dyDescent="0.2">
      <c r="H310" s="23"/>
      <c r="I310" s="23"/>
      <c r="J310" s="23"/>
      <c r="M310" s="18"/>
      <c r="N310" s="29">
        <f>((G310-1)*(1-(IF(H310="no",0,'results log'!$B$3)))+1)</f>
        <v>5.0000000000000044E-2</v>
      </c>
      <c r="O310" s="29">
        <f t="shared" si="6"/>
        <v>0</v>
      </c>
      <c r="P310" s="31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30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30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7"/>
        <v>1</v>
      </c>
    </row>
    <row r="311" spans="8:21" ht="15" x14ac:dyDescent="0.2">
      <c r="H311" s="23"/>
      <c r="I311" s="23"/>
      <c r="J311" s="23"/>
      <c r="M311" s="18"/>
      <c r="N311" s="29">
        <f>((G311-1)*(1-(IF(H311="no",0,'results log'!$B$3)))+1)</f>
        <v>5.0000000000000044E-2</v>
      </c>
      <c r="O311" s="29">
        <f t="shared" si="6"/>
        <v>0</v>
      </c>
      <c r="P311" s="31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30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30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7"/>
        <v>1</v>
      </c>
    </row>
    <row r="312" spans="8:21" ht="15" x14ac:dyDescent="0.2">
      <c r="H312" s="23"/>
      <c r="I312" s="23"/>
      <c r="J312" s="23"/>
      <c r="M312" s="18"/>
      <c r="N312" s="29">
        <f>((G312-1)*(1-(IF(H312="no",0,'results log'!$B$3)))+1)</f>
        <v>5.0000000000000044E-2</v>
      </c>
      <c r="O312" s="29">
        <f t="shared" si="6"/>
        <v>0</v>
      </c>
      <c r="P312" s="31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30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30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7"/>
        <v>1</v>
      </c>
    </row>
    <row r="313" spans="8:21" ht="15" x14ac:dyDescent="0.2">
      <c r="H313" s="23"/>
      <c r="I313" s="23"/>
      <c r="J313" s="23"/>
      <c r="M313" s="18"/>
      <c r="N313" s="29">
        <f>((G313-1)*(1-(IF(H313="no",0,'results log'!$B$3)))+1)</f>
        <v>5.0000000000000044E-2</v>
      </c>
      <c r="O313" s="29">
        <f t="shared" si="6"/>
        <v>0</v>
      </c>
      <c r="P313" s="31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30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30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7"/>
        <v>1</v>
      </c>
    </row>
    <row r="314" spans="8:21" ht="15" x14ac:dyDescent="0.2">
      <c r="H314" s="23"/>
      <c r="I314" s="23"/>
      <c r="J314" s="23"/>
      <c r="M314" s="18"/>
      <c r="N314" s="29">
        <f>((G314-1)*(1-(IF(H314="no",0,'results log'!$B$3)))+1)</f>
        <v>5.0000000000000044E-2</v>
      </c>
      <c r="O314" s="29">
        <f t="shared" si="6"/>
        <v>0</v>
      </c>
      <c r="P314" s="31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30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30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7"/>
        <v>1</v>
      </c>
    </row>
    <row r="315" spans="8:21" ht="15" x14ac:dyDescent="0.2">
      <c r="H315" s="23"/>
      <c r="I315" s="23"/>
      <c r="J315" s="23"/>
      <c r="M315" s="18"/>
      <c r="N315" s="29">
        <f>((G315-1)*(1-(IF(H315="no",0,'results log'!$B$3)))+1)</f>
        <v>5.0000000000000044E-2</v>
      </c>
      <c r="O315" s="29">
        <f t="shared" si="6"/>
        <v>0</v>
      </c>
      <c r="P315" s="31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30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30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7"/>
        <v>1</v>
      </c>
    </row>
    <row r="316" spans="8:21" ht="15" x14ac:dyDescent="0.2">
      <c r="H316" s="23"/>
      <c r="I316" s="23"/>
      <c r="J316" s="23"/>
      <c r="M316" s="18"/>
      <c r="N316" s="29">
        <f>((G316-1)*(1-(IF(H316="no",0,'results log'!$B$3)))+1)</f>
        <v>5.0000000000000044E-2</v>
      </c>
      <c r="O316" s="29">
        <f t="shared" si="6"/>
        <v>0</v>
      </c>
      <c r="P316" s="31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30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30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7"/>
        <v>1</v>
      </c>
    </row>
    <row r="317" spans="8:21" ht="15" x14ac:dyDescent="0.2">
      <c r="H317" s="23"/>
      <c r="I317" s="23"/>
      <c r="J317" s="23"/>
      <c r="M317" s="18"/>
      <c r="N317" s="29">
        <f>((G317-1)*(1-(IF(H317="no",0,'results log'!$B$3)))+1)</f>
        <v>5.0000000000000044E-2</v>
      </c>
      <c r="O317" s="29">
        <f t="shared" si="6"/>
        <v>0</v>
      </c>
      <c r="P317" s="31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30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30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7"/>
        <v>1</v>
      </c>
    </row>
    <row r="318" spans="8:21" ht="15" x14ac:dyDescent="0.2">
      <c r="H318" s="23"/>
      <c r="I318" s="23"/>
      <c r="J318" s="23"/>
      <c r="M318" s="18"/>
      <c r="N318" s="29">
        <f>((G318-1)*(1-(IF(H318="no",0,'results log'!$B$3)))+1)</f>
        <v>5.0000000000000044E-2</v>
      </c>
      <c r="O318" s="29">
        <f t="shared" si="6"/>
        <v>0</v>
      </c>
      <c r="P318" s="31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30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30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7"/>
        <v>1</v>
      </c>
    </row>
    <row r="319" spans="8:21" ht="15" x14ac:dyDescent="0.2">
      <c r="H319" s="23"/>
      <c r="I319" s="23"/>
      <c r="J319" s="23"/>
      <c r="M319" s="18"/>
      <c r="N319" s="29">
        <f>((G319-1)*(1-(IF(H319="no",0,'results log'!$B$3)))+1)</f>
        <v>5.0000000000000044E-2</v>
      </c>
      <c r="O319" s="29">
        <f t="shared" si="6"/>
        <v>0</v>
      </c>
      <c r="P319" s="31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30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30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7"/>
        <v>1</v>
      </c>
    </row>
    <row r="320" spans="8:21" ht="15" x14ac:dyDescent="0.2">
      <c r="H320" s="23"/>
      <c r="I320" s="23"/>
      <c r="J320" s="23"/>
      <c r="M320" s="18"/>
      <c r="N320" s="29">
        <f>((G320-1)*(1-(IF(H320="no",0,'results log'!$B$3)))+1)</f>
        <v>5.0000000000000044E-2</v>
      </c>
      <c r="O320" s="29">
        <f t="shared" si="6"/>
        <v>0</v>
      </c>
      <c r="P320" s="31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30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30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7"/>
        <v>1</v>
      </c>
    </row>
    <row r="321" spans="8:21" ht="15" x14ac:dyDescent="0.2">
      <c r="H321" s="23"/>
      <c r="I321" s="23"/>
      <c r="J321" s="23"/>
      <c r="M321" s="18"/>
      <c r="N321" s="29">
        <f>((G321-1)*(1-(IF(H321="no",0,'results log'!$B$3)))+1)</f>
        <v>5.0000000000000044E-2</v>
      </c>
      <c r="O321" s="29">
        <f t="shared" si="6"/>
        <v>0</v>
      </c>
      <c r="P321" s="31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30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30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7"/>
        <v>1</v>
      </c>
    </row>
    <row r="322" spans="8:21" ht="15" x14ac:dyDescent="0.2">
      <c r="H322" s="23"/>
      <c r="I322" s="23"/>
      <c r="J322" s="23"/>
      <c r="M322" s="18"/>
      <c r="N322" s="29">
        <f>((G322-1)*(1-(IF(H322="no",0,'results log'!$B$3)))+1)</f>
        <v>5.0000000000000044E-2</v>
      </c>
      <c r="O322" s="29">
        <f t="shared" si="6"/>
        <v>0</v>
      </c>
      <c r="P322" s="31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30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30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7"/>
        <v>1</v>
      </c>
    </row>
    <row r="323" spans="8:21" ht="15" x14ac:dyDescent="0.2">
      <c r="H323" s="23"/>
      <c r="I323" s="23"/>
      <c r="J323" s="23"/>
      <c r="M323" s="18"/>
      <c r="N323" s="29">
        <f>((G323-1)*(1-(IF(H323="no",0,'results log'!$B$3)))+1)</f>
        <v>5.0000000000000044E-2</v>
      </c>
      <c r="O323" s="29">
        <f t="shared" si="6"/>
        <v>0</v>
      </c>
      <c r="P323" s="31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30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30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7"/>
        <v>1</v>
      </c>
    </row>
    <row r="324" spans="8:21" ht="15" x14ac:dyDescent="0.2">
      <c r="H324" s="23"/>
      <c r="I324" s="23"/>
      <c r="J324" s="23"/>
      <c r="M324" s="18"/>
      <c r="N324" s="29">
        <f>((G324-1)*(1-(IF(H324="no",0,'results log'!$B$3)))+1)</f>
        <v>5.0000000000000044E-2</v>
      </c>
      <c r="O324" s="29">
        <f t="shared" si="6"/>
        <v>0</v>
      </c>
      <c r="P324" s="31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30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30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7"/>
        <v>1</v>
      </c>
    </row>
    <row r="325" spans="8:21" ht="15" x14ac:dyDescent="0.2">
      <c r="H325" s="23"/>
      <c r="I325" s="23"/>
      <c r="J325" s="23"/>
      <c r="M325" s="18"/>
      <c r="N325" s="29">
        <f>((G325-1)*(1-(IF(H325="no",0,'results log'!$B$3)))+1)</f>
        <v>5.0000000000000044E-2</v>
      </c>
      <c r="O325" s="29">
        <f t="shared" si="6"/>
        <v>0</v>
      </c>
      <c r="P325" s="31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30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30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7"/>
        <v>1</v>
      </c>
    </row>
    <row r="326" spans="8:21" ht="15" x14ac:dyDescent="0.2">
      <c r="H326" s="23"/>
      <c r="I326" s="23"/>
      <c r="J326" s="23"/>
      <c r="M326" s="18"/>
      <c r="N326" s="29">
        <f>((G326-1)*(1-(IF(H326="no",0,'results log'!$B$3)))+1)</f>
        <v>5.0000000000000044E-2</v>
      </c>
      <c r="O326" s="29">
        <f t="shared" si="6"/>
        <v>0</v>
      </c>
      <c r="P326" s="31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30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30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7"/>
        <v>1</v>
      </c>
    </row>
    <row r="327" spans="8:21" ht="15" x14ac:dyDescent="0.2">
      <c r="H327" s="23"/>
      <c r="I327" s="23"/>
      <c r="J327" s="23"/>
      <c r="M327" s="18"/>
      <c r="N327" s="29">
        <f>((G327-1)*(1-(IF(H327="no",0,'results log'!$B$3)))+1)</f>
        <v>5.0000000000000044E-2</v>
      </c>
      <c r="O327" s="29">
        <f t="shared" si="6"/>
        <v>0</v>
      </c>
      <c r="P327" s="31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30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30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7"/>
        <v>1</v>
      </c>
    </row>
    <row r="328" spans="8:21" ht="15" x14ac:dyDescent="0.2">
      <c r="H328" s="23"/>
      <c r="I328" s="23"/>
      <c r="J328" s="23"/>
      <c r="M328" s="18"/>
      <c r="N328" s="29">
        <f>((G328-1)*(1-(IF(H328="no",0,'results log'!$B$3)))+1)</f>
        <v>5.0000000000000044E-2</v>
      </c>
      <c r="O328" s="29">
        <f t="shared" si="6"/>
        <v>0</v>
      </c>
      <c r="P328" s="31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30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30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ref="U328:U391" si="8">IF(ISBLANK(K328),1,IF(ISBLANK(L328),2,99))</f>
        <v>1</v>
      </c>
    </row>
    <row r="329" spans="8:21" ht="15" x14ac:dyDescent="0.2">
      <c r="H329" s="23"/>
      <c r="I329" s="23"/>
      <c r="J329" s="23"/>
      <c r="M329" s="18"/>
      <c r="N329" s="29">
        <f>((G329-1)*(1-(IF(H329="no",0,'results log'!$B$3)))+1)</f>
        <v>5.0000000000000044E-2</v>
      </c>
      <c r="O329" s="29">
        <f t="shared" si="6"/>
        <v>0</v>
      </c>
      <c r="P329" s="31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30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30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si="8"/>
        <v>1</v>
      </c>
    </row>
    <row r="330" spans="8:21" ht="15" x14ac:dyDescent="0.2">
      <c r="H330" s="23"/>
      <c r="I330" s="23"/>
      <c r="J330" s="23"/>
      <c r="M330" s="18"/>
      <c r="N330" s="29">
        <f>((G330-1)*(1-(IF(H330="no",0,'results log'!$B$3)))+1)</f>
        <v>5.0000000000000044E-2</v>
      </c>
      <c r="O330" s="29">
        <f t="shared" si="6"/>
        <v>0</v>
      </c>
      <c r="P330" s="31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30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30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8"/>
        <v>1</v>
      </c>
    </row>
    <row r="331" spans="8:21" ht="15" x14ac:dyDescent="0.2">
      <c r="H331" s="23"/>
      <c r="I331" s="23"/>
      <c r="J331" s="23"/>
      <c r="M331" s="18"/>
      <c r="N331" s="29">
        <f>((G331-1)*(1-(IF(H331="no",0,'results log'!$B$3)))+1)</f>
        <v>5.0000000000000044E-2</v>
      </c>
      <c r="O331" s="29">
        <f t="shared" si="6"/>
        <v>0</v>
      </c>
      <c r="P331" s="31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30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30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8"/>
        <v>1</v>
      </c>
    </row>
    <row r="332" spans="8:21" ht="15" x14ac:dyDescent="0.2">
      <c r="H332" s="23"/>
      <c r="I332" s="23"/>
      <c r="J332" s="23"/>
      <c r="M332" s="18"/>
      <c r="N332" s="29">
        <f>((G332-1)*(1-(IF(H332="no",0,'results log'!$B$3)))+1)</f>
        <v>5.0000000000000044E-2</v>
      </c>
      <c r="O332" s="29">
        <f t="shared" si="6"/>
        <v>0</v>
      </c>
      <c r="P332" s="31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30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30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8"/>
        <v>1</v>
      </c>
    </row>
    <row r="333" spans="8:21" ht="15" x14ac:dyDescent="0.2">
      <c r="H333" s="23"/>
      <c r="I333" s="23"/>
      <c r="J333" s="23"/>
      <c r="M333" s="18"/>
      <c r="N333" s="29">
        <f>((G333-1)*(1-(IF(H333="no",0,'results log'!$B$3)))+1)</f>
        <v>5.0000000000000044E-2</v>
      </c>
      <c r="O333" s="29">
        <f t="shared" si="6"/>
        <v>0</v>
      </c>
      <c r="P333" s="31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30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30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8"/>
        <v>1</v>
      </c>
    </row>
    <row r="334" spans="8:21" ht="15" x14ac:dyDescent="0.2">
      <c r="H334" s="23"/>
      <c r="I334" s="23"/>
      <c r="J334" s="23"/>
      <c r="M334" s="18"/>
      <c r="N334" s="29">
        <f>((G334-1)*(1-(IF(H334="no",0,'results log'!$B$3)))+1)</f>
        <v>5.0000000000000044E-2</v>
      </c>
      <c r="O334" s="29">
        <f t="shared" si="6"/>
        <v>0</v>
      </c>
      <c r="P334" s="31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30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30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8"/>
        <v>1</v>
      </c>
    </row>
    <row r="335" spans="8:21" ht="15" x14ac:dyDescent="0.2">
      <c r="H335" s="23"/>
      <c r="I335" s="23"/>
      <c r="J335" s="23"/>
      <c r="M335" s="18"/>
      <c r="N335" s="29">
        <f>((G335-1)*(1-(IF(H335="no",0,'results log'!$B$3)))+1)</f>
        <v>5.0000000000000044E-2</v>
      </c>
      <c r="O335" s="29">
        <f t="shared" si="6"/>
        <v>0</v>
      </c>
      <c r="P335" s="31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30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30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8"/>
        <v>1</v>
      </c>
    </row>
    <row r="336" spans="8:21" ht="15" x14ac:dyDescent="0.2">
      <c r="H336" s="23"/>
      <c r="I336" s="23"/>
      <c r="J336" s="23"/>
      <c r="M336" s="18"/>
      <c r="N336" s="29">
        <f>((G336-1)*(1-(IF(H336="no",0,'results log'!$B$3)))+1)</f>
        <v>5.0000000000000044E-2</v>
      </c>
      <c r="O336" s="29">
        <f t="shared" si="6"/>
        <v>0</v>
      </c>
      <c r="P336" s="31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30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30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8"/>
        <v>1</v>
      </c>
    </row>
    <row r="337" spans="8:21" ht="15" x14ac:dyDescent="0.2">
      <c r="H337" s="23"/>
      <c r="I337" s="23"/>
      <c r="J337" s="23"/>
      <c r="M337" s="18"/>
      <c r="N337" s="29">
        <f>((G337-1)*(1-(IF(H337="no",0,'results log'!$B$3)))+1)</f>
        <v>5.0000000000000044E-2</v>
      </c>
      <c r="O337" s="29">
        <f t="shared" si="6"/>
        <v>0</v>
      </c>
      <c r="P337" s="31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30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30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8"/>
        <v>1</v>
      </c>
    </row>
    <row r="338" spans="8:21" ht="15" x14ac:dyDescent="0.2">
      <c r="H338" s="23"/>
      <c r="I338" s="23"/>
      <c r="J338" s="23"/>
      <c r="M338" s="18"/>
      <c r="N338" s="29">
        <f>((G338-1)*(1-(IF(H338="no",0,'results log'!$B$3)))+1)</f>
        <v>5.0000000000000044E-2</v>
      </c>
      <c r="O338" s="29">
        <f t="shared" si="6"/>
        <v>0</v>
      </c>
      <c r="P338" s="31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30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30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8"/>
        <v>1</v>
      </c>
    </row>
    <row r="339" spans="8:21" ht="15" x14ac:dyDescent="0.2">
      <c r="H339" s="23"/>
      <c r="I339" s="23"/>
      <c r="J339" s="23"/>
      <c r="M339" s="18"/>
      <c r="N339" s="29">
        <f>((G339-1)*(1-(IF(H339="no",0,'results log'!$B$3)))+1)</f>
        <v>5.0000000000000044E-2</v>
      </c>
      <c r="O339" s="29">
        <f t="shared" si="6"/>
        <v>0</v>
      </c>
      <c r="P339" s="31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30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30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8"/>
        <v>1</v>
      </c>
    </row>
    <row r="340" spans="8:21" ht="15" x14ac:dyDescent="0.2">
      <c r="H340" s="23"/>
      <c r="I340" s="23"/>
      <c r="J340" s="23"/>
      <c r="M340" s="18"/>
      <c r="N340" s="29">
        <f>((G340-1)*(1-(IF(H340="no",0,'results log'!$B$3)))+1)</f>
        <v>5.0000000000000044E-2</v>
      </c>
      <c r="O340" s="29">
        <f t="shared" ref="O340:O403" si="9">E340*IF(I340="yes",2,1)</f>
        <v>0</v>
      </c>
      <c r="P340" s="31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30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30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8"/>
        <v>1</v>
      </c>
    </row>
    <row r="341" spans="8:21" ht="15" x14ac:dyDescent="0.2">
      <c r="H341" s="23"/>
      <c r="I341" s="23"/>
      <c r="J341" s="23"/>
      <c r="M341" s="18"/>
      <c r="N341" s="29">
        <f>((G341-1)*(1-(IF(H341="no",0,'results log'!$B$3)))+1)</f>
        <v>5.0000000000000044E-2</v>
      </c>
      <c r="O341" s="29">
        <f t="shared" si="9"/>
        <v>0</v>
      </c>
      <c r="P341" s="31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30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30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8"/>
        <v>1</v>
      </c>
    </row>
    <row r="342" spans="8:21" ht="15" x14ac:dyDescent="0.2">
      <c r="H342" s="23"/>
      <c r="I342" s="23"/>
      <c r="J342" s="23"/>
      <c r="M342" s="18"/>
      <c r="N342" s="29">
        <f>((G342-1)*(1-(IF(H342="no",0,'results log'!$B$3)))+1)</f>
        <v>5.0000000000000044E-2</v>
      </c>
      <c r="O342" s="29">
        <f t="shared" si="9"/>
        <v>0</v>
      </c>
      <c r="P342" s="31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30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30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8"/>
        <v>1</v>
      </c>
    </row>
    <row r="343" spans="8:21" ht="15" x14ac:dyDescent="0.2">
      <c r="H343" s="23"/>
      <c r="I343" s="23"/>
      <c r="J343" s="23"/>
      <c r="M343" s="18"/>
      <c r="N343" s="29">
        <f>((G343-1)*(1-(IF(H343="no",0,'results log'!$B$3)))+1)</f>
        <v>5.0000000000000044E-2</v>
      </c>
      <c r="O343" s="29">
        <f t="shared" si="9"/>
        <v>0</v>
      </c>
      <c r="P343" s="31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30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30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8"/>
        <v>1</v>
      </c>
    </row>
    <row r="344" spans="8:21" ht="15" x14ac:dyDescent="0.2">
      <c r="H344" s="23"/>
      <c r="I344" s="23"/>
      <c r="J344" s="23"/>
      <c r="M344" s="18"/>
      <c r="N344" s="29">
        <f>((G344-1)*(1-(IF(H344="no",0,'results log'!$B$3)))+1)</f>
        <v>5.0000000000000044E-2</v>
      </c>
      <c r="O344" s="29">
        <f t="shared" si="9"/>
        <v>0</v>
      </c>
      <c r="P344" s="31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30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30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8"/>
        <v>1</v>
      </c>
    </row>
    <row r="345" spans="8:21" ht="15" x14ac:dyDescent="0.2">
      <c r="H345" s="23"/>
      <c r="I345" s="23"/>
      <c r="J345" s="23"/>
      <c r="M345" s="18"/>
      <c r="N345" s="29">
        <f>((G345-1)*(1-(IF(H345="no",0,'results log'!$B$3)))+1)</f>
        <v>5.0000000000000044E-2</v>
      </c>
      <c r="O345" s="29">
        <f t="shared" si="9"/>
        <v>0</v>
      </c>
      <c r="P345" s="31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30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30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8"/>
        <v>1</v>
      </c>
    </row>
    <row r="346" spans="8:21" ht="15" x14ac:dyDescent="0.2">
      <c r="H346" s="23"/>
      <c r="I346" s="23"/>
      <c r="J346" s="23"/>
      <c r="M346" s="18"/>
      <c r="N346" s="29">
        <f>((G346-1)*(1-(IF(H346="no",0,'results log'!$B$3)))+1)</f>
        <v>5.0000000000000044E-2</v>
      </c>
      <c r="O346" s="29">
        <f t="shared" si="9"/>
        <v>0</v>
      </c>
      <c r="P346" s="31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30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30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8"/>
        <v>1</v>
      </c>
    </row>
    <row r="347" spans="8:21" ht="15" x14ac:dyDescent="0.2">
      <c r="H347" s="23"/>
      <c r="I347" s="23"/>
      <c r="J347" s="23"/>
      <c r="M347" s="18"/>
      <c r="N347" s="29">
        <f>((G347-1)*(1-(IF(H347="no",0,'results log'!$B$3)))+1)</f>
        <v>5.0000000000000044E-2</v>
      </c>
      <c r="O347" s="29">
        <f t="shared" si="9"/>
        <v>0</v>
      </c>
      <c r="P347" s="31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30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30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8"/>
        <v>1</v>
      </c>
    </row>
    <row r="348" spans="8:21" ht="15" x14ac:dyDescent="0.2">
      <c r="H348" s="23"/>
      <c r="I348" s="23"/>
      <c r="J348" s="23"/>
      <c r="M348" s="18"/>
      <c r="N348" s="29">
        <f>((G348-1)*(1-(IF(H348="no",0,'results log'!$B$3)))+1)</f>
        <v>5.0000000000000044E-2</v>
      </c>
      <c r="O348" s="29">
        <f t="shared" si="9"/>
        <v>0</v>
      </c>
      <c r="P348" s="31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30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30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8"/>
        <v>1</v>
      </c>
    </row>
    <row r="349" spans="8:21" ht="15" x14ac:dyDescent="0.2">
      <c r="H349" s="23"/>
      <c r="I349" s="23"/>
      <c r="J349" s="23"/>
      <c r="M349" s="18"/>
      <c r="N349" s="29">
        <f>((G349-1)*(1-(IF(H349="no",0,'results log'!$B$3)))+1)</f>
        <v>5.0000000000000044E-2</v>
      </c>
      <c r="O349" s="29">
        <f t="shared" si="9"/>
        <v>0</v>
      </c>
      <c r="P349" s="31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30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30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8"/>
        <v>1</v>
      </c>
    </row>
    <row r="350" spans="8:21" ht="15" x14ac:dyDescent="0.2">
      <c r="H350" s="23"/>
      <c r="I350" s="23"/>
      <c r="J350" s="23"/>
      <c r="M350" s="18"/>
      <c r="N350" s="29">
        <f>((G350-1)*(1-(IF(H350="no",0,'results log'!$B$3)))+1)</f>
        <v>5.0000000000000044E-2</v>
      </c>
      <c r="O350" s="29">
        <f t="shared" si="9"/>
        <v>0</v>
      </c>
      <c r="P350" s="31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30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30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8"/>
        <v>1</v>
      </c>
    </row>
    <row r="351" spans="8:21" ht="15" x14ac:dyDescent="0.2">
      <c r="H351" s="23"/>
      <c r="I351" s="23"/>
      <c r="J351" s="23"/>
      <c r="M351" s="18"/>
      <c r="N351" s="29">
        <f>((G351-1)*(1-(IF(H351="no",0,'results log'!$B$3)))+1)</f>
        <v>5.0000000000000044E-2</v>
      </c>
      <c r="O351" s="29">
        <f t="shared" si="9"/>
        <v>0</v>
      </c>
      <c r="P351" s="31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30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30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8"/>
        <v>1</v>
      </c>
    </row>
    <row r="352" spans="8:21" ht="15" x14ac:dyDescent="0.2">
      <c r="H352" s="23"/>
      <c r="I352" s="23"/>
      <c r="J352" s="23"/>
      <c r="M352" s="18"/>
      <c r="N352" s="29">
        <f>((G352-1)*(1-(IF(H352="no",0,'results log'!$B$3)))+1)</f>
        <v>5.0000000000000044E-2</v>
      </c>
      <c r="O352" s="29">
        <f t="shared" si="9"/>
        <v>0</v>
      </c>
      <c r="P352" s="31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30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30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8"/>
        <v>1</v>
      </c>
    </row>
    <row r="353" spans="8:21" ht="15" x14ac:dyDescent="0.2">
      <c r="H353" s="23"/>
      <c r="I353" s="23"/>
      <c r="J353" s="23"/>
      <c r="M353" s="18"/>
      <c r="N353" s="29">
        <f>((G353-1)*(1-(IF(H353="no",0,'results log'!$B$3)))+1)</f>
        <v>5.0000000000000044E-2</v>
      </c>
      <c r="O353" s="29">
        <f t="shared" si="9"/>
        <v>0</v>
      </c>
      <c r="P353" s="31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30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30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8"/>
        <v>1</v>
      </c>
    </row>
    <row r="354" spans="8:21" ht="15" x14ac:dyDescent="0.2">
      <c r="H354" s="23"/>
      <c r="I354" s="23"/>
      <c r="J354" s="23"/>
      <c r="M354" s="18"/>
      <c r="N354" s="29">
        <f>((G354-1)*(1-(IF(H354="no",0,'results log'!$B$3)))+1)</f>
        <v>5.0000000000000044E-2</v>
      </c>
      <c r="O354" s="29">
        <f t="shared" si="9"/>
        <v>0</v>
      </c>
      <c r="P354" s="31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30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30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8"/>
        <v>1</v>
      </c>
    </row>
    <row r="355" spans="8:21" ht="15" x14ac:dyDescent="0.2">
      <c r="H355" s="23"/>
      <c r="I355" s="23"/>
      <c r="J355" s="23"/>
      <c r="M355" s="18"/>
      <c r="N355" s="29">
        <f>((G355-1)*(1-(IF(H355="no",0,'results log'!$B$3)))+1)</f>
        <v>5.0000000000000044E-2</v>
      </c>
      <c r="O355" s="29">
        <f t="shared" si="9"/>
        <v>0</v>
      </c>
      <c r="P355" s="31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30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30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8"/>
        <v>1</v>
      </c>
    </row>
    <row r="356" spans="8:21" ht="15" x14ac:dyDescent="0.2">
      <c r="H356" s="23"/>
      <c r="I356" s="23"/>
      <c r="J356" s="23"/>
      <c r="M356" s="18"/>
      <c r="N356" s="29">
        <f>((G356-1)*(1-(IF(H356="no",0,'results log'!$B$3)))+1)</f>
        <v>5.0000000000000044E-2</v>
      </c>
      <c r="O356" s="29">
        <f t="shared" si="9"/>
        <v>0</v>
      </c>
      <c r="P356" s="31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30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30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8"/>
        <v>1</v>
      </c>
    </row>
    <row r="357" spans="8:21" ht="15" x14ac:dyDescent="0.2">
      <c r="H357" s="23"/>
      <c r="I357" s="23"/>
      <c r="J357" s="23"/>
      <c r="M357" s="18"/>
      <c r="N357" s="29">
        <f>((G357-1)*(1-(IF(H357="no",0,'results log'!$B$3)))+1)</f>
        <v>5.0000000000000044E-2</v>
      </c>
      <c r="O357" s="29">
        <f t="shared" si="9"/>
        <v>0</v>
      </c>
      <c r="P357" s="31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30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30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8"/>
        <v>1</v>
      </c>
    </row>
    <row r="358" spans="8:21" ht="15" x14ac:dyDescent="0.2">
      <c r="H358" s="23"/>
      <c r="I358" s="23"/>
      <c r="J358" s="23"/>
      <c r="M358" s="18"/>
      <c r="N358" s="29">
        <f>((G358-1)*(1-(IF(H358="no",0,'results log'!$B$3)))+1)</f>
        <v>5.0000000000000044E-2</v>
      </c>
      <c r="O358" s="29">
        <f t="shared" si="9"/>
        <v>0</v>
      </c>
      <c r="P358" s="31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30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30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8"/>
        <v>1</v>
      </c>
    </row>
    <row r="359" spans="8:21" ht="15" x14ac:dyDescent="0.2">
      <c r="H359" s="23"/>
      <c r="I359" s="23"/>
      <c r="J359" s="23"/>
      <c r="M359" s="18"/>
      <c r="N359" s="29">
        <f>((G359-1)*(1-(IF(H359="no",0,'results log'!$B$3)))+1)</f>
        <v>5.0000000000000044E-2</v>
      </c>
      <c r="O359" s="29">
        <f t="shared" si="9"/>
        <v>0</v>
      </c>
      <c r="P359" s="31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30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30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8"/>
        <v>1</v>
      </c>
    </row>
    <row r="360" spans="8:21" ht="15" x14ac:dyDescent="0.2">
      <c r="H360" s="23"/>
      <c r="I360" s="23"/>
      <c r="J360" s="23"/>
      <c r="M360" s="18"/>
      <c r="N360" s="29">
        <f>((G360-1)*(1-(IF(H360="no",0,'results log'!$B$3)))+1)</f>
        <v>5.0000000000000044E-2</v>
      </c>
      <c r="O360" s="29">
        <f t="shared" si="9"/>
        <v>0</v>
      </c>
      <c r="P360" s="31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30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30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8"/>
        <v>1</v>
      </c>
    </row>
    <row r="361" spans="8:21" ht="15" x14ac:dyDescent="0.2">
      <c r="H361" s="23"/>
      <c r="I361" s="23"/>
      <c r="J361" s="23"/>
      <c r="M361" s="18"/>
      <c r="N361" s="29">
        <f>((G361-1)*(1-(IF(H361="no",0,'results log'!$B$3)))+1)</f>
        <v>5.0000000000000044E-2</v>
      </c>
      <c r="O361" s="29">
        <f t="shared" si="9"/>
        <v>0</v>
      </c>
      <c r="P361" s="31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30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30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8"/>
        <v>1</v>
      </c>
    </row>
    <row r="362" spans="8:21" ht="15" x14ac:dyDescent="0.2">
      <c r="H362" s="23"/>
      <c r="I362" s="23"/>
      <c r="J362" s="23"/>
      <c r="M362" s="18"/>
      <c r="N362" s="29">
        <f>((G362-1)*(1-(IF(H362="no",0,'results log'!$B$3)))+1)</f>
        <v>5.0000000000000044E-2</v>
      </c>
      <c r="O362" s="29">
        <f t="shared" si="9"/>
        <v>0</v>
      </c>
      <c r="P362" s="31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30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30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8"/>
        <v>1</v>
      </c>
    </row>
    <row r="363" spans="8:21" ht="15" x14ac:dyDescent="0.2">
      <c r="H363" s="23"/>
      <c r="I363" s="23"/>
      <c r="J363" s="23"/>
      <c r="M363" s="18"/>
      <c r="N363" s="29">
        <f>((G363-1)*(1-(IF(H363="no",0,'results log'!$B$3)))+1)</f>
        <v>5.0000000000000044E-2</v>
      </c>
      <c r="O363" s="29">
        <f t="shared" si="9"/>
        <v>0</v>
      </c>
      <c r="P363" s="31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30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30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8"/>
        <v>1</v>
      </c>
    </row>
    <row r="364" spans="8:21" ht="15" x14ac:dyDescent="0.2">
      <c r="H364" s="23"/>
      <c r="I364" s="23"/>
      <c r="J364" s="23"/>
      <c r="M364" s="18"/>
      <c r="N364" s="29">
        <f>((G364-1)*(1-(IF(H364="no",0,'results log'!$B$3)))+1)</f>
        <v>5.0000000000000044E-2</v>
      </c>
      <c r="O364" s="29">
        <f t="shared" si="9"/>
        <v>0</v>
      </c>
      <c r="P364" s="31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30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30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8"/>
        <v>1</v>
      </c>
    </row>
    <row r="365" spans="8:21" ht="15" x14ac:dyDescent="0.2">
      <c r="H365" s="23"/>
      <c r="I365" s="23"/>
      <c r="J365" s="23"/>
      <c r="M365" s="18"/>
      <c r="N365" s="29">
        <f>((G365-1)*(1-(IF(H365="no",0,'results log'!$B$3)))+1)</f>
        <v>5.0000000000000044E-2</v>
      </c>
      <c r="O365" s="29">
        <f t="shared" si="9"/>
        <v>0</v>
      </c>
      <c r="P365" s="31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30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30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8"/>
        <v>1</v>
      </c>
    </row>
    <row r="366" spans="8:21" ht="15" x14ac:dyDescent="0.2">
      <c r="H366" s="23"/>
      <c r="I366" s="23"/>
      <c r="J366" s="23"/>
      <c r="M366" s="18"/>
      <c r="N366" s="29">
        <f>((G366-1)*(1-(IF(H366="no",0,'results log'!$B$3)))+1)</f>
        <v>5.0000000000000044E-2</v>
      </c>
      <c r="O366" s="29">
        <f t="shared" si="9"/>
        <v>0</v>
      </c>
      <c r="P366" s="31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30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30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8"/>
        <v>1</v>
      </c>
    </row>
    <row r="367" spans="8:21" ht="15" x14ac:dyDescent="0.2">
      <c r="H367" s="23"/>
      <c r="I367" s="23"/>
      <c r="J367" s="23"/>
      <c r="M367" s="18"/>
      <c r="N367" s="29">
        <f>((G367-1)*(1-(IF(H367="no",0,'results log'!$B$3)))+1)</f>
        <v>5.0000000000000044E-2</v>
      </c>
      <c r="O367" s="29">
        <f t="shared" si="9"/>
        <v>0</v>
      </c>
      <c r="P367" s="31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30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30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8"/>
        <v>1</v>
      </c>
    </row>
    <row r="368" spans="8:21" ht="15" x14ac:dyDescent="0.2">
      <c r="H368" s="23"/>
      <c r="I368" s="23"/>
      <c r="J368" s="23"/>
      <c r="M368" s="18"/>
      <c r="N368" s="29">
        <f>((G368-1)*(1-(IF(H368="no",0,'results log'!$B$3)))+1)</f>
        <v>5.0000000000000044E-2</v>
      </c>
      <c r="O368" s="29">
        <f t="shared" si="9"/>
        <v>0</v>
      </c>
      <c r="P368" s="31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30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30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8"/>
        <v>1</v>
      </c>
    </row>
    <row r="369" spans="8:21" ht="15" x14ac:dyDescent="0.2">
      <c r="H369" s="23"/>
      <c r="I369" s="23"/>
      <c r="J369" s="23"/>
      <c r="M369" s="18"/>
      <c r="N369" s="29">
        <f>((G369-1)*(1-(IF(H369="no",0,'results log'!$B$3)))+1)</f>
        <v>5.0000000000000044E-2</v>
      </c>
      <c r="O369" s="29">
        <f t="shared" si="9"/>
        <v>0</v>
      </c>
      <c r="P369" s="31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30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30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8"/>
        <v>1</v>
      </c>
    </row>
    <row r="370" spans="8:21" ht="15" x14ac:dyDescent="0.2">
      <c r="H370" s="23"/>
      <c r="I370" s="23"/>
      <c r="J370" s="23"/>
      <c r="M370" s="18"/>
      <c r="N370" s="29">
        <f>((G370-1)*(1-(IF(H370="no",0,'results log'!$B$3)))+1)</f>
        <v>5.0000000000000044E-2</v>
      </c>
      <c r="O370" s="29">
        <f t="shared" si="9"/>
        <v>0</v>
      </c>
      <c r="P370" s="31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30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30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8"/>
        <v>1</v>
      </c>
    </row>
    <row r="371" spans="8:21" ht="15" x14ac:dyDescent="0.2">
      <c r="H371" s="23"/>
      <c r="I371" s="23"/>
      <c r="J371" s="23"/>
      <c r="M371" s="18"/>
      <c r="N371" s="29">
        <f>((G371-1)*(1-(IF(H371="no",0,'results log'!$B$3)))+1)</f>
        <v>5.0000000000000044E-2</v>
      </c>
      <c r="O371" s="29">
        <f t="shared" si="9"/>
        <v>0</v>
      </c>
      <c r="P371" s="31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30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30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8"/>
        <v>1</v>
      </c>
    </row>
    <row r="372" spans="8:21" ht="15" x14ac:dyDescent="0.2">
      <c r="H372" s="23"/>
      <c r="I372" s="23"/>
      <c r="J372" s="23"/>
      <c r="M372" s="18"/>
      <c r="N372" s="29">
        <f>((G372-1)*(1-(IF(H372="no",0,'results log'!$B$3)))+1)</f>
        <v>5.0000000000000044E-2</v>
      </c>
      <c r="O372" s="29">
        <f t="shared" si="9"/>
        <v>0</v>
      </c>
      <c r="P372" s="31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30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30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8"/>
        <v>1</v>
      </c>
    </row>
    <row r="373" spans="8:21" ht="15" x14ac:dyDescent="0.2">
      <c r="H373" s="23"/>
      <c r="I373" s="23"/>
      <c r="J373" s="23"/>
      <c r="M373" s="18"/>
      <c r="N373" s="29">
        <f>((G373-1)*(1-(IF(H373="no",0,'results log'!$B$3)))+1)</f>
        <v>5.0000000000000044E-2</v>
      </c>
      <c r="O373" s="29">
        <f t="shared" si="9"/>
        <v>0</v>
      </c>
      <c r="P373" s="31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30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30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8"/>
        <v>1</v>
      </c>
    </row>
    <row r="374" spans="8:21" ht="15" x14ac:dyDescent="0.2">
      <c r="H374" s="23"/>
      <c r="I374" s="23"/>
      <c r="J374" s="23"/>
      <c r="M374" s="18"/>
      <c r="N374" s="29">
        <f>((G374-1)*(1-(IF(H374="no",0,'results log'!$B$3)))+1)</f>
        <v>5.0000000000000044E-2</v>
      </c>
      <c r="O374" s="29">
        <f t="shared" si="9"/>
        <v>0</v>
      </c>
      <c r="P374" s="31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30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30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8"/>
        <v>1</v>
      </c>
    </row>
    <row r="375" spans="8:21" ht="15" x14ac:dyDescent="0.2">
      <c r="H375" s="23"/>
      <c r="I375" s="23"/>
      <c r="J375" s="23"/>
      <c r="M375" s="18"/>
      <c r="N375" s="29">
        <f>((G375-1)*(1-(IF(H375="no",0,'results log'!$B$3)))+1)</f>
        <v>5.0000000000000044E-2</v>
      </c>
      <c r="O375" s="29">
        <f t="shared" si="9"/>
        <v>0</v>
      </c>
      <c r="P375" s="31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30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30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8"/>
        <v>1</v>
      </c>
    </row>
    <row r="376" spans="8:21" ht="15" x14ac:dyDescent="0.2">
      <c r="H376" s="23"/>
      <c r="I376" s="23"/>
      <c r="J376" s="23"/>
      <c r="M376" s="18"/>
      <c r="N376" s="29">
        <f>((G376-1)*(1-(IF(H376="no",0,'results log'!$B$3)))+1)</f>
        <v>5.0000000000000044E-2</v>
      </c>
      <c r="O376" s="29">
        <f t="shared" si="9"/>
        <v>0</v>
      </c>
      <c r="P376" s="31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30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30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8"/>
        <v>1</v>
      </c>
    </row>
    <row r="377" spans="8:21" ht="15" x14ac:dyDescent="0.2">
      <c r="H377" s="23"/>
      <c r="I377" s="23"/>
      <c r="J377" s="23"/>
      <c r="M377" s="18"/>
      <c r="N377" s="29">
        <f>((G377-1)*(1-(IF(H377="no",0,'results log'!$B$3)))+1)</f>
        <v>5.0000000000000044E-2</v>
      </c>
      <c r="O377" s="29">
        <f t="shared" si="9"/>
        <v>0</v>
      </c>
      <c r="P377" s="31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30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30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8"/>
        <v>1</v>
      </c>
    </row>
    <row r="378" spans="8:21" ht="15" x14ac:dyDescent="0.2">
      <c r="H378" s="23"/>
      <c r="I378" s="23"/>
      <c r="J378" s="23"/>
      <c r="M378" s="18"/>
      <c r="N378" s="29">
        <f>((G378-1)*(1-(IF(H378="no",0,'results log'!$B$3)))+1)</f>
        <v>5.0000000000000044E-2</v>
      </c>
      <c r="O378" s="29">
        <f t="shared" si="9"/>
        <v>0</v>
      </c>
      <c r="P378" s="31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30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30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8"/>
        <v>1</v>
      </c>
    </row>
    <row r="379" spans="8:21" ht="15" x14ac:dyDescent="0.2">
      <c r="H379" s="23"/>
      <c r="I379" s="23"/>
      <c r="J379" s="23"/>
      <c r="M379" s="18"/>
      <c r="N379" s="29">
        <f>((G379-1)*(1-(IF(H379="no",0,'results log'!$B$3)))+1)</f>
        <v>5.0000000000000044E-2</v>
      </c>
      <c r="O379" s="29">
        <f t="shared" si="9"/>
        <v>0</v>
      </c>
      <c r="P379" s="31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30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30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8"/>
        <v>1</v>
      </c>
    </row>
    <row r="380" spans="8:21" ht="15" x14ac:dyDescent="0.2">
      <c r="H380" s="23"/>
      <c r="I380" s="23"/>
      <c r="J380" s="23"/>
      <c r="M380" s="18"/>
      <c r="N380" s="29">
        <f>((G380-1)*(1-(IF(H380="no",0,'results log'!$B$3)))+1)</f>
        <v>5.0000000000000044E-2</v>
      </c>
      <c r="O380" s="29">
        <f t="shared" si="9"/>
        <v>0</v>
      </c>
      <c r="P380" s="31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30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30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8"/>
        <v>1</v>
      </c>
    </row>
    <row r="381" spans="8:21" ht="15" x14ac:dyDescent="0.2">
      <c r="H381" s="23"/>
      <c r="I381" s="23"/>
      <c r="J381" s="23"/>
      <c r="M381" s="18"/>
      <c r="N381" s="29">
        <f>((G381-1)*(1-(IF(H381="no",0,'results log'!$B$3)))+1)</f>
        <v>5.0000000000000044E-2</v>
      </c>
      <c r="O381" s="29">
        <f t="shared" si="9"/>
        <v>0</v>
      </c>
      <c r="P381" s="31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30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30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8"/>
        <v>1</v>
      </c>
    </row>
    <row r="382" spans="8:21" ht="15" x14ac:dyDescent="0.2">
      <c r="H382" s="23"/>
      <c r="I382" s="23"/>
      <c r="J382" s="23"/>
      <c r="M382" s="18"/>
      <c r="N382" s="29">
        <f>((G382-1)*(1-(IF(H382="no",0,'results log'!$B$3)))+1)</f>
        <v>5.0000000000000044E-2</v>
      </c>
      <c r="O382" s="29">
        <f t="shared" si="9"/>
        <v>0</v>
      </c>
      <c r="P382" s="31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30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30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8"/>
        <v>1</v>
      </c>
    </row>
    <row r="383" spans="8:21" ht="15" x14ac:dyDescent="0.2">
      <c r="H383" s="23"/>
      <c r="I383" s="23"/>
      <c r="J383" s="23"/>
      <c r="M383" s="18"/>
      <c r="N383" s="29">
        <f>((G383-1)*(1-(IF(H383="no",0,'results log'!$B$3)))+1)</f>
        <v>5.0000000000000044E-2</v>
      </c>
      <c r="O383" s="29">
        <f t="shared" si="9"/>
        <v>0</v>
      </c>
      <c r="P383" s="31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30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30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8"/>
        <v>1</v>
      </c>
    </row>
    <row r="384" spans="8:21" ht="15" x14ac:dyDescent="0.2">
      <c r="H384" s="23"/>
      <c r="I384" s="23"/>
      <c r="J384" s="23"/>
      <c r="M384" s="18"/>
      <c r="N384" s="29">
        <f>((G384-1)*(1-(IF(H384="no",0,'results log'!$B$3)))+1)</f>
        <v>5.0000000000000044E-2</v>
      </c>
      <c r="O384" s="29">
        <f t="shared" si="9"/>
        <v>0</v>
      </c>
      <c r="P384" s="31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30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30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8"/>
        <v>1</v>
      </c>
    </row>
    <row r="385" spans="8:21" ht="15" x14ac:dyDescent="0.2">
      <c r="H385" s="23"/>
      <c r="I385" s="23"/>
      <c r="J385" s="23"/>
      <c r="M385" s="18"/>
      <c r="N385" s="29">
        <f>((G385-1)*(1-(IF(H385="no",0,'results log'!$B$3)))+1)</f>
        <v>5.0000000000000044E-2</v>
      </c>
      <c r="O385" s="29">
        <f t="shared" si="9"/>
        <v>0</v>
      </c>
      <c r="P385" s="31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30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30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8"/>
        <v>1</v>
      </c>
    </row>
    <row r="386" spans="8:21" ht="15" x14ac:dyDescent="0.2">
      <c r="H386" s="23"/>
      <c r="I386" s="23"/>
      <c r="J386" s="23"/>
      <c r="M386" s="18"/>
      <c r="N386" s="29">
        <f>((G386-1)*(1-(IF(H386="no",0,'results log'!$B$3)))+1)</f>
        <v>5.0000000000000044E-2</v>
      </c>
      <c r="O386" s="29">
        <f t="shared" si="9"/>
        <v>0</v>
      </c>
      <c r="P386" s="31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30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30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8"/>
        <v>1</v>
      </c>
    </row>
    <row r="387" spans="8:21" ht="15" x14ac:dyDescent="0.2">
      <c r="H387" s="23"/>
      <c r="I387" s="23"/>
      <c r="J387" s="23"/>
      <c r="M387" s="18"/>
      <c r="N387" s="29">
        <f>((G387-1)*(1-(IF(H387="no",0,'results log'!$B$3)))+1)</f>
        <v>5.0000000000000044E-2</v>
      </c>
      <c r="O387" s="29">
        <f t="shared" si="9"/>
        <v>0</v>
      </c>
      <c r="P387" s="31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30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30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8"/>
        <v>1</v>
      </c>
    </row>
    <row r="388" spans="8:21" ht="15" x14ac:dyDescent="0.2">
      <c r="H388" s="23"/>
      <c r="I388" s="23"/>
      <c r="J388" s="23"/>
      <c r="M388" s="18"/>
      <c r="N388" s="29">
        <f>((G388-1)*(1-(IF(H388="no",0,'results log'!$B$3)))+1)</f>
        <v>5.0000000000000044E-2</v>
      </c>
      <c r="O388" s="29">
        <f t="shared" si="9"/>
        <v>0</v>
      </c>
      <c r="P388" s="31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30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30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8"/>
        <v>1</v>
      </c>
    </row>
    <row r="389" spans="8:21" ht="15" x14ac:dyDescent="0.2">
      <c r="H389" s="23"/>
      <c r="I389" s="23"/>
      <c r="J389" s="23"/>
      <c r="M389" s="18"/>
      <c r="N389" s="29">
        <f>((G389-1)*(1-(IF(H389="no",0,'results log'!$B$3)))+1)</f>
        <v>5.0000000000000044E-2</v>
      </c>
      <c r="O389" s="29">
        <f t="shared" si="9"/>
        <v>0</v>
      </c>
      <c r="P389" s="31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30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30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8"/>
        <v>1</v>
      </c>
    </row>
    <row r="390" spans="8:21" ht="15" x14ac:dyDescent="0.2">
      <c r="H390" s="23"/>
      <c r="I390" s="23"/>
      <c r="J390" s="23"/>
      <c r="M390" s="18"/>
      <c r="N390" s="29">
        <f>((G390-1)*(1-(IF(H390="no",0,'results log'!$B$3)))+1)</f>
        <v>5.0000000000000044E-2</v>
      </c>
      <c r="O390" s="29">
        <f t="shared" si="9"/>
        <v>0</v>
      </c>
      <c r="P390" s="31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30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30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8"/>
        <v>1</v>
      </c>
    </row>
    <row r="391" spans="8:21" ht="15" x14ac:dyDescent="0.2">
      <c r="H391" s="23"/>
      <c r="I391" s="23"/>
      <c r="J391" s="23"/>
      <c r="M391" s="18"/>
      <c r="N391" s="29">
        <f>((G391-1)*(1-(IF(H391="no",0,'results log'!$B$3)))+1)</f>
        <v>5.0000000000000044E-2</v>
      </c>
      <c r="O391" s="29">
        <f t="shared" si="9"/>
        <v>0</v>
      </c>
      <c r="P391" s="31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30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30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8"/>
        <v>1</v>
      </c>
    </row>
    <row r="392" spans="8:21" ht="15" x14ac:dyDescent="0.2">
      <c r="H392" s="23"/>
      <c r="I392" s="23"/>
      <c r="J392" s="23"/>
      <c r="M392" s="18"/>
      <c r="N392" s="29">
        <f>((G392-1)*(1-(IF(H392="no",0,'results log'!$B$3)))+1)</f>
        <v>5.0000000000000044E-2</v>
      </c>
      <c r="O392" s="29">
        <f t="shared" si="9"/>
        <v>0</v>
      </c>
      <c r="P392" s="31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30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30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ref="U392:U455" si="10">IF(ISBLANK(K392),1,IF(ISBLANK(L392),2,99))</f>
        <v>1</v>
      </c>
    </row>
    <row r="393" spans="8:21" ht="15" x14ac:dyDescent="0.2">
      <c r="H393" s="23"/>
      <c r="I393" s="23"/>
      <c r="J393" s="23"/>
      <c r="M393" s="18"/>
      <c r="N393" s="29">
        <f>((G393-1)*(1-(IF(H393="no",0,'results log'!$B$3)))+1)</f>
        <v>5.0000000000000044E-2</v>
      </c>
      <c r="O393" s="29">
        <f t="shared" si="9"/>
        <v>0</v>
      </c>
      <c r="P393" s="31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30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30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si="10"/>
        <v>1</v>
      </c>
    </row>
    <row r="394" spans="8:21" ht="15" x14ac:dyDescent="0.2">
      <c r="H394" s="23"/>
      <c r="I394" s="23"/>
      <c r="J394" s="23"/>
      <c r="M394" s="18"/>
      <c r="N394" s="29">
        <f>((G394-1)*(1-(IF(H394="no",0,'results log'!$B$3)))+1)</f>
        <v>5.0000000000000044E-2</v>
      </c>
      <c r="O394" s="29">
        <f t="shared" si="9"/>
        <v>0</v>
      </c>
      <c r="P394" s="31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30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30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0"/>
        <v>1</v>
      </c>
    </row>
    <row r="395" spans="8:21" ht="15" x14ac:dyDescent="0.2">
      <c r="H395" s="23"/>
      <c r="I395" s="23"/>
      <c r="J395" s="23"/>
      <c r="M395" s="18"/>
      <c r="N395" s="29">
        <f>((G395-1)*(1-(IF(H395="no",0,'results log'!$B$3)))+1)</f>
        <v>5.0000000000000044E-2</v>
      </c>
      <c r="O395" s="29">
        <f t="shared" si="9"/>
        <v>0</v>
      </c>
      <c r="P395" s="31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30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30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0"/>
        <v>1</v>
      </c>
    </row>
    <row r="396" spans="8:21" ht="15" x14ac:dyDescent="0.2">
      <c r="H396" s="23"/>
      <c r="I396" s="23"/>
      <c r="J396" s="23"/>
      <c r="M396" s="18"/>
      <c r="N396" s="29">
        <f>((G396-1)*(1-(IF(H396="no",0,'results log'!$B$3)))+1)</f>
        <v>5.0000000000000044E-2</v>
      </c>
      <c r="O396" s="29">
        <f t="shared" si="9"/>
        <v>0</v>
      </c>
      <c r="P396" s="31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30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30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0"/>
        <v>1</v>
      </c>
    </row>
    <row r="397" spans="8:21" ht="15" x14ac:dyDescent="0.2">
      <c r="H397" s="23"/>
      <c r="I397" s="23"/>
      <c r="J397" s="23"/>
      <c r="M397" s="18"/>
      <c r="N397" s="29">
        <f>((G397-1)*(1-(IF(H397="no",0,'results log'!$B$3)))+1)</f>
        <v>5.0000000000000044E-2</v>
      </c>
      <c r="O397" s="29">
        <f t="shared" si="9"/>
        <v>0</v>
      </c>
      <c r="P397" s="31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30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30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0"/>
        <v>1</v>
      </c>
    </row>
    <row r="398" spans="8:21" ht="15" x14ac:dyDescent="0.2">
      <c r="H398" s="23"/>
      <c r="I398" s="23"/>
      <c r="J398" s="23"/>
      <c r="M398" s="18"/>
      <c r="N398" s="29">
        <f>((G398-1)*(1-(IF(H398="no",0,'results log'!$B$3)))+1)</f>
        <v>5.0000000000000044E-2</v>
      </c>
      <c r="O398" s="29">
        <f t="shared" si="9"/>
        <v>0</v>
      </c>
      <c r="P398" s="31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30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30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0"/>
        <v>1</v>
      </c>
    </row>
    <row r="399" spans="8:21" ht="15" x14ac:dyDescent="0.2">
      <c r="H399" s="23"/>
      <c r="I399" s="23"/>
      <c r="J399" s="23"/>
      <c r="M399" s="18"/>
      <c r="N399" s="29">
        <f>((G399-1)*(1-(IF(H399="no",0,'results log'!$B$3)))+1)</f>
        <v>5.0000000000000044E-2</v>
      </c>
      <c r="O399" s="29">
        <f t="shared" si="9"/>
        <v>0</v>
      </c>
      <c r="P399" s="31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30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30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0"/>
        <v>1</v>
      </c>
    </row>
    <row r="400" spans="8:21" ht="15" x14ac:dyDescent="0.2">
      <c r="H400" s="23"/>
      <c r="I400" s="23"/>
      <c r="J400" s="23"/>
      <c r="M400" s="18"/>
      <c r="N400" s="29">
        <f>((G400-1)*(1-(IF(H400="no",0,'results log'!$B$3)))+1)</f>
        <v>5.0000000000000044E-2</v>
      </c>
      <c r="O400" s="29">
        <f t="shared" si="9"/>
        <v>0</v>
      </c>
      <c r="P400" s="31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30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30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0"/>
        <v>1</v>
      </c>
    </row>
    <row r="401" spans="8:21" ht="15" x14ac:dyDescent="0.2">
      <c r="H401" s="23"/>
      <c r="I401" s="23"/>
      <c r="J401" s="23"/>
      <c r="M401" s="18"/>
      <c r="N401" s="29">
        <f>((G401-1)*(1-(IF(H401="no",0,'results log'!$B$3)))+1)</f>
        <v>5.0000000000000044E-2</v>
      </c>
      <c r="O401" s="29">
        <f t="shared" si="9"/>
        <v>0</v>
      </c>
      <c r="P401" s="31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30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30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0"/>
        <v>1</v>
      </c>
    </row>
    <row r="402" spans="8:21" ht="15" x14ac:dyDescent="0.2">
      <c r="H402" s="23"/>
      <c r="I402" s="23"/>
      <c r="J402" s="23"/>
      <c r="M402" s="18"/>
      <c r="N402" s="29">
        <f>((G402-1)*(1-(IF(H402="no",0,'results log'!$B$3)))+1)</f>
        <v>5.0000000000000044E-2</v>
      </c>
      <c r="O402" s="29">
        <f t="shared" si="9"/>
        <v>0</v>
      </c>
      <c r="P402" s="31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30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30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0"/>
        <v>1</v>
      </c>
    </row>
    <row r="403" spans="8:21" ht="15" x14ac:dyDescent="0.2">
      <c r="H403" s="23"/>
      <c r="I403" s="23"/>
      <c r="J403" s="23"/>
      <c r="M403" s="18"/>
      <c r="N403" s="29">
        <f>((G403-1)*(1-(IF(H403="no",0,'results log'!$B$3)))+1)</f>
        <v>5.0000000000000044E-2</v>
      </c>
      <c r="O403" s="29">
        <f t="shared" si="9"/>
        <v>0</v>
      </c>
      <c r="P403" s="31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30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30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0"/>
        <v>1</v>
      </c>
    </row>
    <row r="404" spans="8:21" ht="15" x14ac:dyDescent="0.2">
      <c r="H404" s="23"/>
      <c r="I404" s="23"/>
      <c r="J404" s="23"/>
      <c r="M404" s="18"/>
      <c r="N404" s="29">
        <f>((G404-1)*(1-(IF(H404="no",0,'results log'!$B$3)))+1)</f>
        <v>5.0000000000000044E-2</v>
      </c>
      <c r="O404" s="29">
        <f t="shared" ref="O404:O467" si="11">E404*IF(I404="yes",2,1)</f>
        <v>0</v>
      </c>
      <c r="P404" s="31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30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30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0"/>
        <v>1</v>
      </c>
    </row>
    <row r="405" spans="8:21" ht="15" x14ac:dyDescent="0.2">
      <c r="H405" s="23"/>
      <c r="I405" s="23"/>
      <c r="J405" s="23"/>
      <c r="M405" s="18"/>
      <c r="N405" s="29">
        <f>((G405-1)*(1-(IF(H405="no",0,'results log'!$B$3)))+1)</f>
        <v>5.0000000000000044E-2</v>
      </c>
      <c r="O405" s="29">
        <f t="shared" si="11"/>
        <v>0</v>
      </c>
      <c r="P405" s="31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30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30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0"/>
        <v>1</v>
      </c>
    </row>
    <row r="406" spans="8:21" ht="15" x14ac:dyDescent="0.2">
      <c r="H406" s="23"/>
      <c r="I406" s="23"/>
      <c r="J406" s="23"/>
      <c r="M406" s="18"/>
      <c r="N406" s="29">
        <f>((G406-1)*(1-(IF(H406="no",0,'results log'!$B$3)))+1)</f>
        <v>5.0000000000000044E-2</v>
      </c>
      <c r="O406" s="29">
        <f t="shared" si="11"/>
        <v>0</v>
      </c>
      <c r="P406" s="31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30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30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0"/>
        <v>1</v>
      </c>
    </row>
    <row r="407" spans="8:21" ht="15" x14ac:dyDescent="0.2">
      <c r="H407" s="23"/>
      <c r="I407" s="23"/>
      <c r="J407" s="23"/>
      <c r="M407" s="18"/>
      <c r="N407" s="29">
        <f>((G407-1)*(1-(IF(H407="no",0,'results log'!$B$3)))+1)</f>
        <v>5.0000000000000044E-2</v>
      </c>
      <c r="O407" s="29">
        <f t="shared" si="11"/>
        <v>0</v>
      </c>
      <c r="P407" s="31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30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30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0"/>
        <v>1</v>
      </c>
    </row>
    <row r="408" spans="8:21" ht="15" x14ac:dyDescent="0.2">
      <c r="H408" s="23"/>
      <c r="I408" s="23"/>
      <c r="J408" s="23"/>
      <c r="M408" s="18"/>
      <c r="N408" s="29">
        <f>((G408-1)*(1-(IF(H408="no",0,'results log'!$B$3)))+1)</f>
        <v>5.0000000000000044E-2</v>
      </c>
      <c r="O408" s="29">
        <f t="shared" si="11"/>
        <v>0</v>
      </c>
      <c r="P408" s="31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30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30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0"/>
        <v>1</v>
      </c>
    </row>
    <row r="409" spans="8:21" ht="15" x14ac:dyDescent="0.2">
      <c r="H409" s="23"/>
      <c r="I409" s="23"/>
      <c r="J409" s="23"/>
      <c r="M409" s="18"/>
      <c r="N409" s="29">
        <f>((G409-1)*(1-(IF(H409="no",0,'results log'!$B$3)))+1)</f>
        <v>5.0000000000000044E-2</v>
      </c>
      <c r="O409" s="29">
        <f t="shared" si="11"/>
        <v>0</v>
      </c>
      <c r="P409" s="31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30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30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0"/>
        <v>1</v>
      </c>
    </row>
    <row r="410" spans="8:21" ht="15" x14ac:dyDescent="0.2">
      <c r="H410" s="23"/>
      <c r="I410" s="23"/>
      <c r="J410" s="23"/>
      <c r="M410" s="18"/>
      <c r="N410" s="29">
        <f>((G410-1)*(1-(IF(H410="no",0,'results log'!$B$3)))+1)</f>
        <v>5.0000000000000044E-2</v>
      </c>
      <c r="O410" s="29">
        <f t="shared" si="11"/>
        <v>0</v>
      </c>
      <c r="P410" s="31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30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30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0"/>
        <v>1</v>
      </c>
    </row>
    <row r="411" spans="8:21" ht="15" x14ac:dyDescent="0.2">
      <c r="H411" s="23"/>
      <c r="I411" s="23"/>
      <c r="J411" s="23"/>
      <c r="M411" s="18"/>
      <c r="N411" s="29">
        <f>((G411-1)*(1-(IF(H411="no",0,'results log'!$B$3)))+1)</f>
        <v>5.0000000000000044E-2</v>
      </c>
      <c r="O411" s="29">
        <f t="shared" si="11"/>
        <v>0</v>
      </c>
      <c r="P411" s="31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30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30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0"/>
        <v>1</v>
      </c>
    </row>
    <row r="412" spans="8:21" ht="15" x14ac:dyDescent="0.2">
      <c r="H412" s="23"/>
      <c r="I412" s="23"/>
      <c r="J412" s="23"/>
      <c r="M412" s="18"/>
      <c r="N412" s="29">
        <f>((G412-1)*(1-(IF(H412="no",0,'results log'!$B$3)))+1)</f>
        <v>5.0000000000000044E-2</v>
      </c>
      <c r="O412" s="29">
        <f t="shared" si="11"/>
        <v>0</v>
      </c>
      <c r="P412" s="31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30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30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0"/>
        <v>1</v>
      </c>
    </row>
    <row r="413" spans="8:21" ht="15" x14ac:dyDescent="0.2">
      <c r="H413" s="23"/>
      <c r="I413" s="23"/>
      <c r="J413" s="23"/>
      <c r="M413" s="18"/>
      <c r="N413" s="29">
        <f>((G413-1)*(1-(IF(H413="no",0,'results log'!$B$3)))+1)</f>
        <v>5.0000000000000044E-2</v>
      </c>
      <c r="O413" s="29">
        <f t="shared" si="11"/>
        <v>0</v>
      </c>
      <c r="P413" s="31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30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30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0"/>
        <v>1</v>
      </c>
    </row>
    <row r="414" spans="8:21" ht="15" x14ac:dyDescent="0.2">
      <c r="H414" s="23"/>
      <c r="I414" s="23"/>
      <c r="J414" s="23"/>
      <c r="M414" s="18"/>
      <c r="N414" s="29">
        <f>((G414-1)*(1-(IF(H414="no",0,'results log'!$B$3)))+1)</f>
        <v>5.0000000000000044E-2</v>
      </c>
      <c r="O414" s="29">
        <f t="shared" si="11"/>
        <v>0</v>
      </c>
      <c r="P414" s="31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30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30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0"/>
        <v>1</v>
      </c>
    </row>
    <row r="415" spans="8:21" ht="15" x14ac:dyDescent="0.2">
      <c r="H415" s="23"/>
      <c r="I415" s="23"/>
      <c r="J415" s="23"/>
      <c r="M415" s="18"/>
      <c r="N415" s="29">
        <f>((G415-1)*(1-(IF(H415="no",0,'results log'!$B$3)))+1)</f>
        <v>5.0000000000000044E-2</v>
      </c>
      <c r="O415" s="29">
        <f t="shared" si="11"/>
        <v>0</v>
      </c>
      <c r="P415" s="31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30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30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0"/>
        <v>1</v>
      </c>
    </row>
    <row r="416" spans="8:21" ht="15" x14ac:dyDescent="0.2">
      <c r="H416" s="23"/>
      <c r="I416" s="23"/>
      <c r="J416" s="23"/>
      <c r="M416" s="18"/>
      <c r="N416" s="29">
        <f>((G416-1)*(1-(IF(H416="no",0,'results log'!$B$3)))+1)</f>
        <v>5.0000000000000044E-2</v>
      </c>
      <c r="O416" s="29">
        <f t="shared" si="11"/>
        <v>0</v>
      </c>
      <c r="P416" s="31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30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30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0"/>
        <v>1</v>
      </c>
    </row>
    <row r="417" spans="8:21" ht="15" x14ac:dyDescent="0.2">
      <c r="H417" s="23"/>
      <c r="I417" s="23"/>
      <c r="J417" s="23"/>
      <c r="M417" s="18"/>
      <c r="N417" s="29">
        <f>((G417-1)*(1-(IF(H417="no",0,'results log'!$B$3)))+1)</f>
        <v>5.0000000000000044E-2</v>
      </c>
      <c r="O417" s="29">
        <f t="shared" si="11"/>
        <v>0</v>
      </c>
      <c r="P417" s="31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30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30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0"/>
        <v>1</v>
      </c>
    </row>
    <row r="418" spans="8:21" ht="15" x14ac:dyDescent="0.2">
      <c r="H418" s="23"/>
      <c r="I418" s="23"/>
      <c r="J418" s="23"/>
      <c r="M418" s="18"/>
      <c r="N418" s="29">
        <f>((G418-1)*(1-(IF(H418="no",0,'results log'!$B$3)))+1)</f>
        <v>5.0000000000000044E-2</v>
      </c>
      <c r="O418" s="29">
        <f t="shared" si="11"/>
        <v>0</v>
      </c>
      <c r="P418" s="31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30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30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0"/>
        <v>1</v>
      </c>
    </row>
    <row r="419" spans="8:21" ht="15" x14ac:dyDescent="0.2">
      <c r="H419" s="23"/>
      <c r="I419" s="23"/>
      <c r="J419" s="23"/>
      <c r="M419" s="18"/>
      <c r="N419" s="29">
        <f>((G419-1)*(1-(IF(H419="no",0,'results log'!$B$3)))+1)</f>
        <v>5.0000000000000044E-2</v>
      </c>
      <c r="O419" s="29">
        <f t="shared" si="11"/>
        <v>0</v>
      </c>
      <c r="P419" s="31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30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30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0"/>
        <v>1</v>
      </c>
    </row>
    <row r="420" spans="8:21" ht="15" x14ac:dyDescent="0.2">
      <c r="H420" s="23"/>
      <c r="I420" s="23"/>
      <c r="J420" s="23"/>
      <c r="M420" s="18"/>
      <c r="N420" s="29">
        <f>((G420-1)*(1-(IF(H420="no",0,'results log'!$B$3)))+1)</f>
        <v>5.0000000000000044E-2</v>
      </c>
      <c r="O420" s="29">
        <f t="shared" si="11"/>
        <v>0</v>
      </c>
      <c r="P420" s="31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30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30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0"/>
        <v>1</v>
      </c>
    </row>
    <row r="421" spans="8:21" ht="15" x14ac:dyDescent="0.2">
      <c r="H421" s="23"/>
      <c r="I421" s="23"/>
      <c r="J421" s="23"/>
      <c r="M421" s="18"/>
      <c r="N421" s="29">
        <f>((G421-1)*(1-(IF(H421="no",0,'results log'!$B$3)))+1)</f>
        <v>5.0000000000000044E-2</v>
      </c>
      <c r="O421" s="29">
        <f t="shared" si="11"/>
        <v>0</v>
      </c>
      <c r="P421" s="31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30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30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0"/>
        <v>1</v>
      </c>
    </row>
    <row r="422" spans="8:21" ht="15" x14ac:dyDescent="0.2">
      <c r="H422" s="23"/>
      <c r="I422" s="23"/>
      <c r="J422" s="23"/>
      <c r="M422" s="18"/>
      <c r="N422" s="29">
        <f>((G422-1)*(1-(IF(H422="no",0,'results log'!$B$3)))+1)</f>
        <v>5.0000000000000044E-2</v>
      </c>
      <c r="O422" s="29">
        <f t="shared" si="11"/>
        <v>0</v>
      </c>
      <c r="P422" s="31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30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30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0"/>
        <v>1</v>
      </c>
    </row>
    <row r="423" spans="8:21" ht="15" x14ac:dyDescent="0.2">
      <c r="H423" s="23"/>
      <c r="I423" s="23"/>
      <c r="J423" s="23"/>
      <c r="M423" s="18"/>
      <c r="N423" s="29">
        <f>((G423-1)*(1-(IF(H423="no",0,'results log'!$B$3)))+1)</f>
        <v>5.0000000000000044E-2</v>
      </c>
      <c r="O423" s="29">
        <f t="shared" si="11"/>
        <v>0</v>
      </c>
      <c r="P423" s="31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30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30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0"/>
        <v>1</v>
      </c>
    </row>
    <row r="424" spans="8:21" ht="15" x14ac:dyDescent="0.2">
      <c r="H424" s="23"/>
      <c r="I424" s="23"/>
      <c r="J424" s="23"/>
      <c r="M424" s="18"/>
      <c r="N424" s="29">
        <f>((G424-1)*(1-(IF(H424="no",0,'results log'!$B$3)))+1)</f>
        <v>5.0000000000000044E-2</v>
      </c>
      <c r="O424" s="29">
        <f t="shared" si="11"/>
        <v>0</v>
      </c>
      <c r="P424" s="31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30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30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0"/>
        <v>1</v>
      </c>
    </row>
    <row r="425" spans="8:21" ht="15" x14ac:dyDescent="0.2">
      <c r="H425" s="23"/>
      <c r="I425" s="23"/>
      <c r="J425" s="23"/>
      <c r="M425" s="18"/>
      <c r="N425" s="29">
        <f>((G425-1)*(1-(IF(H425="no",0,'results log'!$B$3)))+1)</f>
        <v>5.0000000000000044E-2</v>
      </c>
      <c r="O425" s="29">
        <f t="shared" si="11"/>
        <v>0</v>
      </c>
      <c r="P425" s="31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30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30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0"/>
        <v>1</v>
      </c>
    </row>
    <row r="426" spans="8:21" ht="15" x14ac:dyDescent="0.2">
      <c r="H426" s="23"/>
      <c r="I426" s="23"/>
      <c r="J426" s="23"/>
      <c r="M426" s="18"/>
      <c r="N426" s="29">
        <f>((G426-1)*(1-(IF(H426="no",0,'results log'!$B$3)))+1)</f>
        <v>5.0000000000000044E-2</v>
      </c>
      <c r="O426" s="29">
        <f t="shared" si="11"/>
        <v>0</v>
      </c>
      <c r="P426" s="31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30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30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0"/>
        <v>1</v>
      </c>
    </row>
    <row r="427" spans="8:21" ht="15" x14ac:dyDescent="0.2">
      <c r="H427" s="23"/>
      <c r="I427" s="23"/>
      <c r="J427" s="23"/>
      <c r="M427" s="18"/>
      <c r="N427" s="29">
        <f>((G427-1)*(1-(IF(H427="no",0,'results log'!$B$3)))+1)</f>
        <v>5.0000000000000044E-2</v>
      </c>
      <c r="O427" s="29">
        <f t="shared" si="11"/>
        <v>0</v>
      </c>
      <c r="P427" s="31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30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30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0"/>
        <v>1</v>
      </c>
    </row>
    <row r="428" spans="8:21" ht="15" x14ac:dyDescent="0.2">
      <c r="H428" s="23"/>
      <c r="I428" s="23"/>
      <c r="J428" s="23"/>
      <c r="M428" s="18"/>
      <c r="N428" s="29">
        <f>((G428-1)*(1-(IF(H428="no",0,'results log'!$B$3)))+1)</f>
        <v>5.0000000000000044E-2</v>
      </c>
      <c r="O428" s="29">
        <f t="shared" si="11"/>
        <v>0</v>
      </c>
      <c r="P428" s="31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30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30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0"/>
        <v>1</v>
      </c>
    </row>
    <row r="429" spans="8:21" ht="15" x14ac:dyDescent="0.2">
      <c r="H429" s="23"/>
      <c r="I429" s="23"/>
      <c r="J429" s="23"/>
      <c r="M429" s="18"/>
      <c r="N429" s="29">
        <f>((G429-1)*(1-(IF(H429="no",0,'results log'!$B$3)))+1)</f>
        <v>5.0000000000000044E-2</v>
      </c>
      <c r="O429" s="29">
        <f t="shared" si="11"/>
        <v>0</v>
      </c>
      <c r="P429" s="31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30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30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0"/>
        <v>1</v>
      </c>
    </row>
    <row r="430" spans="8:21" ht="15" x14ac:dyDescent="0.2">
      <c r="H430" s="23"/>
      <c r="I430" s="23"/>
      <c r="J430" s="23"/>
      <c r="M430" s="18"/>
      <c r="N430" s="29">
        <f>((G430-1)*(1-(IF(H430="no",0,'results log'!$B$3)))+1)</f>
        <v>5.0000000000000044E-2</v>
      </c>
      <c r="O430" s="29">
        <f t="shared" si="11"/>
        <v>0</v>
      </c>
      <c r="P430" s="31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30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30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0"/>
        <v>1</v>
      </c>
    </row>
    <row r="431" spans="8:21" ht="15" x14ac:dyDescent="0.2">
      <c r="H431" s="23"/>
      <c r="I431" s="23"/>
      <c r="J431" s="23"/>
      <c r="M431" s="18"/>
      <c r="N431" s="29">
        <f>((G431-1)*(1-(IF(H431="no",0,'results log'!$B$3)))+1)</f>
        <v>5.0000000000000044E-2</v>
      </c>
      <c r="O431" s="29">
        <f t="shared" si="11"/>
        <v>0</v>
      </c>
      <c r="P431" s="31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30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30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0"/>
        <v>1</v>
      </c>
    </row>
    <row r="432" spans="8:21" ht="15" x14ac:dyDescent="0.2">
      <c r="H432" s="23"/>
      <c r="I432" s="23"/>
      <c r="J432" s="23"/>
      <c r="M432" s="18"/>
      <c r="N432" s="29">
        <f>((G432-1)*(1-(IF(H432="no",0,'results log'!$B$3)))+1)</f>
        <v>5.0000000000000044E-2</v>
      </c>
      <c r="O432" s="29">
        <f t="shared" si="11"/>
        <v>0</v>
      </c>
      <c r="P432" s="31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30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30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0"/>
        <v>1</v>
      </c>
    </row>
    <row r="433" spans="8:21" ht="15" x14ac:dyDescent="0.2">
      <c r="H433" s="23"/>
      <c r="I433" s="23"/>
      <c r="J433" s="23"/>
      <c r="M433" s="18"/>
      <c r="N433" s="29">
        <f>((G433-1)*(1-(IF(H433="no",0,'results log'!$B$3)))+1)</f>
        <v>5.0000000000000044E-2</v>
      </c>
      <c r="O433" s="29">
        <f t="shared" si="11"/>
        <v>0</v>
      </c>
      <c r="P433" s="31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30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30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0"/>
        <v>1</v>
      </c>
    </row>
    <row r="434" spans="8:21" ht="15" x14ac:dyDescent="0.2">
      <c r="H434" s="23"/>
      <c r="I434" s="23"/>
      <c r="J434" s="23"/>
      <c r="M434" s="18"/>
      <c r="N434" s="29">
        <f>((G434-1)*(1-(IF(H434="no",0,'results log'!$B$3)))+1)</f>
        <v>5.0000000000000044E-2</v>
      </c>
      <c r="O434" s="29">
        <f t="shared" si="11"/>
        <v>0</v>
      </c>
      <c r="P434" s="31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30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30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0"/>
        <v>1</v>
      </c>
    </row>
    <row r="435" spans="8:21" ht="15" x14ac:dyDescent="0.2">
      <c r="H435" s="23"/>
      <c r="I435" s="23"/>
      <c r="J435" s="23"/>
      <c r="M435" s="18"/>
      <c r="N435" s="29">
        <f>((G435-1)*(1-(IF(H435="no",0,'results log'!$B$3)))+1)</f>
        <v>5.0000000000000044E-2</v>
      </c>
      <c r="O435" s="29">
        <f t="shared" si="11"/>
        <v>0</v>
      </c>
      <c r="P435" s="31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30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30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0"/>
        <v>1</v>
      </c>
    </row>
    <row r="436" spans="8:21" ht="15" x14ac:dyDescent="0.2">
      <c r="H436" s="23"/>
      <c r="I436" s="23"/>
      <c r="J436" s="23"/>
      <c r="M436" s="18"/>
      <c r="N436" s="29">
        <f>((G436-1)*(1-(IF(H436="no",0,'results log'!$B$3)))+1)</f>
        <v>5.0000000000000044E-2</v>
      </c>
      <c r="O436" s="29">
        <f t="shared" si="11"/>
        <v>0</v>
      </c>
      <c r="P436" s="31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30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30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0"/>
        <v>1</v>
      </c>
    </row>
    <row r="437" spans="8:21" ht="15" x14ac:dyDescent="0.2">
      <c r="H437" s="23"/>
      <c r="I437" s="23"/>
      <c r="J437" s="23"/>
      <c r="M437" s="18"/>
      <c r="N437" s="29">
        <f>((G437-1)*(1-(IF(H437="no",0,'results log'!$B$3)))+1)</f>
        <v>5.0000000000000044E-2</v>
      </c>
      <c r="O437" s="29">
        <f t="shared" si="11"/>
        <v>0</v>
      </c>
      <c r="P437" s="31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30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30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0"/>
        <v>1</v>
      </c>
    </row>
    <row r="438" spans="8:21" ht="15" x14ac:dyDescent="0.2">
      <c r="H438" s="23"/>
      <c r="I438" s="23"/>
      <c r="J438" s="23"/>
      <c r="M438" s="18"/>
      <c r="N438" s="29">
        <f>((G438-1)*(1-(IF(H438="no",0,'results log'!$B$3)))+1)</f>
        <v>5.0000000000000044E-2</v>
      </c>
      <c r="O438" s="29">
        <f t="shared" si="11"/>
        <v>0</v>
      </c>
      <c r="P438" s="31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30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30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0"/>
        <v>1</v>
      </c>
    </row>
    <row r="439" spans="8:21" ht="15" x14ac:dyDescent="0.2">
      <c r="H439" s="23"/>
      <c r="I439" s="23"/>
      <c r="J439" s="23"/>
      <c r="M439" s="18"/>
      <c r="N439" s="29">
        <f>((G439-1)*(1-(IF(H439="no",0,'results log'!$B$3)))+1)</f>
        <v>5.0000000000000044E-2</v>
      </c>
      <c r="O439" s="29">
        <f t="shared" si="11"/>
        <v>0</v>
      </c>
      <c r="P439" s="31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30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30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0"/>
        <v>1</v>
      </c>
    </row>
    <row r="440" spans="8:21" ht="15" x14ac:dyDescent="0.2">
      <c r="H440" s="23"/>
      <c r="I440" s="23"/>
      <c r="J440" s="23"/>
      <c r="M440" s="18"/>
      <c r="N440" s="29">
        <f>((G440-1)*(1-(IF(H440="no",0,'results log'!$B$3)))+1)</f>
        <v>5.0000000000000044E-2</v>
      </c>
      <c r="O440" s="29">
        <f t="shared" si="11"/>
        <v>0</v>
      </c>
      <c r="P440" s="31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30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30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0"/>
        <v>1</v>
      </c>
    </row>
    <row r="441" spans="8:21" ht="15" x14ac:dyDescent="0.2">
      <c r="H441" s="23"/>
      <c r="I441" s="23"/>
      <c r="J441" s="23"/>
      <c r="M441" s="18"/>
      <c r="N441" s="29">
        <f>((G441-1)*(1-(IF(H441="no",0,'results log'!$B$3)))+1)</f>
        <v>5.0000000000000044E-2</v>
      </c>
      <c r="O441" s="29">
        <f t="shared" si="11"/>
        <v>0</v>
      </c>
      <c r="P441" s="31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30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30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0"/>
        <v>1</v>
      </c>
    </row>
    <row r="442" spans="8:21" ht="15" x14ac:dyDescent="0.2">
      <c r="H442" s="23"/>
      <c r="I442" s="23"/>
      <c r="J442" s="23"/>
      <c r="M442" s="18"/>
      <c r="N442" s="29">
        <f>((G442-1)*(1-(IF(H442="no",0,'results log'!$B$3)))+1)</f>
        <v>5.0000000000000044E-2</v>
      </c>
      <c r="O442" s="29">
        <f t="shared" si="11"/>
        <v>0</v>
      </c>
      <c r="P442" s="31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30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30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0"/>
        <v>1</v>
      </c>
    </row>
    <row r="443" spans="8:21" ht="15" x14ac:dyDescent="0.2">
      <c r="H443" s="23"/>
      <c r="I443" s="23"/>
      <c r="J443" s="23"/>
      <c r="M443" s="18"/>
      <c r="N443" s="29">
        <f>((G443-1)*(1-(IF(H443="no",0,'results log'!$B$3)))+1)</f>
        <v>5.0000000000000044E-2</v>
      </c>
      <c r="O443" s="29">
        <f t="shared" si="11"/>
        <v>0</v>
      </c>
      <c r="P443" s="31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30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30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0"/>
        <v>1</v>
      </c>
    </row>
    <row r="444" spans="8:21" ht="15" x14ac:dyDescent="0.2">
      <c r="H444" s="23"/>
      <c r="I444" s="23"/>
      <c r="J444" s="23"/>
      <c r="M444" s="18"/>
      <c r="N444" s="29">
        <f>((G444-1)*(1-(IF(H444="no",0,'results log'!$B$3)))+1)</f>
        <v>5.0000000000000044E-2</v>
      </c>
      <c r="O444" s="29">
        <f t="shared" si="11"/>
        <v>0</v>
      </c>
      <c r="P444" s="31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30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30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0"/>
        <v>1</v>
      </c>
    </row>
    <row r="445" spans="8:21" ht="15" x14ac:dyDescent="0.2">
      <c r="H445" s="23"/>
      <c r="I445" s="23"/>
      <c r="J445" s="23"/>
      <c r="M445" s="18"/>
      <c r="N445" s="29">
        <f>((G445-1)*(1-(IF(H445="no",0,'results log'!$B$3)))+1)</f>
        <v>5.0000000000000044E-2</v>
      </c>
      <c r="O445" s="29">
        <f t="shared" si="11"/>
        <v>0</v>
      </c>
      <c r="P445" s="31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30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30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0"/>
        <v>1</v>
      </c>
    </row>
    <row r="446" spans="8:21" ht="15" x14ac:dyDescent="0.2">
      <c r="H446" s="23"/>
      <c r="I446" s="23"/>
      <c r="J446" s="23"/>
      <c r="M446" s="18"/>
      <c r="N446" s="29">
        <f>((G446-1)*(1-(IF(H446="no",0,'results log'!$B$3)))+1)</f>
        <v>5.0000000000000044E-2</v>
      </c>
      <c r="O446" s="29">
        <f t="shared" si="11"/>
        <v>0</v>
      </c>
      <c r="P446" s="31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30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30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0"/>
        <v>1</v>
      </c>
    </row>
    <row r="447" spans="8:21" ht="15" x14ac:dyDescent="0.2">
      <c r="H447" s="23"/>
      <c r="I447" s="23"/>
      <c r="J447" s="23"/>
      <c r="M447" s="18"/>
      <c r="N447" s="29">
        <f>((G447-1)*(1-(IF(H447="no",0,'results log'!$B$3)))+1)</f>
        <v>5.0000000000000044E-2</v>
      </c>
      <c r="O447" s="29">
        <f t="shared" si="11"/>
        <v>0</v>
      </c>
      <c r="P447" s="31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30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30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0"/>
        <v>1</v>
      </c>
    </row>
    <row r="448" spans="8:21" ht="15" x14ac:dyDescent="0.2">
      <c r="H448" s="23"/>
      <c r="I448" s="23"/>
      <c r="J448" s="23"/>
      <c r="M448" s="18"/>
      <c r="N448" s="29">
        <f>((G448-1)*(1-(IF(H448="no",0,'results log'!$B$3)))+1)</f>
        <v>5.0000000000000044E-2</v>
      </c>
      <c r="O448" s="29">
        <f t="shared" si="11"/>
        <v>0</v>
      </c>
      <c r="P448" s="31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30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30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0"/>
        <v>1</v>
      </c>
    </row>
    <row r="449" spans="8:21" ht="15" x14ac:dyDescent="0.2">
      <c r="H449" s="23"/>
      <c r="I449" s="23"/>
      <c r="J449" s="23"/>
      <c r="M449" s="18"/>
      <c r="N449" s="29">
        <f>((G449-1)*(1-(IF(H449="no",0,'results log'!$B$3)))+1)</f>
        <v>5.0000000000000044E-2</v>
      </c>
      <c r="O449" s="29">
        <f t="shared" si="11"/>
        <v>0</v>
      </c>
      <c r="P449" s="31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30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30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0"/>
        <v>1</v>
      </c>
    </row>
    <row r="450" spans="8:21" ht="15" x14ac:dyDescent="0.2">
      <c r="H450" s="23"/>
      <c r="I450" s="23"/>
      <c r="J450" s="23"/>
      <c r="M450" s="18"/>
      <c r="N450" s="29">
        <f>((G450-1)*(1-(IF(H450="no",0,'results log'!$B$3)))+1)</f>
        <v>5.0000000000000044E-2</v>
      </c>
      <c r="O450" s="29">
        <f t="shared" si="11"/>
        <v>0</v>
      </c>
      <c r="P450" s="31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30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30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0"/>
        <v>1</v>
      </c>
    </row>
    <row r="451" spans="8:21" ht="15" x14ac:dyDescent="0.2">
      <c r="H451" s="23"/>
      <c r="I451" s="23"/>
      <c r="J451" s="23"/>
      <c r="M451" s="18"/>
      <c r="N451" s="29">
        <f>((G451-1)*(1-(IF(H451="no",0,'results log'!$B$3)))+1)</f>
        <v>5.0000000000000044E-2</v>
      </c>
      <c r="O451" s="29">
        <f t="shared" si="11"/>
        <v>0</v>
      </c>
      <c r="P451" s="31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30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30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0"/>
        <v>1</v>
      </c>
    </row>
    <row r="452" spans="8:21" ht="15" x14ac:dyDescent="0.2">
      <c r="H452" s="23"/>
      <c r="I452" s="23"/>
      <c r="J452" s="23"/>
      <c r="M452" s="18"/>
      <c r="N452" s="29">
        <f>((G452-1)*(1-(IF(H452="no",0,'results log'!$B$3)))+1)</f>
        <v>5.0000000000000044E-2</v>
      </c>
      <c r="O452" s="29">
        <f t="shared" si="11"/>
        <v>0</v>
      </c>
      <c r="P452" s="31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30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30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0"/>
        <v>1</v>
      </c>
    </row>
    <row r="453" spans="8:21" ht="15" x14ac:dyDescent="0.2">
      <c r="H453" s="23"/>
      <c r="I453" s="23"/>
      <c r="J453" s="23"/>
      <c r="M453" s="18"/>
      <c r="N453" s="29">
        <f>((G453-1)*(1-(IF(H453="no",0,'results log'!$B$3)))+1)</f>
        <v>5.0000000000000044E-2</v>
      </c>
      <c r="O453" s="29">
        <f t="shared" si="11"/>
        <v>0</v>
      </c>
      <c r="P453" s="31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30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30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0"/>
        <v>1</v>
      </c>
    </row>
    <row r="454" spans="8:21" ht="15" x14ac:dyDescent="0.2">
      <c r="H454" s="23"/>
      <c r="I454" s="23"/>
      <c r="J454" s="23"/>
      <c r="M454" s="18"/>
      <c r="N454" s="29">
        <f>((G454-1)*(1-(IF(H454="no",0,'results log'!$B$3)))+1)</f>
        <v>5.0000000000000044E-2</v>
      </c>
      <c r="O454" s="29">
        <f t="shared" si="11"/>
        <v>0</v>
      </c>
      <c r="P454" s="31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30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30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0"/>
        <v>1</v>
      </c>
    </row>
    <row r="455" spans="8:21" ht="15" x14ac:dyDescent="0.2">
      <c r="H455" s="23"/>
      <c r="I455" s="23"/>
      <c r="J455" s="23"/>
      <c r="M455" s="18"/>
      <c r="N455" s="29">
        <f>((G455-1)*(1-(IF(H455="no",0,'results log'!$B$3)))+1)</f>
        <v>5.0000000000000044E-2</v>
      </c>
      <c r="O455" s="29">
        <f t="shared" si="11"/>
        <v>0</v>
      </c>
      <c r="P455" s="31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30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30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0"/>
        <v>1</v>
      </c>
    </row>
    <row r="456" spans="8:21" ht="15" x14ac:dyDescent="0.2">
      <c r="H456" s="23"/>
      <c r="I456" s="23"/>
      <c r="J456" s="23"/>
      <c r="M456" s="18"/>
      <c r="N456" s="29">
        <f>((G456-1)*(1-(IF(H456="no",0,'results log'!$B$3)))+1)</f>
        <v>5.0000000000000044E-2</v>
      </c>
      <c r="O456" s="29">
        <f t="shared" si="11"/>
        <v>0</v>
      </c>
      <c r="P456" s="31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30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30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ref="U456:U519" si="12">IF(ISBLANK(K456),1,IF(ISBLANK(L456),2,99))</f>
        <v>1</v>
      </c>
    </row>
    <row r="457" spans="8:21" ht="15" x14ac:dyDescent="0.2">
      <c r="H457" s="23"/>
      <c r="I457" s="23"/>
      <c r="J457" s="23"/>
      <c r="M457" s="18"/>
      <c r="N457" s="29">
        <f>((G457-1)*(1-(IF(H457="no",0,'results log'!$B$3)))+1)</f>
        <v>5.0000000000000044E-2</v>
      </c>
      <c r="O457" s="29">
        <f t="shared" si="11"/>
        <v>0</v>
      </c>
      <c r="P457" s="31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30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30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si="12"/>
        <v>1</v>
      </c>
    </row>
    <row r="458" spans="8:21" ht="15" x14ac:dyDescent="0.2">
      <c r="H458" s="23"/>
      <c r="I458" s="23"/>
      <c r="J458" s="23"/>
      <c r="M458" s="18"/>
      <c r="N458" s="29">
        <f>((G458-1)*(1-(IF(H458="no",0,'results log'!$B$3)))+1)</f>
        <v>5.0000000000000044E-2</v>
      </c>
      <c r="O458" s="29">
        <f t="shared" si="11"/>
        <v>0</v>
      </c>
      <c r="P458" s="31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30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30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2"/>
        <v>1</v>
      </c>
    </row>
    <row r="459" spans="8:21" ht="15" x14ac:dyDescent="0.2">
      <c r="H459" s="23"/>
      <c r="I459" s="23"/>
      <c r="J459" s="23"/>
      <c r="M459" s="18"/>
      <c r="N459" s="29">
        <f>((G459-1)*(1-(IF(H459="no",0,'results log'!$B$3)))+1)</f>
        <v>5.0000000000000044E-2</v>
      </c>
      <c r="O459" s="29">
        <f t="shared" si="11"/>
        <v>0</v>
      </c>
      <c r="P459" s="31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30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30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2"/>
        <v>1</v>
      </c>
    </row>
    <row r="460" spans="8:21" ht="15" x14ac:dyDescent="0.2">
      <c r="H460" s="23"/>
      <c r="I460" s="23"/>
      <c r="J460" s="23"/>
      <c r="M460" s="18"/>
      <c r="N460" s="29">
        <f>((G460-1)*(1-(IF(H460="no",0,'results log'!$B$3)))+1)</f>
        <v>5.0000000000000044E-2</v>
      </c>
      <c r="O460" s="29">
        <f t="shared" si="11"/>
        <v>0</v>
      </c>
      <c r="P460" s="31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30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30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2"/>
        <v>1</v>
      </c>
    </row>
    <row r="461" spans="8:21" ht="15" x14ac:dyDescent="0.2">
      <c r="H461" s="23"/>
      <c r="I461" s="23"/>
      <c r="J461" s="23"/>
      <c r="M461" s="18"/>
      <c r="N461" s="29">
        <f>((G461-1)*(1-(IF(H461="no",0,'results log'!$B$3)))+1)</f>
        <v>5.0000000000000044E-2</v>
      </c>
      <c r="O461" s="29">
        <f t="shared" si="11"/>
        <v>0</v>
      </c>
      <c r="P461" s="31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30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30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2"/>
        <v>1</v>
      </c>
    </row>
    <row r="462" spans="8:21" ht="15" x14ac:dyDescent="0.2">
      <c r="H462" s="23"/>
      <c r="I462" s="23"/>
      <c r="J462" s="23"/>
      <c r="M462" s="18"/>
      <c r="N462" s="29">
        <f>((G462-1)*(1-(IF(H462="no",0,'results log'!$B$3)))+1)</f>
        <v>5.0000000000000044E-2</v>
      </c>
      <c r="O462" s="29">
        <f t="shared" si="11"/>
        <v>0</v>
      </c>
      <c r="P462" s="31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30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30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2"/>
        <v>1</v>
      </c>
    </row>
    <row r="463" spans="8:21" ht="15" x14ac:dyDescent="0.2">
      <c r="H463" s="23"/>
      <c r="I463" s="23"/>
      <c r="J463" s="23"/>
      <c r="M463" s="18"/>
      <c r="N463" s="29">
        <f>((G463-1)*(1-(IF(H463="no",0,'results log'!$B$3)))+1)</f>
        <v>5.0000000000000044E-2</v>
      </c>
      <c r="O463" s="29">
        <f t="shared" si="11"/>
        <v>0</v>
      </c>
      <c r="P463" s="31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30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30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2"/>
        <v>1</v>
      </c>
    </row>
    <row r="464" spans="8:21" ht="15" x14ac:dyDescent="0.2">
      <c r="H464" s="23"/>
      <c r="I464" s="23"/>
      <c r="J464" s="23"/>
      <c r="M464" s="18"/>
      <c r="N464" s="29">
        <f>((G464-1)*(1-(IF(H464="no",0,'results log'!$B$3)))+1)</f>
        <v>5.0000000000000044E-2</v>
      </c>
      <c r="O464" s="29">
        <f t="shared" si="11"/>
        <v>0</v>
      </c>
      <c r="P464" s="31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30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30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2"/>
        <v>1</v>
      </c>
    </row>
    <row r="465" spans="8:21" ht="15" x14ac:dyDescent="0.2">
      <c r="H465" s="23"/>
      <c r="I465" s="23"/>
      <c r="J465" s="23"/>
      <c r="M465" s="18"/>
      <c r="N465" s="29">
        <f>((G465-1)*(1-(IF(H465="no",0,'results log'!$B$3)))+1)</f>
        <v>5.0000000000000044E-2</v>
      </c>
      <c r="O465" s="29">
        <f t="shared" si="11"/>
        <v>0</v>
      </c>
      <c r="P465" s="31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30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30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2"/>
        <v>1</v>
      </c>
    </row>
    <row r="466" spans="8:21" ht="15" x14ac:dyDescent="0.2">
      <c r="H466" s="23"/>
      <c r="I466" s="23"/>
      <c r="J466" s="23"/>
      <c r="M466" s="18"/>
      <c r="N466" s="29">
        <f>((G466-1)*(1-(IF(H466="no",0,'results log'!$B$3)))+1)</f>
        <v>5.0000000000000044E-2</v>
      </c>
      <c r="O466" s="29">
        <f t="shared" si="11"/>
        <v>0</v>
      </c>
      <c r="P466" s="31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30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30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2"/>
        <v>1</v>
      </c>
    </row>
    <row r="467" spans="8:21" ht="15" x14ac:dyDescent="0.2">
      <c r="H467" s="23"/>
      <c r="I467" s="23"/>
      <c r="J467" s="23"/>
      <c r="M467" s="18"/>
      <c r="N467" s="29">
        <f>((G467-1)*(1-(IF(H467="no",0,'results log'!$B$3)))+1)</f>
        <v>5.0000000000000044E-2</v>
      </c>
      <c r="O467" s="29">
        <f t="shared" si="11"/>
        <v>0</v>
      </c>
      <c r="P467" s="31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30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30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2"/>
        <v>1</v>
      </c>
    </row>
    <row r="468" spans="8:21" ht="15" x14ac:dyDescent="0.2">
      <c r="H468" s="23"/>
      <c r="I468" s="23"/>
      <c r="J468" s="23"/>
      <c r="M468" s="18"/>
      <c r="N468" s="29">
        <f>((G468-1)*(1-(IF(H468="no",0,'results log'!$B$3)))+1)</f>
        <v>5.0000000000000044E-2</v>
      </c>
      <c r="O468" s="29">
        <f t="shared" ref="O468:O531" si="13">E468*IF(I468="yes",2,1)</f>
        <v>0</v>
      </c>
      <c r="P468" s="31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30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30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2"/>
        <v>1</v>
      </c>
    </row>
    <row r="469" spans="8:21" ht="15" x14ac:dyDescent="0.2">
      <c r="H469" s="23"/>
      <c r="I469" s="23"/>
      <c r="J469" s="23"/>
      <c r="M469" s="18"/>
      <c r="N469" s="29">
        <f>((G469-1)*(1-(IF(H469="no",0,'results log'!$B$3)))+1)</f>
        <v>5.0000000000000044E-2</v>
      </c>
      <c r="O469" s="29">
        <f t="shared" si="13"/>
        <v>0</v>
      </c>
      <c r="P469" s="31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30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30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2"/>
        <v>1</v>
      </c>
    </row>
    <row r="470" spans="8:21" ht="15" x14ac:dyDescent="0.2">
      <c r="H470" s="23"/>
      <c r="I470" s="23"/>
      <c r="J470" s="23"/>
      <c r="M470" s="18"/>
      <c r="N470" s="29">
        <f>((G470-1)*(1-(IF(H470="no",0,'results log'!$B$3)))+1)</f>
        <v>5.0000000000000044E-2</v>
      </c>
      <c r="O470" s="29">
        <f t="shared" si="13"/>
        <v>0</v>
      </c>
      <c r="P470" s="31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30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30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2"/>
        <v>1</v>
      </c>
    </row>
    <row r="471" spans="8:21" ht="15" x14ac:dyDescent="0.2">
      <c r="H471" s="23"/>
      <c r="I471" s="23"/>
      <c r="J471" s="23"/>
      <c r="M471" s="18"/>
      <c r="N471" s="29">
        <f>((G471-1)*(1-(IF(H471="no",0,'results log'!$B$3)))+1)</f>
        <v>5.0000000000000044E-2</v>
      </c>
      <c r="O471" s="29">
        <f t="shared" si="13"/>
        <v>0</v>
      </c>
      <c r="P471" s="31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30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30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2"/>
        <v>1</v>
      </c>
    </row>
    <row r="472" spans="8:21" ht="15" x14ac:dyDescent="0.2">
      <c r="H472" s="23"/>
      <c r="I472" s="23"/>
      <c r="J472" s="23"/>
      <c r="M472" s="18"/>
      <c r="N472" s="29">
        <f>((G472-1)*(1-(IF(H472="no",0,'results log'!$B$3)))+1)</f>
        <v>5.0000000000000044E-2</v>
      </c>
      <c r="O472" s="29">
        <f t="shared" si="13"/>
        <v>0</v>
      </c>
      <c r="P472" s="31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30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30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2"/>
        <v>1</v>
      </c>
    </row>
    <row r="473" spans="8:21" ht="15" x14ac:dyDescent="0.2">
      <c r="H473" s="23"/>
      <c r="I473" s="23"/>
      <c r="J473" s="23"/>
      <c r="M473" s="18"/>
      <c r="N473" s="29">
        <f>((G473-1)*(1-(IF(H473="no",0,'results log'!$B$3)))+1)</f>
        <v>5.0000000000000044E-2</v>
      </c>
      <c r="O473" s="29">
        <f t="shared" si="13"/>
        <v>0</v>
      </c>
      <c r="P473" s="31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30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30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2"/>
        <v>1</v>
      </c>
    </row>
    <row r="474" spans="8:21" ht="15" x14ac:dyDescent="0.2">
      <c r="H474" s="23"/>
      <c r="I474" s="23"/>
      <c r="J474" s="23"/>
      <c r="M474" s="18"/>
      <c r="N474" s="29">
        <f>((G474-1)*(1-(IF(H474="no",0,'results log'!$B$3)))+1)</f>
        <v>5.0000000000000044E-2</v>
      </c>
      <c r="O474" s="29">
        <f t="shared" si="13"/>
        <v>0</v>
      </c>
      <c r="P474" s="31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30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30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2"/>
        <v>1</v>
      </c>
    </row>
    <row r="475" spans="8:21" ht="15" x14ac:dyDescent="0.2">
      <c r="H475" s="23"/>
      <c r="I475" s="23"/>
      <c r="J475" s="23"/>
      <c r="M475" s="18"/>
      <c r="N475" s="29">
        <f>((G475-1)*(1-(IF(H475="no",0,'results log'!$B$3)))+1)</f>
        <v>5.0000000000000044E-2</v>
      </c>
      <c r="O475" s="29">
        <f t="shared" si="13"/>
        <v>0</v>
      </c>
      <c r="P475" s="31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30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30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2"/>
        <v>1</v>
      </c>
    </row>
    <row r="476" spans="8:21" ht="15" x14ac:dyDescent="0.2">
      <c r="H476" s="23"/>
      <c r="I476" s="23"/>
      <c r="J476" s="23"/>
      <c r="M476" s="18"/>
      <c r="N476" s="29">
        <f>((G476-1)*(1-(IF(H476="no",0,'results log'!$B$3)))+1)</f>
        <v>5.0000000000000044E-2</v>
      </c>
      <c r="O476" s="29">
        <f t="shared" si="13"/>
        <v>0</v>
      </c>
      <c r="P476" s="31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30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30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2"/>
        <v>1</v>
      </c>
    </row>
    <row r="477" spans="8:21" ht="15" x14ac:dyDescent="0.2">
      <c r="H477" s="23"/>
      <c r="I477" s="23"/>
      <c r="J477" s="23"/>
      <c r="M477" s="18"/>
      <c r="N477" s="29">
        <f>((G477-1)*(1-(IF(H477="no",0,'results log'!$B$3)))+1)</f>
        <v>5.0000000000000044E-2</v>
      </c>
      <c r="O477" s="29">
        <f t="shared" si="13"/>
        <v>0</v>
      </c>
      <c r="P477" s="31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30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30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2"/>
        <v>1</v>
      </c>
    </row>
    <row r="478" spans="8:21" ht="15" x14ac:dyDescent="0.2">
      <c r="H478" s="23"/>
      <c r="I478" s="23"/>
      <c r="J478" s="23"/>
      <c r="M478" s="18"/>
      <c r="N478" s="29">
        <f>((G478-1)*(1-(IF(H478="no",0,'results log'!$B$3)))+1)</f>
        <v>5.0000000000000044E-2</v>
      </c>
      <c r="O478" s="29">
        <f t="shared" si="13"/>
        <v>0</v>
      </c>
      <c r="P478" s="31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30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30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2"/>
        <v>1</v>
      </c>
    </row>
    <row r="479" spans="8:21" ht="15" x14ac:dyDescent="0.2">
      <c r="H479" s="23"/>
      <c r="I479" s="23"/>
      <c r="J479" s="23"/>
      <c r="M479" s="18"/>
      <c r="N479" s="29">
        <f>((G479-1)*(1-(IF(H479="no",0,'results log'!$B$3)))+1)</f>
        <v>5.0000000000000044E-2</v>
      </c>
      <c r="O479" s="29">
        <f t="shared" si="13"/>
        <v>0</v>
      </c>
      <c r="P479" s="31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30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30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2"/>
        <v>1</v>
      </c>
    </row>
    <row r="480" spans="8:21" ht="15" x14ac:dyDescent="0.2">
      <c r="H480" s="23"/>
      <c r="I480" s="23"/>
      <c r="J480" s="23"/>
      <c r="M480" s="18"/>
      <c r="N480" s="29">
        <f>((G480-1)*(1-(IF(H480="no",0,'results log'!$B$3)))+1)</f>
        <v>5.0000000000000044E-2</v>
      </c>
      <c r="O480" s="29">
        <f t="shared" si="13"/>
        <v>0</v>
      </c>
      <c r="P480" s="31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30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30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2"/>
        <v>1</v>
      </c>
    </row>
    <row r="481" spans="8:21" ht="15" x14ac:dyDescent="0.2">
      <c r="H481" s="23"/>
      <c r="I481" s="23"/>
      <c r="J481" s="23"/>
      <c r="M481" s="18"/>
      <c r="N481" s="29">
        <f>((G481-1)*(1-(IF(H481="no",0,'results log'!$B$3)))+1)</f>
        <v>5.0000000000000044E-2</v>
      </c>
      <c r="O481" s="29">
        <f t="shared" si="13"/>
        <v>0</v>
      </c>
      <c r="P481" s="31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30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30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2"/>
        <v>1</v>
      </c>
    </row>
    <row r="482" spans="8:21" ht="15" x14ac:dyDescent="0.2">
      <c r="H482" s="23"/>
      <c r="I482" s="23"/>
      <c r="J482" s="23"/>
      <c r="M482" s="18"/>
      <c r="N482" s="29">
        <f>((G482-1)*(1-(IF(H482="no",0,'results log'!$B$3)))+1)</f>
        <v>5.0000000000000044E-2</v>
      </c>
      <c r="O482" s="29">
        <f t="shared" si="13"/>
        <v>0</v>
      </c>
      <c r="P482" s="31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30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30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2"/>
        <v>1</v>
      </c>
    </row>
    <row r="483" spans="8:21" ht="15" x14ac:dyDescent="0.2">
      <c r="H483" s="23"/>
      <c r="I483" s="23"/>
      <c r="J483" s="23"/>
      <c r="M483" s="18"/>
      <c r="N483" s="29">
        <f>((G483-1)*(1-(IF(H483="no",0,'results log'!$B$3)))+1)</f>
        <v>5.0000000000000044E-2</v>
      </c>
      <c r="O483" s="29">
        <f t="shared" si="13"/>
        <v>0</v>
      </c>
      <c r="P483" s="31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30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30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2"/>
        <v>1</v>
      </c>
    </row>
    <row r="484" spans="8:21" ht="15" x14ac:dyDescent="0.2">
      <c r="H484" s="23"/>
      <c r="I484" s="23"/>
      <c r="J484" s="23"/>
      <c r="M484" s="18"/>
      <c r="N484" s="29">
        <f>((G484-1)*(1-(IF(H484="no",0,'results log'!$B$3)))+1)</f>
        <v>5.0000000000000044E-2</v>
      </c>
      <c r="O484" s="29">
        <f t="shared" si="13"/>
        <v>0</v>
      </c>
      <c r="P484" s="31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30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30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2"/>
        <v>1</v>
      </c>
    </row>
    <row r="485" spans="8:21" ht="15" x14ac:dyDescent="0.2">
      <c r="H485" s="23"/>
      <c r="I485" s="23"/>
      <c r="J485" s="23"/>
      <c r="M485" s="18"/>
      <c r="N485" s="29">
        <f>((G485-1)*(1-(IF(H485="no",0,'results log'!$B$3)))+1)</f>
        <v>5.0000000000000044E-2</v>
      </c>
      <c r="O485" s="29">
        <f t="shared" si="13"/>
        <v>0</v>
      </c>
      <c r="P485" s="31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30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30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2"/>
        <v>1</v>
      </c>
    </row>
    <row r="486" spans="8:21" ht="15" x14ac:dyDescent="0.2">
      <c r="H486" s="23"/>
      <c r="I486" s="23"/>
      <c r="J486" s="23"/>
      <c r="M486" s="18"/>
      <c r="N486" s="29">
        <f>((G486-1)*(1-(IF(H486="no",0,'results log'!$B$3)))+1)</f>
        <v>5.0000000000000044E-2</v>
      </c>
      <c r="O486" s="29">
        <f t="shared" si="13"/>
        <v>0</v>
      </c>
      <c r="P486" s="31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30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30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2"/>
        <v>1</v>
      </c>
    </row>
    <row r="487" spans="8:21" ht="15" x14ac:dyDescent="0.2">
      <c r="H487" s="23"/>
      <c r="I487" s="23"/>
      <c r="J487" s="23"/>
      <c r="M487" s="18"/>
      <c r="N487" s="29">
        <f>((G487-1)*(1-(IF(H487="no",0,'results log'!$B$3)))+1)</f>
        <v>5.0000000000000044E-2</v>
      </c>
      <c r="O487" s="29">
        <f t="shared" si="13"/>
        <v>0</v>
      </c>
      <c r="P487" s="31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30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30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2"/>
        <v>1</v>
      </c>
    </row>
    <row r="488" spans="8:21" ht="15" x14ac:dyDescent="0.2">
      <c r="H488" s="23"/>
      <c r="I488" s="23"/>
      <c r="J488" s="23"/>
      <c r="M488" s="18"/>
      <c r="N488" s="29">
        <f>((G488-1)*(1-(IF(H488="no",0,'results log'!$B$3)))+1)</f>
        <v>5.0000000000000044E-2</v>
      </c>
      <c r="O488" s="29">
        <f t="shared" si="13"/>
        <v>0</v>
      </c>
      <c r="P488" s="31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30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30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2"/>
        <v>1</v>
      </c>
    </row>
    <row r="489" spans="8:21" ht="15" x14ac:dyDescent="0.2">
      <c r="H489" s="23"/>
      <c r="I489" s="23"/>
      <c r="J489" s="23"/>
      <c r="M489" s="18"/>
      <c r="N489" s="29">
        <f>((G489-1)*(1-(IF(H489="no",0,'results log'!$B$3)))+1)</f>
        <v>5.0000000000000044E-2</v>
      </c>
      <c r="O489" s="29">
        <f t="shared" si="13"/>
        <v>0</v>
      </c>
      <c r="P489" s="31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30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30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2"/>
        <v>1</v>
      </c>
    </row>
    <row r="490" spans="8:21" ht="15" x14ac:dyDescent="0.2">
      <c r="H490" s="23"/>
      <c r="I490" s="23"/>
      <c r="J490" s="23"/>
      <c r="M490" s="18"/>
      <c r="N490" s="29">
        <f>((G490-1)*(1-(IF(H490="no",0,'results log'!$B$3)))+1)</f>
        <v>5.0000000000000044E-2</v>
      </c>
      <c r="O490" s="29">
        <f t="shared" si="13"/>
        <v>0</v>
      </c>
      <c r="P490" s="31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30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30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2"/>
        <v>1</v>
      </c>
    </row>
    <row r="491" spans="8:21" ht="15" x14ac:dyDescent="0.2">
      <c r="H491" s="23"/>
      <c r="I491" s="23"/>
      <c r="J491" s="23"/>
      <c r="M491" s="18"/>
      <c r="N491" s="29">
        <f>((G491-1)*(1-(IF(H491="no",0,'results log'!$B$3)))+1)</f>
        <v>5.0000000000000044E-2</v>
      </c>
      <c r="O491" s="29">
        <f t="shared" si="13"/>
        <v>0</v>
      </c>
      <c r="P491" s="31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30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30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2"/>
        <v>1</v>
      </c>
    </row>
    <row r="492" spans="8:21" ht="15" x14ac:dyDescent="0.2">
      <c r="H492" s="23"/>
      <c r="I492" s="23"/>
      <c r="J492" s="23"/>
      <c r="M492" s="18"/>
      <c r="N492" s="29">
        <f>((G492-1)*(1-(IF(H492="no",0,'results log'!$B$3)))+1)</f>
        <v>5.0000000000000044E-2</v>
      </c>
      <c r="O492" s="29">
        <f t="shared" si="13"/>
        <v>0</v>
      </c>
      <c r="P492" s="31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30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30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2"/>
        <v>1</v>
      </c>
    </row>
    <row r="493" spans="8:21" ht="15" x14ac:dyDescent="0.2">
      <c r="H493" s="23"/>
      <c r="I493" s="23"/>
      <c r="J493" s="23"/>
      <c r="M493" s="18"/>
      <c r="N493" s="29">
        <f>((G493-1)*(1-(IF(H493="no",0,'results log'!$B$3)))+1)</f>
        <v>5.0000000000000044E-2</v>
      </c>
      <c r="O493" s="29">
        <f t="shared" si="13"/>
        <v>0</v>
      </c>
      <c r="P493" s="31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30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30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2"/>
        <v>1</v>
      </c>
    </row>
    <row r="494" spans="8:21" ht="15" x14ac:dyDescent="0.2">
      <c r="H494" s="23"/>
      <c r="I494" s="23"/>
      <c r="J494" s="23"/>
      <c r="M494" s="18"/>
      <c r="N494" s="29">
        <f>((G494-1)*(1-(IF(H494="no",0,'results log'!$B$3)))+1)</f>
        <v>5.0000000000000044E-2</v>
      </c>
      <c r="O494" s="29">
        <f t="shared" si="13"/>
        <v>0</v>
      </c>
      <c r="P494" s="31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30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30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2"/>
        <v>1</v>
      </c>
    </row>
    <row r="495" spans="8:21" ht="15" x14ac:dyDescent="0.2">
      <c r="H495" s="23"/>
      <c r="I495" s="23"/>
      <c r="J495" s="23"/>
      <c r="M495" s="18"/>
      <c r="N495" s="29">
        <f>((G495-1)*(1-(IF(H495="no",0,'results log'!$B$3)))+1)</f>
        <v>5.0000000000000044E-2</v>
      </c>
      <c r="O495" s="29">
        <f t="shared" si="13"/>
        <v>0</v>
      </c>
      <c r="P495" s="31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30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30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2"/>
        <v>1</v>
      </c>
    </row>
    <row r="496" spans="8:21" ht="15" x14ac:dyDescent="0.2">
      <c r="H496" s="23"/>
      <c r="I496" s="23"/>
      <c r="J496" s="23"/>
      <c r="M496" s="18"/>
      <c r="N496" s="29">
        <f>((G496-1)*(1-(IF(H496="no",0,'results log'!$B$3)))+1)</f>
        <v>5.0000000000000044E-2</v>
      </c>
      <c r="O496" s="29">
        <f t="shared" si="13"/>
        <v>0</v>
      </c>
      <c r="P496" s="31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30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30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2"/>
        <v>1</v>
      </c>
    </row>
    <row r="497" spans="8:21" ht="15" x14ac:dyDescent="0.2">
      <c r="H497" s="23"/>
      <c r="I497" s="23"/>
      <c r="J497" s="23"/>
      <c r="M497" s="18"/>
      <c r="N497" s="29">
        <f>((G497-1)*(1-(IF(H497="no",0,'results log'!$B$3)))+1)</f>
        <v>5.0000000000000044E-2</v>
      </c>
      <c r="O497" s="29">
        <f t="shared" si="13"/>
        <v>0</v>
      </c>
      <c r="P497" s="31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30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30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2"/>
        <v>1</v>
      </c>
    </row>
    <row r="498" spans="8:21" ht="15" x14ac:dyDescent="0.2">
      <c r="H498" s="23"/>
      <c r="I498" s="23"/>
      <c r="J498" s="23"/>
      <c r="M498" s="18"/>
      <c r="N498" s="29">
        <f>((G498-1)*(1-(IF(H498="no",0,'results log'!$B$3)))+1)</f>
        <v>5.0000000000000044E-2</v>
      </c>
      <c r="O498" s="29">
        <f t="shared" si="13"/>
        <v>0</v>
      </c>
      <c r="P498" s="31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30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30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2"/>
        <v>1</v>
      </c>
    </row>
    <row r="499" spans="8:21" ht="15" x14ac:dyDescent="0.2">
      <c r="H499" s="23"/>
      <c r="I499" s="23"/>
      <c r="J499" s="23"/>
      <c r="M499" s="18"/>
      <c r="N499" s="29">
        <f>((G499-1)*(1-(IF(H499="no",0,'results log'!$B$3)))+1)</f>
        <v>5.0000000000000044E-2</v>
      </c>
      <c r="O499" s="29">
        <f t="shared" si="13"/>
        <v>0</v>
      </c>
      <c r="P499" s="31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30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30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2"/>
        <v>1</v>
      </c>
    </row>
    <row r="500" spans="8:21" ht="15" x14ac:dyDescent="0.2">
      <c r="H500" s="23"/>
      <c r="I500" s="23"/>
      <c r="J500" s="23"/>
      <c r="M500" s="18"/>
      <c r="N500" s="29">
        <f>((G500-1)*(1-(IF(H500="no",0,'results log'!$B$3)))+1)</f>
        <v>5.0000000000000044E-2</v>
      </c>
      <c r="O500" s="29">
        <f t="shared" si="13"/>
        <v>0</v>
      </c>
      <c r="P500" s="31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30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30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2"/>
        <v>1</v>
      </c>
    </row>
    <row r="501" spans="8:21" ht="15" x14ac:dyDescent="0.2">
      <c r="H501" s="23"/>
      <c r="I501" s="23"/>
      <c r="J501" s="23"/>
      <c r="M501" s="18"/>
      <c r="N501" s="29">
        <f>((G501-1)*(1-(IF(H501="no",0,'results log'!$B$3)))+1)</f>
        <v>5.0000000000000044E-2</v>
      </c>
      <c r="O501" s="29">
        <f t="shared" si="13"/>
        <v>0</v>
      </c>
      <c r="P501" s="31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30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30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2"/>
        <v>1</v>
      </c>
    </row>
    <row r="502" spans="8:21" ht="15" x14ac:dyDescent="0.2">
      <c r="H502" s="23"/>
      <c r="I502" s="23"/>
      <c r="J502" s="23"/>
      <c r="M502" s="18"/>
      <c r="N502" s="29">
        <f>((G502-1)*(1-(IF(H502="no",0,'results log'!$B$3)))+1)</f>
        <v>5.0000000000000044E-2</v>
      </c>
      <c r="O502" s="29">
        <f t="shared" si="13"/>
        <v>0</v>
      </c>
      <c r="P502" s="31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30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30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2"/>
        <v>1</v>
      </c>
    </row>
    <row r="503" spans="8:21" ht="15" x14ac:dyDescent="0.2">
      <c r="H503" s="23"/>
      <c r="I503" s="23"/>
      <c r="J503" s="23"/>
      <c r="M503" s="18"/>
      <c r="N503" s="29">
        <f>((G503-1)*(1-(IF(H503="no",0,'results log'!$B$3)))+1)</f>
        <v>5.0000000000000044E-2</v>
      </c>
      <c r="O503" s="29">
        <f t="shared" si="13"/>
        <v>0</v>
      </c>
      <c r="P503" s="31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30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30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2"/>
        <v>1</v>
      </c>
    </row>
    <row r="504" spans="8:21" ht="15" x14ac:dyDescent="0.2">
      <c r="H504" s="23"/>
      <c r="I504" s="23"/>
      <c r="J504" s="23"/>
      <c r="M504" s="18"/>
      <c r="N504" s="29">
        <f>((G504-1)*(1-(IF(H504="no",0,'results log'!$B$3)))+1)</f>
        <v>5.0000000000000044E-2</v>
      </c>
      <c r="O504" s="29">
        <f t="shared" si="13"/>
        <v>0</v>
      </c>
      <c r="P504" s="31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30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30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2"/>
        <v>1</v>
      </c>
    </row>
    <row r="505" spans="8:21" ht="15" x14ac:dyDescent="0.2">
      <c r="H505" s="23"/>
      <c r="I505" s="23"/>
      <c r="J505" s="23"/>
      <c r="M505" s="18"/>
      <c r="N505" s="29">
        <f>((G505-1)*(1-(IF(H505="no",0,'results log'!$B$3)))+1)</f>
        <v>5.0000000000000044E-2</v>
      </c>
      <c r="O505" s="29">
        <f t="shared" si="13"/>
        <v>0</v>
      </c>
      <c r="P505" s="31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30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30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2"/>
        <v>1</v>
      </c>
    </row>
    <row r="506" spans="8:21" ht="15" x14ac:dyDescent="0.2">
      <c r="H506" s="23"/>
      <c r="I506" s="23"/>
      <c r="J506" s="23"/>
      <c r="M506" s="18"/>
      <c r="N506" s="29">
        <f>((G506-1)*(1-(IF(H506="no",0,'results log'!$B$3)))+1)</f>
        <v>5.0000000000000044E-2</v>
      </c>
      <c r="O506" s="29">
        <f t="shared" si="13"/>
        <v>0</v>
      </c>
      <c r="P506" s="31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30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30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2"/>
        <v>1</v>
      </c>
    </row>
    <row r="507" spans="8:21" ht="15" x14ac:dyDescent="0.2">
      <c r="H507" s="23"/>
      <c r="I507" s="23"/>
      <c r="J507" s="23"/>
      <c r="M507" s="18"/>
      <c r="N507" s="29">
        <f>((G507-1)*(1-(IF(H507="no",0,'results log'!$B$3)))+1)</f>
        <v>5.0000000000000044E-2</v>
      </c>
      <c r="O507" s="29">
        <f t="shared" si="13"/>
        <v>0</v>
      </c>
      <c r="P507" s="31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30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30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2"/>
        <v>1</v>
      </c>
    </row>
    <row r="508" spans="8:21" ht="15" x14ac:dyDescent="0.2">
      <c r="H508" s="23"/>
      <c r="I508" s="23"/>
      <c r="J508" s="23"/>
      <c r="M508" s="18"/>
      <c r="N508" s="29">
        <f>((G508-1)*(1-(IF(H508="no",0,'results log'!$B$3)))+1)</f>
        <v>5.0000000000000044E-2</v>
      </c>
      <c r="O508" s="29">
        <f t="shared" si="13"/>
        <v>0</v>
      </c>
      <c r="P508" s="31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30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30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2"/>
        <v>1</v>
      </c>
    </row>
    <row r="509" spans="8:21" ht="15" x14ac:dyDescent="0.2">
      <c r="H509" s="23"/>
      <c r="I509" s="23"/>
      <c r="J509" s="23"/>
      <c r="M509" s="18"/>
      <c r="N509" s="29">
        <f>((G509-1)*(1-(IF(H509="no",0,'results log'!$B$3)))+1)</f>
        <v>5.0000000000000044E-2</v>
      </c>
      <c r="O509" s="29">
        <f t="shared" si="13"/>
        <v>0</v>
      </c>
      <c r="P509" s="31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30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30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2"/>
        <v>1</v>
      </c>
    </row>
    <row r="510" spans="8:21" ht="15" x14ac:dyDescent="0.2">
      <c r="H510" s="23"/>
      <c r="I510" s="23"/>
      <c r="J510" s="23"/>
      <c r="M510" s="18"/>
      <c r="N510" s="29">
        <f>((G510-1)*(1-(IF(H510="no",0,'results log'!$B$3)))+1)</f>
        <v>5.0000000000000044E-2</v>
      </c>
      <c r="O510" s="29">
        <f t="shared" si="13"/>
        <v>0</v>
      </c>
      <c r="P510" s="31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30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30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2"/>
        <v>1</v>
      </c>
    </row>
    <row r="511" spans="8:21" ht="15" x14ac:dyDescent="0.2">
      <c r="H511" s="23"/>
      <c r="I511" s="23"/>
      <c r="J511" s="23"/>
      <c r="M511" s="18"/>
      <c r="N511" s="29">
        <f>((G511-1)*(1-(IF(H511="no",0,'results log'!$B$3)))+1)</f>
        <v>5.0000000000000044E-2</v>
      </c>
      <c r="O511" s="29">
        <f t="shared" si="13"/>
        <v>0</v>
      </c>
      <c r="P511" s="31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30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30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2"/>
        <v>1</v>
      </c>
    </row>
    <row r="512" spans="8:21" ht="15" x14ac:dyDescent="0.2">
      <c r="H512" s="23"/>
      <c r="I512" s="23"/>
      <c r="J512" s="23"/>
      <c r="M512" s="18"/>
      <c r="N512" s="29">
        <f>((G512-1)*(1-(IF(H512="no",0,'results log'!$B$3)))+1)</f>
        <v>5.0000000000000044E-2</v>
      </c>
      <c r="O512" s="29">
        <f t="shared" si="13"/>
        <v>0</v>
      </c>
      <c r="P512" s="31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30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30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2"/>
        <v>1</v>
      </c>
    </row>
    <row r="513" spans="8:21" ht="15" x14ac:dyDescent="0.2">
      <c r="H513" s="23"/>
      <c r="I513" s="23"/>
      <c r="J513" s="23"/>
      <c r="M513" s="18"/>
      <c r="N513" s="29">
        <f>((G513-1)*(1-(IF(H513="no",0,'results log'!$B$3)))+1)</f>
        <v>5.0000000000000044E-2</v>
      </c>
      <c r="O513" s="29">
        <f t="shared" si="13"/>
        <v>0</v>
      </c>
      <c r="P513" s="31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30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30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2"/>
        <v>1</v>
      </c>
    </row>
    <row r="514" spans="8:21" ht="15" x14ac:dyDescent="0.2">
      <c r="H514" s="23"/>
      <c r="I514" s="23"/>
      <c r="J514" s="23"/>
      <c r="M514" s="18"/>
      <c r="N514" s="29">
        <f>((G514-1)*(1-(IF(H514="no",0,'results log'!$B$3)))+1)</f>
        <v>5.0000000000000044E-2</v>
      </c>
      <c r="O514" s="29">
        <f t="shared" si="13"/>
        <v>0</v>
      </c>
      <c r="P514" s="31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30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30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2"/>
        <v>1</v>
      </c>
    </row>
    <row r="515" spans="8:21" ht="15" x14ac:dyDescent="0.2">
      <c r="H515" s="23"/>
      <c r="I515" s="23"/>
      <c r="J515" s="23"/>
      <c r="M515" s="18"/>
      <c r="N515" s="29">
        <f>((G515-1)*(1-(IF(H515="no",0,'results log'!$B$3)))+1)</f>
        <v>5.0000000000000044E-2</v>
      </c>
      <c r="O515" s="29">
        <f t="shared" si="13"/>
        <v>0</v>
      </c>
      <c r="P515" s="31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30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30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2"/>
        <v>1</v>
      </c>
    </row>
    <row r="516" spans="8:21" ht="15" x14ac:dyDescent="0.2">
      <c r="H516" s="23"/>
      <c r="I516" s="23"/>
      <c r="J516" s="23"/>
      <c r="M516" s="18"/>
      <c r="N516" s="29">
        <f>((G516-1)*(1-(IF(H516="no",0,'results log'!$B$3)))+1)</f>
        <v>5.0000000000000044E-2</v>
      </c>
      <c r="O516" s="29">
        <f t="shared" si="13"/>
        <v>0</v>
      </c>
      <c r="P516" s="31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30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30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2"/>
        <v>1</v>
      </c>
    </row>
    <row r="517" spans="8:21" ht="15" x14ac:dyDescent="0.2">
      <c r="H517" s="23"/>
      <c r="I517" s="23"/>
      <c r="J517" s="23"/>
      <c r="M517" s="18"/>
      <c r="N517" s="29">
        <f>((G517-1)*(1-(IF(H517="no",0,'results log'!$B$3)))+1)</f>
        <v>5.0000000000000044E-2</v>
      </c>
      <c r="O517" s="29">
        <f t="shared" si="13"/>
        <v>0</v>
      </c>
      <c r="P517" s="31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30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30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2"/>
        <v>1</v>
      </c>
    </row>
    <row r="518" spans="8:21" ht="15" x14ac:dyDescent="0.2">
      <c r="H518" s="23"/>
      <c r="I518" s="23"/>
      <c r="J518" s="23"/>
      <c r="M518" s="18"/>
      <c r="N518" s="29">
        <f>((G518-1)*(1-(IF(H518="no",0,'results log'!$B$3)))+1)</f>
        <v>5.0000000000000044E-2</v>
      </c>
      <c r="O518" s="29">
        <f t="shared" si="13"/>
        <v>0</v>
      </c>
      <c r="P518" s="31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30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30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2"/>
        <v>1</v>
      </c>
    </row>
    <row r="519" spans="8:21" ht="15" x14ac:dyDescent="0.2">
      <c r="H519" s="23"/>
      <c r="I519" s="23"/>
      <c r="J519" s="23"/>
      <c r="M519" s="18"/>
      <c r="N519" s="29">
        <f>((G519-1)*(1-(IF(H519="no",0,'results log'!$B$3)))+1)</f>
        <v>5.0000000000000044E-2</v>
      </c>
      <c r="O519" s="29">
        <f t="shared" si="13"/>
        <v>0</v>
      </c>
      <c r="P519" s="31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30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30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2"/>
        <v>1</v>
      </c>
    </row>
    <row r="520" spans="8:21" ht="15" x14ac:dyDescent="0.2">
      <c r="H520" s="23"/>
      <c r="I520" s="23"/>
      <c r="J520" s="23"/>
      <c r="M520" s="18"/>
      <c r="N520" s="29">
        <f>((G520-1)*(1-(IF(H520="no",0,'results log'!$B$3)))+1)</f>
        <v>5.0000000000000044E-2</v>
      </c>
      <c r="O520" s="29">
        <f t="shared" si="13"/>
        <v>0</v>
      </c>
      <c r="P520" s="31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30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30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ref="U520:U583" si="14">IF(ISBLANK(K520),1,IF(ISBLANK(L520),2,99))</f>
        <v>1</v>
      </c>
    </row>
    <row r="521" spans="8:21" ht="15" x14ac:dyDescent="0.2">
      <c r="H521" s="23"/>
      <c r="I521" s="23"/>
      <c r="J521" s="23"/>
      <c r="M521" s="18"/>
      <c r="N521" s="29">
        <f>((G521-1)*(1-(IF(H521="no",0,'results log'!$B$3)))+1)</f>
        <v>5.0000000000000044E-2</v>
      </c>
      <c r="O521" s="29">
        <f t="shared" si="13"/>
        <v>0</v>
      </c>
      <c r="P521" s="31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30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30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si="14"/>
        <v>1</v>
      </c>
    </row>
    <row r="522" spans="8:21" ht="15" x14ac:dyDescent="0.2">
      <c r="H522" s="23"/>
      <c r="I522" s="23"/>
      <c r="J522" s="23"/>
      <c r="M522" s="18"/>
      <c r="N522" s="29">
        <f>((G522-1)*(1-(IF(H522="no",0,'results log'!$B$3)))+1)</f>
        <v>5.0000000000000044E-2</v>
      </c>
      <c r="O522" s="29">
        <f t="shared" si="13"/>
        <v>0</v>
      </c>
      <c r="P522" s="31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30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30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4"/>
        <v>1</v>
      </c>
    </row>
    <row r="523" spans="8:21" ht="15" x14ac:dyDescent="0.2">
      <c r="H523" s="23"/>
      <c r="I523" s="23"/>
      <c r="J523" s="23"/>
      <c r="M523" s="18"/>
      <c r="N523" s="29">
        <f>((G523-1)*(1-(IF(H523="no",0,'results log'!$B$3)))+1)</f>
        <v>5.0000000000000044E-2</v>
      </c>
      <c r="O523" s="29">
        <f t="shared" si="13"/>
        <v>0</v>
      </c>
      <c r="P523" s="31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30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30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4"/>
        <v>1</v>
      </c>
    </row>
    <row r="524" spans="8:21" ht="15" x14ac:dyDescent="0.2">
      <c r="H524" s="23"/>
      <c r="I524" s="23"/>
      <c r="J524" s="23"/>
      <c r="M524" s="18"/>
      <c r="N524" s="29">
        <f>((G524-1)*(1-(IF(H524="no",0,'results log'!$B$3)))+1)</f>
        <v>5.0000000000000044E-2</v>
      </c>
      <c r="O524" s="29">
        <f t="shared" si="13"/>
        <v>0</v>
      </c>
      <c r="P524" s="31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30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30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4"/>
        <v>1</v>
      </c>
    </row>
    <row r="525" spans="8:21" ht="15" x14ac:dyDescent="0.2">
      <c r="H525" s="23"/>
      <c r="I525" s="23"/>
      <c r="J525" s="23"/>
      <c r="M525" s="18"/>
      <c r="N525" s="29">
        <f>((G525-1)*(1-(IF(H525="no",0,'results log'!$B$3)))+1)</f>
        <v>5.0000000000000044E-2</v>
      </c>
      <c r="O525" s="29">
        <f t="shared" si="13"/>
        <v>0</v>
      </c>
      <c r="P525" s="31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30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30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4"/>
        <v>1</v>
      </c>
    </row>
    <row r="526" spans="8:21" ht="15" x14ac:dyDescent="0.2">
      <c r="H526" s="23"/>
      <c r="I526" s="23"/>
      <c r="J526" s="23"/>
      <c r="M526" s="18"/>
      <c r="N526" s="29">
        <f>((G526-1)*(1-(IF(H526="no",0,'results log'!$B$3)))+1)</f>
        <v>5.0000000000000044E-2</v>
      </c>
      <c r="O526" s="29">
        <f t="shared" si="13"/>
        <v>0</v>
      </c>
      <c r="P526" s="31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30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30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4"/>
        <v>1</v>
      </c>
    </row>
    <row r="527" spans="8:21" ht="15" x14ac:dyDescent="0.2">
      <c r="H527" s="23"/>
      <c r="I527" s="23"/>
      <c r="J527" s="23"/>
      <c r="M527" s="18"/>
      <c r="N527" s="29">
        <f>((G527-1)*(1-(IF(H527="no",0,'results log'!$B$3)))+1)</f>
        <v>5.0000000000000044E-2</v>
      </c>
      <c r="O527" s="29">
        <f t="shared" si="13"/>
        <v>0</v>
      </c>
      <c r="P527" s="31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30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30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4"/>
        <v>1</v>
      </c>
    </row>
    <row r="528" spans="8:21" ht="15" x14ac:dyDescent="0.2">
      <c r="H528" s="23"/>
      <c r="I528" s="23"/>
      <c r="J528" s="23"/>
      <c r="M528" s="18"/>
      <c r="N528" s="29">
        <f>((G528-1)*(1-(IF(H528="no",0,'results log'!$B$3)))+1)</f>
        <v>5.0000000000000044E-2</v>
      </c>
      <c r="O528" s="29">
        <f t="shared" si="13"/>
        <v>0</v>
      </c>
      <c r="P528" s="31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30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30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4"/>
        <v>1</v>
      </c>
    </row>
    <row r="529" spans="8:21" ht="15" x14ac:dyDescent="0.2">
      <c r="H529" s="23"/>
      <c r="I529" s="23"/>
      <c r="J529" s="23"/>
      <c r="M529" s="18"/>
      <c r="N529" s="29">
        <f>((G529-1)*(1-(IF(H529="no",0,'results log'!$B$3)))+1)</f>
        <v>5.0000000000000044E-2</v>
      </c>
      <c r="O529" s="29">
        <f t="shared" si="13"/>
        <v>0</v>
      </c>
      <c r="P529" s="31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30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30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4"/>
        <v>1</v>
      </c>
    </row>
    <row r="530" spans="8:21" ht="15" x14ac:dyDescent="0.2">
      <c r="H530" s="23"/>
      <c r="I530" s="23"/>
      <c r="J530" s="23"/>
      <c r="M530" s="18"/>
      <c r="N530" s="29">
        <f>((G530-1)*(1-(IF(H530="no",0,'results log'!$B$3)))+1)</f>
        <v>5.0000000000000044E-2</v>
      </c>
      <c r="O530" s="29">
        <f t="shared" si="13"/>
        <v>0</v>
      </c>
      <c r="P530" s="31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30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30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4"/>
        <v>1</v>
      </c>
    </row>
    <row r="531" spans="8:21" ht="15" x14ac:dyDescent="0.2">
      <c r="H531" s="23"/>
      <c r="I531" s="23"/>
      <c r="J531" s="23"/>
      <c r="M531" s="18"/>
      <c r="N531" s="29">
        <f>((G531-1)*(1-(IF(H531="no",0,'results log'!$B$3)))+1)</f>
        <v>5.0000000000000044E-2</v>
      </c>
      <c r="O531" s="29">
        <f t="shared" si="13"/>
        <v>0</v>
      </c>
      <c r="P531" s="31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30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30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4"/>
        <v>1</v>
      </c>
    </row>
    <row r="532" spans="8:21" ht="15" x14ac:dyDescent="0.2">
      <c r="H532" s="23"/>
      <c r="I532" s="23"/>
      <c r="J532" s="23"/>
      <c r="M532" s="18"/>
      <c r="N532" s="29">
        <f>((G532-1)*(1-(IF(H532="no",0,'results log'!$B$3)))+1)</f>
        <v>5.0000000000000044E-2</v>
      </c>
      <c r="O532" s="29">
        <f t="shared" ref="O532:O595" si="15">E532*IF(I532="yes",2,1)</f>
        <v>0</v>
      </c>
      <c r="P532" s="31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30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30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4"/>
        <v>1</v>
      </c>
    </row>
    <row r="533" spans="8:21" ht="15" x14ac:dyDescent="0.2">
      <c r="H533" s="23"/>
      <c r="I533" s="23"/>
      <c r="J533" s="23"/>
      <c r="M533" s="18"/>
      <c r="N533" s="29">
        <f>((G533-1)*(1-(IF(H533="no",0,'results log'!$B$3)))+1)</f>
        <v>5.0000000000000044E-2</v>
      </c>
      <c r="O533" s="29">
        <f t="shared" si="15"/>
        <v>0</v>
      </c>
      <c r="P533" s="31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30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30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4"/>
        <v>1</v>
      </c>
    </row>
    <row r="534" spans="8:21" ht="15" x14ac:dyDescent="0.2">
      <c r="H534" s="23"/>
      <c r="I534" s="23"/>
      <c r="J534" s="23"/>
      <c r="M534" s="18"/>
      <c r="N534" s="29">
        <f>((G534-1)*(1-(IF(H534="no",0,'results log'!$B$3)))+1)</f>
        <v>5.0000000000000044E-2</v>
      </c>
      <c r="O534" s="29">
        <f t="shared" si="15"/>
        <v>0</v>
      </c>
      <c r="P534" s="31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30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30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4"/>
        <v>1</v>
      </c>
    </row>
    <row r="535" spans="8:21" ht="15" x14ac:dyDescent="0.2">
      <c r="H535" s="23"/>
      <c r="I535" s="23"/>
      <c r="J535" s="23"/>
      <c r="M535" s="18"/>
      <c r="N535" s="29">
        <f>((G535-1)*(1-(IF(H535="no",0,'results log'!$B$3)))+1)</f>
        <v>5.0000000000000044E-2</v>
      </c>
      <c r="O535" s="29">
        <f t="shared" si="15"/>
        <v>0</v>
      </c>
      <c r="P535" s="31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30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30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4"/>
        <v>1</v>
      </c>
    </row>
    <row r="536" spans="8:21" ht="15" x14ac:dyDescent="0.2">
      <c r="H536" s="23"/>
      <c r="I536" s="23"/>
      <c r="J536" s="23"/>
      <c r="M536" s="18"/>
      <c r="N536" s="29">
        <f>((G536-1)*(1-(IF(H536="no",0,'results log'!$B$3)))+1)</f>
        <v>5.0000000000000044E-2</v>
      </c>
      <c r="O536" s="29">
        <f t="shared" si="15"/>
        <v>0</v>
      </c>
      <c r="P536" s="31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30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30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4"/>
        <v>1</v>
      </c>
    </row>
    <row r="537" spans="8:21" ht="15" x14ac:dyDescent="0.2">
      <c r="H537" s="23"/>
      <c r="I537" s="23"/>
      <c r="J537" s="23"/>
      <c r="M537" s="18"/>
      <c r="N537" s="29">
        <f>((G537-1)*(1-(IF(H537="no",0,'results log'!$B$3)))+1)</f>
        <v>5.0000000000000044E-2</v>
      </c>
      <c r="O537" s="29">
        <f t="shared" si="15"/>
        <v>0</v>
      </c>
      <c r="P537" s="31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30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30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4"/>
        <v>1</v>
      </c>
    </row>
    <row r="538" spans="8:21" ht="15" x14ac:dyDescent="0.2">
      <c r="H538" s="23"/>
      <c r="I538" s="23"/>
      <c r="J538" s="23"/>
      <c r="M538" s="18"/>
      <c r="N538" s="29">
        <f>((G538-1)*(1-(IF(H538="no",0,'results log'!$B$3)))+1)</f>
        <v>5.0000000000000044E-2</v>
      </c>
      <c r="O538" s="29">
        <f t="shared" si="15"/>
        <v>0</v>
      </c>
      <c r="P538" s="31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30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30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4"/>
        <v>1</v>
      </c>
    </row>
    <row r="539" spans="8:21" ht="15" x14ac:dyDescent="0.2">
      <c r="H539" s="23"/>
      <c r="I539" s="23"/>
      <c r="J539" s="23"/>
      <c r="M539" s="18"/>
      <c r="N539" s="29">
        <f>((G539-1)*(1-(IF(H539="no",0,'results log'!$B$3)))+1)</f>
        <v>5.0000000000000044E-2</v>
      </c>
      <c r="O539" s="29">
        <f t="shared" si="15"/>
        <v>0</v>
      </c>
      <c r="P539" s="31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30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30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4"/>
        <v>1</v>
      </c>
    </row>
    <row r="540" spans="8:21" ht="15" x14ac:dyDescent="0.2">
      <c r="H540" s="23"/>
      <c r="I540" s="23"/>
      <c r="J540" s="23"/>
      <c r="M540" s="18"/>
      <c r="N540" s="29">
        <f>((G540-1)*(1-(IF(H540="no",0,'results log'!$B$3)))+1)</f>
        <v>5.0000000000000044E-2</v>
      </c>
      <c r="O540" s="29">
        <f t="shared" si="15"/>
        <v>0</v>
      </c>
      <c r="P540" s="31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30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30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4"/>
        <v>1</v>
      </c>
    </row>
    <row r="541" spans="8:21" ht="15" x14ac:dyDescent="0.2">
      <c r="H541" s="23"/>
      <c r="I541" s="23"/>
      <c r="J541" s="23"/>
      <c r="M541" s="18"/>
      <c r="N541" s="29">
        <f>((G541-1)*(1-(IF(H541="no",0,'results log'!$B$3)))+1)</f>
        <v>5.0000000000000044E-2</v>
      </c>
      <c r="O541" s="29">
        <f t="shared" si="15"/>
        <v>0</v>
      </c>
      <c r="P541" s="31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30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30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4"/>
        <v>1</v>
      </c>
    </row>
    <row r="542" spans="8:21" ht="15" x14ac:dyDescent="0.2">
      <c r="H542" s="23"/>
      <c r="I542" s="23"/>
      <c r="J542" s="23"/>
      <c r="M542" s="18"/>
      <c r="N542" s="29">
        <f>((G542-1)*(1-(IF(H542="no",0,'results log'!$B$3)))+1)</f>
        <v>5.0000000000000044E-2</v>
      </c>
      <c r="O542" s="29">
        <f t="shared" si="15"/>
        <v>0</v>
      </c>
      <c r="P542" s="31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30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30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4"/>
        <v>1</v>
      </c>
    </row>
    <row r="543" spans="8:21" ht="15" x14ac:dyDescent="0.2">
      <c r="H543" s="23"/>
      <c r="I543" s="23"/>
      <c r="J543" s="23"/>
      <c r="M543" s="18"/>
      <c r="N543" s="29">
        <f>((G543-1)*(1-(IF(H543="no",0,'results log'!$B$3)))+1)</f>
        <v>5.0000000000000044E-2</v>
      </c>
      <c r="O543" s="29">
        <f t="shared" si="15"/>
        <v>0</v>
      </c>
      <c r="P543" s="31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30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30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4"/>
        <v>1</v>
      </c>
    </row>
    <row r="544" spans="8:21" ht="15" x14ac:dyDescent="0.2">
      <c r="H544" s="23"/>
      <c r="I544" s="23"/>
      <c r="J544" s="23"/>
      <c r="M544" s="18"/>
      <c r="N544" s="29">
        <f>((G544-1)*(1-(IF(H544="no",0,'results log'!$B$3)))+1)</f>
        <v>5.0000000000000044E-2</v>
      </c>
      <c r="O544" s="29">
        <f t="shared" si="15"/>
        <v>0</v>
      </c>
      <c r="P544" s="31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30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30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4"/>
        <v>1</v>
      </c>
    </row>
    <row r="545" spans="8:21" ht="15" x14ac:dyDescent="0.2">
      <c r="H545" s="23"/>
      <c r="I545" s="23"/>
      <c r="J545" s="23"/>
      <c r="M545" s="18"/>
      <c r="N545" s="29">
        <f>((G545-1)*(1-(IF(H545="no",0,'results log'!$B$3)))+1)</f>
        <v>5.0000000000000044E-2</v>
      </c>
      <c r="O545" s="29">
        <f t="shared" si="15"/>
        <v>0</v>
      </c>
      <c r="P545" s="31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30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30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4"/>
        <v>1</v>
      </c>
    </row>
    <row r="546" spans="8:21" ht="15" x14ac:dyDescent="0.2">
      <c r="H546" s="23"/>
      <c r="I546" s="23"/>
      <c r="J546" s="23"/>
      <c r="M546" s="18"/>
      <c r="N546" s="29">
        <f>((G546-1)*(1-(IF(H546="no",0,'results log'!$B$3)))+1)</f>
        <v>5.0000000000000044E-2</v>
      </c>
      <c r="O546" s="29">
        <f t="shared" si="15"/>
        <v>0</v>
      </c>
      <c r="P546" s="31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30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30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4"/>
        <v>1</v>
      </c>
    </row>
    <row r="547" spans="8:21" ht="15" x14ac:dyDescent="0.2">
      <c r="H547" s="23"/>
      <c r="I547" s="23"/>
      <c r="J547" s="23"/>
      <c r="M547" s="18"/>
      <c r="N547" s="29">
        <f>((G547-1)*(1-(IF(H547="no",0,'results log'!$B$3)))+1)</f>
        <v>5.0000000000000044E-2</v>
      </c>
      <c r="O547" s="29">
        <f t="shared" si="15"/>
        <v>0</v>
      </c>
      <c r="P547" s="31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30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30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4"/>
        <v>1</v>
      </c>
    </row>
    <row r="548" spans="8:21" ht="15" x14ac:dyDescent="0.2">
      <c r="H548" s="23"/>
      <c r="I548" s="23"/>
      <c r="J548" s="23"/>
      <c r="M548" s="18"/>
      <c r="N548" s="29">
        <f>((G548-1)*(1-(IF(H548="no",0,'results log'!$B$3)))+1)</f>
        <v>5.0000000000000044E-2</v>
      </c>
      <c r="O548" s="29">
        <f t="shared" si="15"/>
        <v>0</v>
      </c>
      <c r="P548" s="31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30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30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4"/>
        <v>1</v>
      </c>
    </row>
    <row r="549" spans="8:21" ht="15" x14ac:dyDescent="0.2">
      <c r="H549" s="23"/>
      <c r="I549" s="23"/>
      <c r="J549" s="23"/>
      <c r="M549" s="18"/>
      <c r="N549" s="29">
        <f>((G549-1)*(1-(IF(H549="no",0,'results log'!$B$3)))+1)</f>
        <v>5.0000000000000044E-2</v>
      </c>
      <c r="O549" s="29">
        <f t="shared" si="15"/>
        <v>0</v>
      </c>
      <c r="P549" s="31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30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30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4"/>
        <v>1</v>
      </c>
    </row>
    <row r="550" spans="8:21" ht="15" x14ac:dyDescent="0.2">
      <c r="H550" s="23"/>
      <c r="I550" s="23"/>
      <c r="J550" s="23"/>
      <c r="M550" s="18"/>
      <c r="N550" s="29">
        <f>((G550-1)*(1-(IF(H550="no",0,'results log'!$B$3)))+1)</f>
        <v>5.0000000000000044E-2</v>
      </c>
      <c r="O550" s="29">
        <f t="shared" si="15"/>
        <v>0</v>
      </c>
      <c r="P550" s="31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30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30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4"/>
        <v>1</v>
      </c>
    </row>
    <row r="551" spans="8:21" ht="15" x14ac:dyDescent="0.2">
      <c r="H551" s="23"/>
      <c r="I551" s="23"/>
      <c r="J551" s="23"/>
      <c r="M551" s="18"/>
      <c r="N551" s="29">
        <f>((G551-1)*(1-(IF(H551="no",0,'results log'!$B$3)))+1)</f>
        <v>5.0000000000000044E-2</v>
      </c>
      <c r="O551" s="29">
        <f t="shared" si="15"/>
        <v>0</v>
      </c>
      <c r="P551" s="31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30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30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4"/>
        <v>1</v>
      </c>
    </row>
    <row r="552" spans="8:21" ht="15" x14ac:dyDescent="0.2">
      <c r="H552" s="23"/>
      <c r="I552" s="23"/>
      <c r="J552" s="23"/>
      <c r="M552" s="18"/>
      <c r="N552" s="29">
        <f>((G552-1)*(1-(IF(H552="no",0,'results log'!$B$3)))+1)</f>
        <v>5.0000000000000044E-2</v>
      </c>
      <c r="O552" s="29">
        <f t="shared" si="15"/>
        <v>0</v>
      </c>
      <c r="P552" s="31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30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30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4"/>
        <v>1</v>
      </c>
    </row>
    <row r="553" spans="8:21" ht="15" x14ac:dyDescent="0.2">
      <c r="H553" s="23"/>
      <c r="I553" s="23"/>
      <c r="J553" s="23"/>
      <c r="M553" s="18"/>
      <c r="N553" s="29">
        <f>((G553-1)*(1-(IF(H553="no",0,'results log'!$B$3)))+1)</f>
        <v>5.0000000000000044E-2</v>
      </c>
      <c r="O553" s="29">
        <f t="shared" si="15"/>
        <v>0</v>
      </c>
      <c r="P553" s="31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30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30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4"/>
        <v>1</v>
      </c>
    </row>
    <row r="554" spans="8:21" ht="15" x14ac:dyDescent="0.2">
      <c r="H554" s="23"/>
      <c r="I554" s="23"/>
      <c r="J554" s="23"/>
      <c r="M554" s="18"/>
      <c r="N554" s="29">
        <f>((G554-1)*(1-(IF(H554="no",0,'results log'!$B$3)))+1)</f>
        <v>5.0000000000000044E-2</v>
      </c>
      <c r="O554" s="29">
        <f t="shared" si="15"/>
        <v>0</v>
      </c>
      <c r="P554" s="31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30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30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4"/>
        <v>1</v>
      </c>
    </row>
    <row r="555" spans="8:21" ht="15" x14ac:dyDescent="0.2">
      <c r="H555" s="23"/>
      <c r="I555" s="23"/>
      <c r="J555" s="23"/>
      <c r="M555" s="18"/>
      <c r="N555" s="29">
        <f>((G555-1)*(1-(IF(H555="no",0,'results log'!$B$3)))+1)</f>
        <v>5.0000000000000044E-2</v>
      </c>
      <c r="O555" s="29">
        <f t="shared" si="15"/>
        <v>0</v>
      </c>
      <c r="P555" s="31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30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30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4"/>
        <v>1</v>
      </c>
    </row>
    <row r="556" spans="8:21" ht="15" x14ac:dyDescent="0.2">
      <c r="H556" s="23"/>
      <c r="I556" s="23"/>
      <c r="J556" s="23"/>
      <c r="M556" s="18"/>
      <c r="N556" s="29">
        <f>((G556-1)*(1-(IF(H556="no",0,'results log'!$B$3)))+1)</f>
        <v>5.0000000000000044E-2</v>
      </c>
      <c r="O556" s="29">
        <f t="shared" si="15"/>
        <v>0</v>
      </c>
      <c r="P556" s="31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30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30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4"/>
        <v>1</v>
      </c>
    </row>
    <row r="557" spans="8:21" ht="15" x14ac:dyDescent="0.2">
      <c r="H557" s="23"/>
      <c r="I557" s="23"/>
      <c r="J557" s="23"/>
      <c r="M557" s="18"/>
      <c r="N557" s="29">
        <f>((G557-1)*(1-(IF(H557="no",0,'results log'!$B$3)))+1)</f>
        <v>5.0000000000000044E-2</v>
      </c>
      <c r="O557" s="29">
        <f t="shared" si="15"/>
        <v>0</v>
      </c>
      <c r="P557" s="31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30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30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4"/>
        <v>1</v>
      </c>
    </row>
    <row r="558" spans="8:21" ht="15" x14ac:dyDescent="0.2">
      <c r="H558" s="23"/>
      <c r="I558" s="23"/>
      <c r="J558" s="23"/>
      <c r="M558" s="18"/>
      <c r="N558" s="29">
        <f>((G558-1)*(1-(IF(H558="no",0,'results log'!$B$3)))+1)</f>
        <v>5.0000000000000044E-2</v>
      </c>
      <c r="O558" s="29">
        <f t="shared" si="15"/>
        <v>0</v>
      </c>
      <c r="P558" s="31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30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30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4"/>
        <v>1</v>
      </c>
    </row>
    <row r="559" spans="8:21" ht="15" x14ac:dyDescent="0.2">
      <c r="H559" s="23"/>
      <c r="I559" s="23"/>
      <c r="J559" s="23"/>
      <c r="M559" s="18"/>
      <c r="N559" s="29">
        <f>((G559-1)*(1-(IF(H559="no",0,'results log'!$B$3)))+1)</f>
        <v>5.0000000000000044E-2</v>
      </c>
      <c r="O559" s="29">
        <f t="shared" si="15"/>
        <v>0</v>
      </c>
      <c r="P559" s="31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30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30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4"/>
        <v>1</v>
      </c>
    </row>
    <row r="560" spans="8:21" ht="15" x14ac:dyDescent="0.2">
      <c r="H560" s="23"/>
      <c r="I560" s="23"/>
      <c r="J560" s="23"/>
      <c r="M560" s="18"/>
      <c r="N560" s="29">
        <f>((G560-1)*(1-(IF(H560="no",0,'results log'!$B$3)))+1)</f>
        <v>5.0000000000000044E-2</v>
      </c>
      <c r="O560" s="29">
        <f t="shared" si="15"/>
        <v>0</v>
      </c>
      <c r="P560" s="31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30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30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4"/>
        <v>1</v>
      </c>
    </row>
    <row r="561" spans="8:21" ht="15" x14ac:dyDescent="0.2">
      <c r="H561" s="23"/>
      <c r="I561" s="23"/>
      <c r="J561" s="23"/>
      <c r="M561" s="18"/>
      <c r="N561" s="29">
        <f>((G561-1)*(1-(IF(H561="no",0,'results log'!$B$3)))+1)</f>
        <v>5.0000000000000044E-2</v>
      </c>
      <c r="O561" s="29">
        <f t="shared" si="15"/>
        <v>0</v>
      </c>
      <c r="P561" s="31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30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30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4"/>
        <v>1</v>
      </c>
    </row>
    <row r="562" spans="8:21" ht="15" x14ac:dyDescent="0.2">
      <c r="H562" s="23"/>
      <c r="I562" s="23"/>
      <c r="J562" s="23"/>
      <c r="M562" s="18"/>
      <c r="N562" s="29">
        <f>((G562-1)*(1-(IF(H562="no",0,'results log'!$B$3)))+1)</f>
        <v>5.0000000000000044E-2</v>
      </c>
      <c r="O562" s="29">
        <f t="shared" si="15"/>
        <v>0</v>
      </c>
      <c r="P562" s="31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30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30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4"/>
        <v>1</v>
      </c>
    </row>
    <row r="563" spans="8:21" ht="15" x14ac:dyDescent="0.2">
      <c r="H563" s="23"/>
      <c r="I563" s="23"/>
      <c r="J563" s="23"/>
      <c r="M563" s="18"/>
      <c r="N563" s="29">
        <f>((G563-1)*(1-(IF(H563="no",0,'results log'!$B$3)))+1)</f>
        <v>5.0000000000000044E-2</v>
      </c>
      <c r="O563" s="29">
        <f t="shared" si="15"/>
        <v>0</v>
      </c>
      <c r="P563" s="31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30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30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4"/>
        <v>1</v>
      </c>
    </row>
    <row r="564" spans="8:21" ht="15" x14ac:dyDescent="0.2">
      <c r="H564" s="23"/>
      <c r="I564" s="23"/>
      <c r="J564" s="23"/>
      <c r="M564" s="18"/>
      <c r="N564" s="29">
        <f>((G564-1)*(1-(IF(H564="no",0,'results log'!$B$3)))+1)</f>
        <v>5.0000000000000044E-2</v>
      </c>
      <c r="O564" s="29">
        <f t="shared" si="15"/>
        <v>0</v>
      </c>
      <c r="P564" s="31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30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30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4"/>
        <v>1</v>
      </c>
    </row>
    <row r="565" spans="8:21" ht="15" x14ac:dyDescent="0.2">
      <c r="H565" s="23"/>
      <c r="I565" s="23"/>
      <c r="J565" s="23"/>
      <c r="M565" s="18"/>
      <c r="N565" s="29">
        <f>((G565-1)*(1-(IF(H565="no",0,'results log'!$B$3)))+1)</f>
        <v>5.0000000000000044E-2</v>
      </c>
      <c r="O565" s="29">
        <f t="shared" si="15"/>
        <v>0</v>
      </c>
      <c r="P565" s="31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30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30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4"/>
        <v>1</v>
      </c>
    </row>
    <row r="566" spans="8:21" ht="15" x14ac:dyDescent="0.2">
      <c r="H566" s="23"/>
      <c r="I566" s="23"/>
      <c r="J566" s="23"/>
      <c r="M566" s="18"/>
      <c r="N566" s="29">
        <f>((G566-1)*(1-(IF(H566="no",0,'results log'!$B$3)))+1)</f>
        <v>5.0000000000000044E-2</v>
      </c>
      <c r="O566" s="29">
        <f t="shared" si="15"/>
        <v>0</v>
      </c>
      <c r="P566" s="31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30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30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4"/>
        <v>1</v>
      </c>
    </row>
    <row r="567" spans="8:21" ht="15" x14ac:dyDescent="0.2">
      <c r="H567" s="23"/>
      <c r="I567" s="23"/>
      <c r="J567" s="23"/>
      <c r="M567" s="18"/>
      <c r="N567" s="29">
        <f>((G567-1)*(1-(IF(H567="no",0,'results log'!$B$3)))+1)</f>
        <v>5.0000000000000044E-2</v>
      </c>
      <c r="O567" s="29">
        <f t="shared" si="15"/>
        <v>0</v>
      </c>
      <c r="P567" s="31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30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30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4"/>
        <v>1</v>
      </c>
    </row>
    <row r="568" spans="8:21" ht="15" x14ac:dyDescent="0.2">
      <c r="H568" s="23"/>
      <c r="I568" s="23"/>
      <c r="J568" s="23"/>
      <c r="M568" s="18"/>
      <c r="N568" s="29">
        <f>((G568-1)*(1-(IF(H568="no",0,'results log'!$B$3)))+1)</f>
        <v>5.0000000000000044E-2</v>
      </c>
      <c r="O568" s="29">
        <f t="shared" si="15"/>
        <v>0</v>
      </c>
      <c r="P568" s="31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30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30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4"/>
        <v>1</v>
      </c>
    </row>
    <row r="569" spans="8:21" ht="15" x14ac:dyDescent="0.2">
      <c r="H569" s="23"/>
      <c r="I569" s="23"/>
      <c r="J569" s="23"/>
      <c r="M569" s="18"/>
      <c r="N569" s="29">
        <f>((G569-1)*(1-(IF(H569="no",0,'results log'!$B$3)))+1)</f>
        <v>5.0000000000000044E-2</v>
      </c>
      <c r="O569" s="29">
        <f t="shared" si="15"/>
        <v>0</v>
      </c>
      <c r="P569" s="31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30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30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4"/>
        <v>1</v>
      </c>
    </row>
    <row r="570" spans="8:21" ht="15" x14ac:dyDescent="0.2">
      <c r="H570" s="23"/>
      <c r="I570" s="23"/>
      <c r="J570" s="23"/>
      <c r="M570" s="18"/>
      <c r="N570" s="29">
        <f>((G570-1)*(1-(IF(H570="no",0,'results log'!$B$3)))+1)</f>
        <v>5.0000000000000044E-2</v>
      </c>
      <c r="O570" s="29">
        <f t="shared" si="15"/>
        <v>0</v>
      </c>
      <c r="P570" s="31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30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30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4"/>
        <v>1</v>
      </c>
    </row>
    <row r="571" spans="8:21" ht="15" x14ac:dyDescent="0.2">
      <c r="H571" s="23"/>
      <c r="I571" s="23"/>
      <c r="J571" s="23"/>
      <c r="M571" s="18"/>
      <c r="N571" s="29">
        <f>((G571-1)*(1-(IF(H571="no",0,'results log'!$B$3)))+1)</f>
        <v>5.0000000000000044E-2</v>
      </c>
      <c r="O571" s="29">
        <f t="shared" si="15"/>
        <v>0</v>
      </c>
      <c r="P571" s="31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30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30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4"/>
        <v>1</v>
      </c>
    </row>
    <row r="572" spans="8:21" ht="15" x14ac:dyDescent="0.2">
      <c r="H572" s="23"/>
      <c r="I572" s="23"/>
      <c r="J572" s="23"/>
      <c r="M572" s="18"/>
      <c r="N572" s="29">
        <f>((G572-1)*(1-(IF(H572="no",0,'results log'!$B$3)))+1)</f>
        <v>5.0000000000000044E-2</v>
      </c>
      <c r="O572" s="29">
        <f t="shared" si="15"/>
        <v>0</v>
      </c>
      <c r="P572" s="31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30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30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4"/>
        <v>1</v>
      </c>
    </row>
    <row r="573" spans="8:21" ht="15" x14ac:dyDescent="0.2">
      <c r="H573" s="23"/>
      <c r="I573" s="23"/>
      <c r="J573" s="23"/>
      <c r="M573" s="18"/>
      <c r="N573" s="29">
        <f>((G573-1)*(1-(IF(H573="no",0,'results log'!$B$3)))+1)</f>
        <v>5.0000000000000044E-2</v>
      </c>
      <c r="O573" s="29">
        <f t="shared" si="15"/>
        <v>0</v>
      </c>
      <c r="P573" s="31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30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30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4"/>
        <v>1</v>
      </c>
    </row>
    <row r="574" spans="8:21" ht="15" x14ac:dyDescent="0.2">
      <c r="H574" s="23"/>
      <c r="I574" s="23"/>
      <c r="J574" s="23"/>
      <c r="M574" s="18"/>
      <c r="N574" s="29">
        <f>((G574-1)*(1-(IF(H574="no",0,'results log'!$B$3)))+1)</f>
        <v>5.0000000000000044E-2</v>
      </c>
      <c r="O574" s="29">
        <f t="shared" si="15"/>
        <v>0</v>
      </c>
      <c r="P574" s="31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30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30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4"/>
        <v>1</v>
      </c>
    </row>
    <row r="575" spans="8:21" ht="15" x14ac:dyDescent="0.2">
      <c r="H575" s="23"/>
      <c r="I575" s="23"/>
      <c r="J575" s="23"/>
      <c r="M575" s="18"/>
      <c r="N575" s="29">
        <f>((G575-1)*(1-(IF(H575="no",0,'results log'!$B$3)))+1)</f>
        <v>5.0000000000000044E-2</v>
      </c>
      <c r="O575" s="29">
        <f t="shared" si="15"/>
        <v>0</v>
      </c>
      <c r="P575" s="31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30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30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4"/>
        <v>1</v>
      </c>
    </row>
    <row r="576" spans="8:21" ht="15" x14ac:dyDescent="0.2">
      <c r="H576" s="23"/>
      <c r="I576" s="23"/>
      <c r="J576" s="23"/>
      <c r="M576" s="18"/>
      <c r="N576" s="29">
        <f>((G576-1)*(1-(IF(H576="no",0,'results log'!$B$3)))+1)</f>
        <v>5.0000000000000044E-2</v>
      </c>
      <c r="O576" s="29">
        <f t="shared" si="15"/>
        <v>0</v>
      </c>
      <c r="P576" s="31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30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30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4"/>
        <v>1</v>
      </c>
    </row>
    <row r="577" spans="8:21" ht="15" x14ac:dyDescent="0.2">
      <c r="H577" s="23"/>
      <c r="I577" s="23"/>
      <c r="J577" s="23"/>
      <c r="M577" s="18"/>
      <c r="N577" s="29">
        <f>((G577-1)*(1-(IF(H577="no",0,'results log'!$B$3)))+1)</f>
        <v>5.0000000000000044E-2</v>
      </c>
      <c r="O577" s="29">
        <f t="shared" si="15"/>
        <v>0</v>
      </c>
      <c r="P577" s="31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30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30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4"/>
        <v>1</v>
      </c>
    </row>
    <row r="578" spans="8:21" ht="15" x14ac:dyDescent="0.2">
      <c r="H578" s="23"/>
      <c r="I578" s="23"/>
      <c r="J578" s="23"/>
      <c r="M578" s="18"/>
      <c r="N578" s="29">
        <f>((G578-1)*(1-(IF(H578="no",0,'results log'!$B$3)))+1)</f>
        <v>5.0000000000000044E-2</v>
      </c>
      <c r="O578" s="29">
        <f t="shared" si="15"/>
        <v>0</v>
      </c>
      <c r="P578" s="31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30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30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4"/>
        <v>1</v>
      </c>
    </row>
    <row r="579" spans="8:21" ht="15" x14ac:dyDescent="0.2">
      <c r="H579" s="23"/>
      <c r="I579" s="23"/>
      <c r="J579" s="23"/>
      <c r="M579" s="18"/>
      <c r="N579" s="29">
        <f>((G579-1)*(1-(IF(H579="no",0,'results log'!$B$3)))+1)</f>
        <v>5.0000000000000044E-2</v>
      </c>
      <c r="O579" s="29">
        <f t="shared" si="15"/>
        <v>0</v>
      </c>
      <c r="P579" s="31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30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30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4"/>
        <v>1</v>
      </c>
    </row>
    <row r="580" spans="8:21" ht="15" x14ac:dyDescent="0.2">
      <c r="H580" s="23"/>
      <c r="I580" s="23"/>
      <c r="J580" s="23"/>
      <c r="M580" s="18"/>
      <c r="N580" s="29">
        <f>((G580-1)*(1-(IF(H580="no",0,'results log'!$B$3)))+1)</f>
        <v>5.0000000000000044E-2</v>
      </c>
      <c r="O580" s="29">
        <f t="shared" si="15"/>
        <v>0</v>
      </c>
      <c r="P580" s="31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30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30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4"/>
        <v>1</v>
      </c>
    </row>
    <row r="581" spans="8:21" ht="15" x14ac:dyDescent="0.2">
      <c r="H581" s="23"/>
      <c r="I581" s="23"/>
      <c r="J581" s="23"/>
      <c r="M581" s="18"/>
      <c r="N581" s="29">
        <f>((G581-1)*(1-(IF(H581="no",0,'results log'!$B$3)))+1)</f>
        <v>5.0000000000000044E-2</v>
      </c>
      <c r="O581" s="29">
        <f t="shared" si="15"/>
        <v>0</v>
      </c>
      <c r="P581" s="31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30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30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14"/>
        <v>1</v>
      </c>
    </row>
    <row r="582" spans="8:21" ht="15" x14ac:dyDescent="0.2">
      <c r="H582" s="23"/>
      <c r="I582" s="23"/>
      <c r="J582" s="23"/>
      <c r="M582" s="18"/>
      <c r="N582" s="29">
        <f>((G582-1)*(1-(IF(H582="no",0,'results log'!$B$3)))+1)</f>
        <v>5.0000000000000044E-2</v>
      </c>
      <c r="O582" s="29">
        <f t="shared" si="15"/>
        <v>0</v>
      </c>
      <c r="P582" s="31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30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30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4"/>
        <v>1</v>
      </c>
    </row>
    <row r="583" spans="8:21" ht="15" x14ac:dyDescent="0.2">
      <c r="H583" s="23"/>
      <c r="I583" s="23"/>
      <c r="J583" s="23"/>
      <c r="M583" s="18"/>
      <c r="N583" s="29">
        <f>((G583-1)*(1-(IF(H583="no",0,'results log'!$B$3)))+1)</f>
        <v>5.0000000000000044E-2</v>
      </c>
      <c r="O583" s="29">
        <f t="shared" si="15"/>
        <v>0</v>
      </c>
      <c r="P583" s="31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30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30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4"/>
        <v>1</v>
      </c>
    </row>
    <row r="584" spans="8:21" ht="15" x14ac:dyDescent="0.2">
      <c r="H584" s="23"/>
      <c r="I584" s="23"/>
      <c r="J584" s="23"/>
      <c r="M584" s="18"/>
      <c r="N584" s="29">
        <f>((G584-1)*(1-(IF(H584="no",0,'results log'!$B$3)))+1)</f>
        <v>5.0000000000000044E-2</v>
      </c>
      <c r="O584" s="29">
        <f t="shared" si="15"/>
        <v>0</v>
      </c>
      <c r="P584" s="31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30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30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ref="U584:U647" si="16">IF(ISBLANK(K584),1,IF(ISBLANK(L584),2,99))</f>
        <v>1</v>
      </c>
    </row>
    <row r="585" spans="8:21" ht="15" x14ac:dyDescent="0.2">
      <c r="H585" s="23"/>
      <c r="I585" s="23"/>
      <c r="J585" s="23"/>
      <c r="M585" s="18"/>
      <c r="N585" s="29">
        <f>((G585-1)*(1-(IF(H585="no",0,'results log'!$B$3)))+1)</f>
        <v>5.0000000000000044E-2</v>
      </c>
      <c r="O585" s="29">
        <f t="shared" si="15"/>
        <v>0</v>
      </c>
      <c r="P585" s="31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30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30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si="16"/>
        <v>1</v>
      </c>
    </row>
    <row r="586" spans="8:21" ht="15" x14ac:dyDescent="0.2">
      <c r="H586" s="23"/>
      <c r="I586" s="23"/>
      <c r="J586" s="23"/>
      <c r="M586" s="18"/>
      <c r="N586" s="29">
        <f>((G586-1)*(1-(IF(H586="no",0,'results log'!$B$3)))+1)</f>
        <v>5.0000000000000044E-2</v>
      </c>
      <c r="O586" s="29">
        <f t="shared" si="15"/>
        <v>0</v>
      </c>
      <c r="P586" s="31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30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30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6"/>
        <v>1</v>
      </c>
    </row>
    <row r="587" spans="8:21" ht="15" x14ac:dyDescent="0.2">
      <c r="H587" s="23"/>
      <c r="I587" s="23"/>
      <c r="J587" s="23"/>
      <c r="M587" s="18"/>
      <c r="N587" s="29">
        <f>((G587-1)*(1-(IF(H587="no",0,'results log'!$B$3)))+1)</f>
        <v>5.0000000000000044E-2</v>
      </c>
      <c r="O587" s="29">
        <f t="shared" si="15"/>
        <v>0</v>
      </c>
      <c r="P587" s="31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30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30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6"/>
        <v>1</v>
      </c>
    </row>
    <row r="588" spans="8:21" ht="15" x14ac:dyDescent="0.2">
      <c r="H588" s="23"/>
      <c r="I588" s="23"/>
      <c r="J588" s="23"/>
      <c r="M588" s="18"/>
      <c r="N588" s="29">
        <f>((G588-1)*(1-(IF(H588="no",0,'results log'!$B$3)))+1)</f>
        <v>5.0000000000000044E-2</v>
      </c>
      <c r="O588" s="29">
        <f t="shared" si="15"/>
        <v>0</v>
      </c>
      <c r="P588" s="31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30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30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6"/>
        <v>1</v>
      </c>
    </row>
    <row r="589" spans="8:21" ht="15" x14ac:dyDescent="0.2">
      <c r="H589" s="23"/>
      <c r="I589" s="23"/>
      <c r="J589" s="23"/>
      <c r="M589" s="18"/>
      <c r="N589" s="29">
        <f>((G589-1)*(1-(IF(H589="no",0,'results log'!$B$3)))+1)</f>
        <v>5.0000000000000044E-2</v>
      </c>
      <c r="O589" s="29">
        <f t="shared" si="15"/>
        <v>0</v>
      </c>
      <c r="P589" s="31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30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30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6"/>
        <v>1</v>
      </c>
    </row>
    <row r="590" spans="8:21" ht="15" x14ac:dyDescent="0.2">
      <c r="H590" s="23"/>
      <c r="I590" s="23"/>
      <c r="J590" s="23"/>
      <c r="M590" s="18"/>
      <c r="N590" s="29">
        <f>((G590-1)*(1-(IF(H590="no",0,'results log'!$B$3)))+1)</f>
        <v>5.0000000000000044E-2</v>
      </c>
      <c r="O590" s="29">
        <f t="shared" si="15"/>
        <v>0</v>
      </c>
      <c r="P590" s="31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30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30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6"/>
        <v>1</v>
      </c>
    </row>
    <row r="591" spans="8:21" ht="15" x14ac:dyDescent="0.2">
      <c r="H591" s="23"/>
      <c r="I591" s="23"/>
      <c r="J591" s="23"/>
      <c r="M591" s="18"/>
      <c r="N591" s="29">
        <f>((G591-1)*(1-(IF(H591="no",0,'results log'!$B$3)))+1)</f>
        <v>5.0000000000000044E-2</v>
      </c>
      <c r="O591" s="29">
        <f t="shared" si="15"/>
        <v>0</v>
      </c>
      <c r="P591" s="31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30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30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6"/>
        <v>1</v>
      </c>
    </row>
    <row r="592" spans="8:21" ht="15" x14ac:dyDescent="0.2">
      <c r="H592" s="23"/>
      <c r="I592" s="23"/>
      <c r="J592" s="23"/>
      <c r="M592" s="18"/>
      <c r="N592" s="29">
        <f>((G592-1)*(1-(IF(H592="no",0,'results log'!$B$3)))+1)</f>
        <v>5.0000000000000044E-2</v>
      </c>
      <c r="O592" s="29">
        <f t="shared" si="15"/>
        <v>0</v>
      </c>
      <c r="P592" s="31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30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30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6"/>
        <v>1</v>
      </c>
    </row>
    <row r="593" spans="8:21" ht="15" x14ac:dyDescent="0.2">
      <c r="H593" s="23"/>
      <c r="I593" s="23"/>
      <c r="J593" s="23"/>
      <c r="M593" s="18"/>
      <c r="N593" s="29">
        <f>((G593-1)*(1-(IF(H593="no",0,'results log'!$B$3)))+1)</f>
        <v>5.0000000000000044E-2</v>
      </c>
      <c r="O593" s="29">
        <f t="shared" si="15"/>
        <v>0</v>
      </c>
      <c r="P593" s="31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30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30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6"/>
        <v>1</v>
      </c>
    </row>
    <row r="594" spans="8:21" ht="15" x14ac:dyDescent="0.2">
      <c r="H594" s="23"/>
      <c r="I594" s="23"/>
      <c r="J594" s="23"/>
      <c r="M594" s="18"/>
      <c r="N594" s="29">
        <f>((G594-1)*(1-(IF(H594="no",0,'results log'!$B$3)))+1)</f>
        <v>5.0000000000000044E-2</v>
      </c>
      <c r="O594" s="29">
        <f t="shared" si="15"/>
        <v>0</v>
      </c>
      <c r="P594" s="31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30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30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6"/>
        <v>1</v>
      </c>
    </row>
    <row r="595" spans="8:21" ht="15" x14ac:dyDescent="0.2">
      <c r="H595" s="23"/>
      <c r="I595" s="23"/>
      <c r="J595" s="23"/>
      <c r="M595" s="18"/>
      <c r="N595" s="29">
        <f>((G595-1)*(1-(IF(H595="no",0,'results log'!$B$3)))+1)</f>
        <v>5.0000000000000044E-2</v>
      </c>
      <c r="O595" s="29">
        <f t="shared" si="15"/>
        <v>0</v>
      </c>
      <c r="P595" s="31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30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30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6"/>
        <v>1</v>
      </c>
    </row>
    <row r="596" spans="8:21" ht="15" x14ac:dyDescent="0.2">
      <c r="H596" s="23"/>
      <c r="I596" s="23"/>
      <c r="J596" s="23"/>
      <c r="M596" s="18"/>
      <c r="N596" s="29">
        <f>((G596-1)*(1-(IF(H596="no",0,'results log'!$B$3)))+1)</f>
        <v>5.0000000000000044E-2</v>
      </c>
      <c r="O596" s="29">
        <f t="shared" ref="O596:O659" si="17">E596*IF(I596="yes",2,1)</f>
        <v>0</v>
      </c>
      <c r="P596" s="31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30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30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6"/>
        <v>1</v>
      </c>
    </row>
    <row r="597" spans="8:21" ht="15" x14ac:dyDescent="0.2">
      <c r="H597" s="23"/>
      <c r="I597" s="23"/>
      <c r="J597" s="23"/>
      <c r="M597" s="18"/>
      <c r="N597" s="29">
        <f>((G597-1)*(1-(IF(H597="no",0,'results log'!$B$3)))+1)</f>
        <v>5.0000000000000044E-2</v>
      </c>
      <c r="O597" s="29">
        <f t="shared" si="17"/>
        <v>0</v>
      </c>
      <c r="P597" s="31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30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30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6"/>
        <v>1</v>
      </c>
    </row>
    <row r="598" spans="8:21" ht="15" x14ac:dyDescent="0.2">
      <c r="H598" s="23"/>
      <c r="I598" s="23"/>
      <c r="J598" s="23"/>
      <c r="M598" s="18"/>
      <c r="N598" s="29">
        <f>((G598-1)*(1-(IF(H598="no",0,'results log'!$B$3)))+1)</f>
        <v>5.0000000000000044E-2</v>
      </c>
      <c r="O598" s="29">
        <f t="shared" si="17"/>
        <v>0</v>
      </c>
      <c r="P598" s="31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30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30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6"/>
        <v>1</v>
      </c>
    </row>
    <row r="599" spans="8:21" ht="15" x14ac:dyDescent="0.2">
      <c r="H599" s="23"/>
      <c r="I599" s="23"/>
      <c r="J599" s="23"/>
      <c r="M599" s="18"/>
      <c r="N599" s="29">
        <f>((G599-1)*(1-(IF(H599="no",0,'results log'!$B$3)))+1)</f>
        <v>5.0000000000000044E-2</v>
      </c>
      <c r="O599" s="29">
        <f t="shared" si="17"/>
        <v>0</v>
      </c>
      <c r="P599" s="31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30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30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6"/>
        <v>1</v>
      </c>
    </row>
    <row r="600" spans="8:21" ht="15" x14ac:dyDescent="0.2">
      <c r="H600" s="23"/>
      <c r="I600" s="23"/>
      <c r="J600" s="23"/>
      <c r="M600" s="18"/>
      <c r="N600" s="29">
        <f>((G600-1)*(1-(IF(H600="no",0,'results log'!$B$3)))+1)</f>
        <v>5.0000000000000044E-2</v>
      </c>
      <c r="O600" s="29">
        <f t="shared" si="17"/>
        <v>0</v>
      </c>
      <c r="P600" s="31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30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30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6"/>
        <v>1</v>
      </c>
    </row>
    <row r="601" spans="8:21" ht="15" x14ac:dyDescent="0.2">
      <c r="H601" s="23"/>
      <c r="I601" s="23"/>
      <c r="J601" s="23"/>
      <c r="M601" s="18"/>
      <c r="N601" s="29">
        <f>((G601-1)*(1-(IF(H601="no",0,'results log'!$B$3)))+1)</f>
        <v>5.0000000000000044E-2</v>
      </c>
      <c r="O601" s="29">
        <f t="shared" si="17"/>
        <v>0</v>
      </c>
      <c r="P601" s="31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30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30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6"/>
        <v>1</v>
      </c>
    </row>
    <row r="602" spans="8:21" ht="15" x14ac:dyDescent="0.2">
      <c r="H602" s="23"/>
      <c r="I602" s="23"/>
      <c r="J602" s="23"/>
      <c r="M602" s="18"/>
      <c r="N602" s="29">
        <f>((G602-1)*(1-(IF(H602="no",0,'results log'!$B$3)))+1)</f>
        <v>5.0000000000000044E-2</v>
      </c>
      <c r="O602" s="29">
        <f t="shared" si="17"/>
        <v>0</v>
      </c>
      <c r="P602" s="31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30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30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6"/>
        <v>1</v>
      </c>
    </row>
    <row r="603" spans="8:21" ht="15" x14ac:dyDescent="0.2">
      <c r="H603" s="23"/>
      <c r="I603" s="23"/>
      <c r="J603" s="23"/>
      <c r="M603" s="18"/>
      <c r="N603" s="29">
        <f>((G603-1)*(1-(IF(H603="no",0,'results log'!$B$3)))+1)</f>
        <v>5.0000000000000044E-2</v>
      </c>
      <c r="O603" s="29">
        <f t="shared" si="17"/>
        <v>0</v>
      </c>
      <c r="P603" s="31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30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30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6"/>
        <v>1</v>
      </c>
    </row>
    <row r="604" spans="8:21" ht="15" x14ac:dyDescent="0.2">
      <c r="H604" s="23"/>
      <c r="I604" s="23"/>
      <c r="J604" s="23"/>
      <c r="M604" s="18"/>
      <c r="N604" s="29">
        <f>((G604-1)*(1-(IF(H604="no",0,'results log'!$B$3)))+1)</f>
        <v>5.0000000000000044E-2</v>
      </c>
      <c r="O604" s="29">
        <f t="shared" si="17"/>
        <v>0</v>
      </c>
      <c r="P604" s="31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30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30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6"/>
        <v>1</v>
      </c>
    </row>
    <row r="605" spans="8:21" ht="15" x14ac:dyDescent="0.2">
      <c r="H605" s="23"/>
      <c r="I605" s="23"/>
      <c r="J605" s="23"/>
      <c r="M605" s="18"/>
      <c r="N605" s="29">
        <f>((G605-1)*(1-(IF(H605="no",0,'results log'!$B$3)))+1)</f>
        <v>5.0000000000000044E-2</v>
      </c>
      <c r="O605" s="29">
        <f t="shared" si="17"/>
        <v>0</v>
      </c>
      <c r="P605" s="31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30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30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6"/>
        <v>1</v>
      </c>
    </row>
    <row r="606" spans="8:21" ht="15" x14ac:dyDescent="0.2">
      <c r="H606" s="23"/>
      <c r="I606" s="23"/>
      <c r="J606" s="23"/>
      <c r="M606" s="18"/>
      <c r="N606" s="29">
        <f>((G606-1)*(1-(IF(H606="no",0,'results log'!$B$3)))+1)</f>
        <v>5.0000000000000044E-2</v>
      </c>
      <c r="O606" s="29">
        <f t="shared" si="17"/>
        <v>0</v>
      </c>
      <c r="P606" s="31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30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30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6"/>
        <v>1</v>
      </c>
    </row>
    <row r="607" spans="8:21" ht="15" x14ac:dyDescent="0.2">
      <c r="H607" s="23"/>
      <c r="I607" s="23"/>
      <c r="J607" s="23"/>
      <c r="M607" s="18"/>
      <c r="N607" s="29">
        <f>((G607-1)*(1-(IF(H607="no",0,'results log'!$B$3)))+1)</f>
        <v>5.0000000000000044E-2</v>
      </c>
      <c r="O607" s="29">
        <f t="shared" si="17"/>
        <v>0</v>
      </c>
      <c r="P607" s="31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30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30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6"/>
        <v>1</v>
      </c>
    </row>
    <row r="608" spans="8:21" ht="15" x14ac:dyDescent="0.2">
      <c r="H608" s="23"/>
      <c r="I608" s="23"/>
      <c r="J608" s="23"/>
      <c r="M608" s="18"/>
      <c r="N608" s="29">
        <f>((G608-1)*(1-(IF(H608="no",0,'results log'!$B$3)))+1)</f>
        <v>5.0000000000000044E-2</v>
      </c>
      <c r="O608" s="29">
        <f t="shared" si="17"/>
        <v>0</v>
      </c>
      <c r="P608" s="31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30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30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6"/>
        <v>1</v>
      </c>
    </row>
    <row r="609" spans="8:21" ht="15" x14ac:dyDescent="0.2">
      <c r="H609" s="23"/>
      <c r="I609" s="23"/>
      <c r="J609" s="23"/>
      <c r="M609" s="18"/>
      <c r="N609" s="29">
        <f>((G609-1)*(1-(IF(H609="no",0,'results log'!$B$3)))+1)</f>
        <v>5.0000000000000044E-2</v>
      </c>
      <c r="O609" s="29">
        <f t="shared" si="17"/>
        <v>0</v>
      </c>
      <c r="P609" s="31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30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30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6"/>
        <v>1</v>
      </c>
    </row>
    <row r="610" spans="8:21" ht="15" x14ac:dyDescent="0.2">
      <c r="H610" s="23"/>
      <c r="I610" s="23"/>
      <c r="J610" s="23"/>
      <c r="M610" s="18"/>
      <c r="N610" s="29">
        <f>((G610-1)*(1-(IF(H610="no",0,'results log'!$B$3)))+1)</f>
        <v>5.0000000000000044E-2</v>
      </c>
      <c r="O610" s="29">
        <f t="shared" si="17"/>
        <v>0</v>
      </c>
      <c r="P610" s="31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30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30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6"/>
        <v>1</v>
      </c>
    </row>
    <row r="611" spans="8:21" ht="15" x14ac:dyDescent="0.2">
      <c r="H611" s="23"/>
      <c r="I611" s="23"/>
      <c r="J611" s="23"/>
      <c r="M611" s="18"/>
      <c r="N611" s="29">
        <f>((G611-1)*(1-(IF(H611="no",0,'results log'!$B$3)))+1)</f>
        <v>5.0000000000000044E-2</v>
      </c>
      <c r="O611" s="29">
        <f t="shared" si="17"/>
        <v>0</v>
      </c>
      <c r="P611" s="31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30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30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6"/>
        <v>1</v>
      </c>
    </row>
    <row r="612" spans="8:21" ht="15" x14ac:dyDescent="0.2">
      <c r="H612" s="23"/>
      <c r="I612" s="23"/>
      <c r="J612" s="23"/>
      <c r="M612" s="18"/>
      <c r="N612" s="29">
        <f>((G612-1)*(1-(IF(H612="no",0,'results log'!$B$3)))+1)</f>
        <v>5.0000000000000044E-2</v>
      </c>
      <c r="O612" s="29">
        <f t="shared" si="17"/>
        <v>0</v>
      </c>
      <c r="P612" s="31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30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30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6"/>
        <v>1</v>
      </c>
    </row>
    <row r="613" spans="8:21" ht="15" x14ac:dyDescent="0.2">
      <c r="H613" s="23"/>
      <c r="I613" s="23"/>
      <c r="J613" s="23"/>
      <c r="M613" s="18"/>
      <c r="N613" s="29">
        <f>((G613-1)*(1-(IF(H613="no",0,'results log'!$B$3)))+1)</f>
        <v>5.0000000000000044E-2</v>
      </c>
      <c r="O613" s="29">
        <f t="shared" si="17"/>
        <v>0</v>
      </c>
      <c r="P613" s="31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30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30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6"/>
        <v>1</v>
      </c>
    </row>
    <row r="614" spans="8:21" ht="15" x14ac:dyDescent="0.2">
      <c r="H614" s="23"/>
      <c r="I614" s="23"/>
      <c r="J614" s="23"/>
      <c r="M614" s="18"/>
      <c r="N614" s="29">
        <f>((G614-1)*(1-(IF(H614="no",0,'results log'!$B$3)))+1)</f>
        <v>5.0000000000000044E-2</v>
      </c>
      <c r="O614" s="29">
        <f t="shared" si="17"/>
        <v>0</v>
      </c>
      <c r="P614" s="31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30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30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6"/>
        <v>1</v>
      </c>
    </row>
    <row r="615" spans="8:21" ht="15" x14ac:dyDescent="0.2">
      <c r="H615" s="23"/>
      <c r="I615" s="23"/>
      <c r="J615" s="23"/>
      <c r="M615" s="18"/>
      <c r="N615" s="29">
        <f>((G615-1)*(1-(IF(H615="no",0,'results log'!$B$3)))+1)</f>
        <v>5.0000000000000044E-2</v>
      </c>
      <c r="O615" s="29">
        <f t="shared" si="17"/>
        <v>0</v>
      </c>
      <c r="P615" s="31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30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30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6"/>
        <v>1</v>
      </c>
    </row>
    <row r="616" spans="8:21" ht="15" x14ac:dyDescent="0.2">
      <c r="H616" s="23"/>
      <c r="I616" s="23"/>
      <c r="J616" s="23"/>
      <c r="M616" s="18"/>
      <c r="N616" s="29">
        <f>((G616-1)*(1-(IF(H616="no",0,'results log'!$B$3)))+1)</f>
        <v>5.0000000000000044E-2</v>
      </c>
      <c r="O616" s="29">
        <f t="shared" si="17"/>
        <v>0</v>
      </c>
      <c r="P616" s="31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30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30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6"/>
        <v>1</v>
      </c>
    </row>
    <row r="617" spans="8:21" ht="15" x14ac:dyDescent="0.2">
      <c r="H617" s="23"/>
      <c r="I617" s="23"/>
      <c r="J617" s="23"/>
      <c r="M617" s="18"/>
      <c r="N617" s="29">
        <f>((G617-1)*(1-(IF(H617="no",0,'results log'!$B$3)))+1)</f>
        <v>5.0000000000000044E-2</v>
      </c>
      <c r="O617" s="29">
        <f t="shared" si="17"/>
        <v>0</v>
      </c>
      <c r="P617" s="31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30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30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6"/>
        <v>1</v>
      </c>
    </row>
    <row r="618" spans="8:21" ht="15" x14ac:dyDescent="0.2">
      <c r="H618" s="23"/>
      <c r="I618" s="23"/>
      <c r="J618" s="23"/>
      <c r="M618" s="18"/>
      <c r="N618" s="29">
        <f>((G618-1)*(1-(IF(H618="no",0,'results log'!$B$3)))+1)</f>
        <v>5.0000000000000044E-2</v>
      </c>
      <c r="O618" s="29">
        <f t="shared" si="17"/>
        <v>0</v>
      </c>
      <c r="P618" s="31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30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30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6"/>
        <v>1</v>
      </c>
    </row>
    <row r="619" spans="8:21" ht="15" x14ac:dyDescent="0.2">
      <c r="H619" s="23"/>
      <c r="I619" s="23"/>
      <c r="J619" s="23"/>
      <c r="M619" s="18"/>
      <c r="N619" s="29">
        <f>((G619-1)*(1-(IF(H619="no",0,'results log'!$B$3)))+1)</f>
        <v>5.0000000000000044E-2</v>
      </c>
      <c r="O619" s="29">
        <f t="shared" si="17"/>
        <v>0</v>
      </c>
      <c r="P619" s="31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30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30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6"/>
        <v>1</v>
      </c>
    </row>
    <row r="620" spans="8:21" ht="15" x14ac:dyDescent="0.2">
      <c r="H620" s="23"/>
      <c r="I620" s="23"/>
      <c r="J620" s="23"/>
      <c r="M620" s="18"/>
      <c r="N620" s="29">
        <f>((G620-1)*(1-(IF(H620="no",0,'results log'!$B$3)))+1)</f>
        <v>5.0000000000000044E-2</v>
      </c>
      <c r="O620" s="29">
        <f t="shared" si="17"/>
        <v>0</v>
      </c>
      <c r="P620" s="31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30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30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6"/>
        <v>1</v>
      </c>
    </row>
    <row r="621" spans="8:21" ht="15" x14ac:dyDescent="0.2">
      <c r="H621" s="23"/>
      <c r="I621" s="23"/>
      <c r="J621" s="23"/>
      <c r="M621" s="18"/>
      <c r="N621" s="29">
        <f>((G621-1)*(1-(IF(H621="no",0,'results log'!$B$3)))+1)</f>
        <v>5.0000000000000044E-2</v>
      </c>
      <c r="O621" s="29">
        <f t="shared" si="17"/>
        <v>0</v>
      </c>
      <c r="P621" s="31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30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30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6"/>
        <v>1</v>
      </c>
    </row>
    <row r="622" spans="8:21" ht="15" x14ac:dyDescent="0.2">
      <c r="H622" s="23"/>
      <c r="I622" s="23"/>
      <c r="J622" s="23"/>
      <c r="M622" s="18"/>
      <c r="N622" s="29">
        <f>((G622-1)*(1-(IF(H622="no",0,'results log'!$B$3)))+1)</f>
        <v>5.0000000000000044E-2</v>
      </c>
      <c r="O622" s="29">
        <f t="shared" si="17"/>
        <v>0</v>
      </c>
      <c r="P622" s="31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30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30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6"/>
        <v>1</v>
      </c>
    </row>
    <row r="623" spans="8:21" ht="15" x14ac:dyDescent="0.2">
      <c r="H623" s="23"/>
      <c r="I623" s="23"/>
      <c r="J623" s="23"/>
      <c r="M623" s="18"/>
      <c r="N623" s="29">
        <f>((G623-1)*(1-(IF(H623="no",0,'results log'!$B$3)))+1)</f>
        <v>5.0000000000000044E-2</v>
      </c>
      <c r="O623" s="29">
        <f t="shared" si="17"/>
        <v>0</v>
      </c>
      <c r="P623" s="31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30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30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6"/>
        <v>1</v>
      </c>
    </row>
    <row r="624" spans="8:21" ht="15" x14ac:dyDescent="0.2">
      <c r="H624" s="23"/>
      <c r="I624" s="23"/>
      <c r="J624" s="23"/>
      <c r="M624" s="18"/>
      <c r="N624" s="29">
        <f>((G624-1)*(1-(IF(H624="no",0,'results log'!$B$3)))+1)</f>
        <v>5.0000000000000044E-2</v>
      </c>
      <c r="O624" s="29">
        <f t="shared" si="17"/>
        <v>0</v>
      </c>
      <c r="P624" s="31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30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30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6"/>
        <v>1</v>
      </c>
    </row>
    <row r="625" spans="8:21" ht="15" x14ac:dyDescent="0.2">
      <c r="H625" s="23"/>
      <c r="I625" s="23"/>
      <c r="J625" s="23"/>
      <c r="M625" s="18"/>
      <c r="N625" s="29">
        <f>((G625-1)*(1-(IF(H625="no",0,'results log'!$B$3)))+1)</f>
        <v>5.0000000000000044E-2</v>
      </c>
      <c r="O625" s="29">
        <f t="shared" si="17"/>
        <v>0</v>
      </c>
      <c r="P625" s="31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30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30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6"/>
        <v>1</v>
      </c>
    </row>
    <row r="626" spans="8:21" ht="15" x14ac:dyDescent="0.2">
      <c r="H626" s="23"/>
      <c r="I626" s="23"/>
      <c r="J626" s="23"/>
      <c r="M626" s="18"/>
      <c r="N626" s="29">
        <f>((G626-1)*(1-(IF(H626="no",0,'results log'!$B$3)))+1)</f>
        <v>5.0000000000000044E-2</v>
      </c>
      <c r="O626" s="29">
        <f t="shared" si="17"/>
        <v>0</v>
      </c>
      <c r="P626" s="31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30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30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6"/>
        <v>1</v>
      </c>
    </row>
    <row r="627" spans="8:21" ht="15" x14ac:dyDescent="0.2">
      <c r="H627" s="23"/>
      <c r="I627" s="23"/>
      <c r="J627" s="23"/>
      <c r="M627" s="18"/>
      <c r="N627" s="29">
        <f>((G627-1)*(1-(IF(H627="no",0,'results log'!$B$3)))+1)</f>
        <v>5.0000000000000044E-2</v>
      </c>
      <c r="O627" s="29">
        <f t="shared" si="17"/>
        <v>0</v>
      </c>
      <c r="P627" s="31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30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30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6"/>
        <v>1</v>
      </c>
    </row>
    <row r="628" spans="8:21" ht="15" x14ac:dyDescent="0.2">
      <c r="H628" s="23"/>
      <c r="I628" s="23"/>
      <c r="J628" s="23"/>
      <c r="M628" s="18"/>
      <c r="N628" s="29">
        <f>((G628-1)*(1-(IF(H628="no",0,'results log'!$B$3)))+1)</f>
        <v>5.0000000000000044E-2</v>
      </c>
      <c r="O628" s="29">
        <f t="shared" si="17"/>
        <v>0</v>
      </c>
      <c r="P628" s="31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30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30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6"/>
        <v>1</v>
      </c>
    </row>
    <row r="629" spans="8:21" ht="15" x14ac:dyDescent="0.2">
      <c r="H629" s="23"/>
      <c r="I629" s="23"/>
      <c r="J629" s="23"/>
      <c r="M629" s="18"/>
      <c r="N629" s="29">
        <f>((G629-1)*(1-(IF(H629="no",0,'results log'!$B$3)))+1)</f>
        <v>5.0000000000000044E-2</v>
      </c>
      <c r="O629" s="29">
        <f t="shared" si="17"/>
        <v>0</v>
      </c>
      <c r="P629" s="31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30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30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6"/>
        <v>1</v>
      </c>
    </row>
    <row r="630" spans="8:21" ht="15" x14ac:dyDescent="0.2">
      <c r="H630" s="23"/>
      <c r="I630" s="23"/>
      <c r="J630" s="23"/>
      <c r="M630" s="18"/>
      <c r="N630" s="29">
        <f>((G630-1)*(1-(IF(H630="no",0,'results log'!$B$3)))+1)</f>
        <v>5.0000000000000044E-2</v>
      </c>
      <c r="O630" s="29">
        <f t="shared" si="17"/>
        <v>0</v>
      </c>
      <c r="P630" s="31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30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30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6"/>
        <v>1</v>
      </c>
    </row>
    <row r="631" spans="8:21" ht="15" x14ac:dyDescent="0.2">
      <c r="H631" s="23"/>
      <c r="I631" s="23"/>
      <c r="J631" s="23"/>
      <c r="M631" s="18"/>
      <c r="N631" s="29">
        <f>((G631-1)*(1-(IF(H631="no",0,'results log'!$B$3)))+1)</f>
        <v>5.0000000000000044E-2</v>
      </c>
      <c r="O631" s="29">
        <f t="shared" si="17"/>
        <v>0</v>
      </c>
      <c r="P631" s="31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30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30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6"/>
        <v>1</v>
      </c>
    </row>
    <row r="632" spans="8:21" ht="15" x14ac:dyDescent="0.2">
      <c r="H632" s="23"/>
      <c r="I632" s="23"/>
      <c r="J632" s="23"/>
      <c r="M632" s="18"/>
      <c r="N632" s="29">
        <f>((G632-1)*(1-(IF(H632="no",0,'results log'!$B$3)))+1)</f>
        <v>5.0000000000000044E-2</v>
      </c>
      <c r="O632" s="29">
        <f t="shared" si="17"/>
        <v>0</v>
      </c>
      <c r="P632" s="31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30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30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6"/>
        <v>1</v>
      </c>
    </row>
    <row r="633" spans="8:21" ht="15" x14ac:dyDescent="0.2">
      <c r="H633" s="23"/>
      <c r="I633" s="23"/>
      <c r="J633" s="23"/>
      <c r="M633" s="18"/>
      <c r="N633" s="29">
        <f>((G633-1)*(1-(IF(H633="no",0,'results log'!$B$3)))+1)</f>
        <v>5.0000000000000044E-2</v>
      </c>
      <c r="O633" s="29">
        <f t="shared" si="17"/>
        <v>0</v>
      </c>
      <c r="P633" s="31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30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30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6"/>
        <v>1</v>
      </c>
    </row>
    <row r="634" spans="8:21" ht="15" x14ac:dyDescent="0.2">
      <c r="H634" s="23"/>
      <c r="I634" s="23"/>
      <c r="J634" s="23"/>
      <c r="M634" s="18"/>
      <c r="N634" s="29">
        <f>((G634-1)*(1-(IF(H634="no",0,'results log'!$B$3)))+1)</f>
        <v>5.0000000000000044E-2</v>
      </c>
      <c r="O634" s="29">
        <f t="shared" si="17"/>
        <v>0</v>
      </c>
      <c r="P634" s="31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30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30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6"/>
        <v>1</v>
      </c>
    </row>
    <row r="635" spans="8:21" ht="15" x14ac:dyDescent="0.2">
      <c r="H635" s="23"/>
      <c r="I635" s="23"/>
      <c r="J635" s="23"/>
      <c r="M635" s="18"/>
      <c r="N635" s="29">
        <f>((G635-1)*(1-(IF(H635="no",0,'results log'!$B$3)))+1)</f>
        <v>5.0000000000000044E-2</v>
      </c>
      <c r="O635" s="29">
        <f t="shared" si="17"/>
        <v>0</v>
      </c>
      <c r="P635" s="31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30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30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6"/>
        <v>1</v>
      </c>
    </row>
    <row r="636" spans="8:21" ht="15" x14ac:dyDescent="0.2">
      <c r="H636" s="23"/>
      <c r="I636" s="23"/>
      <c r="J636" s="23"/>
      <c r="M636" s="18"/>
      <c r="N636" s="29">
        <f>((G636-1)*(1-(IF(H636="no",0,'results log'!$B$3)))+1)</f>
        <v>5.0000000000000044E-2</v>
      </c>
      <c r="O636" s="29">
        <f t="shared" si="17"/>
        <v>0</v>
      </c>
      <c r="P636" s="31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30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30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6"/>
        <v>1</v>
      </c>
    </row>
    <row r="637" spans="8:21" ht="15" x14ac:dyDescent="0.2">
      <c r="H637" s="23"/>
      <c r="I637" s="23"/>
      <c r="J637" s="23"/>
      <c r="M637" s="18"/>
      <c r="N637" s="29">
        <f>((G637-1)*(1-(IF(H637="no",0,'results log'!$B$3)))+1)</f>
        <v>5.0000000000000044E-2</v>
      </c>
      <c r="O637" s="29">
        <f t="shared" si="17"/>
        <v>0</v>
      </c>
      <c r="P637" s="31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30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30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6"/>
        <v>1</v>
      </c>
    </row>
    <row r="638" spans="8:21" ht="15" x14ac:dyDescent="0.2">
      <c r="H638" s="23"/>
      <c r="I638" s="23"/>
      <c r="J638" s="23"/>
      <c r="M638" s="18"/>
      <c r="N638" s="29">
        <f>((G638-1)*(1-(IF(H638="no",0,'results log'!$B$3)))+1)</f>
        <v>5.0000000000000044E-2</v>
      </c>
      <c r="O638" s="29">
        <f t="shared" si="17"/>
        <v>0</v>
      </c>
      <c r="P638" s="31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30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30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6"/>
        <v>1</v>
      </c>
    </row>
    <row r="639" spans="8:21" ht="15" x14ac:dyDescent="0.2">
      <c r="H639" s="23"/>
      <c r="I639" s="23"/>
      <c r="J639" s="23"/>
      <c r="M639" s="18"/>
      <c r="N639" s="29">
        <f>((G639-1)*(1-(IF(H639="no",0,'results log'!$B$3)))+1)</f>
        <v>5.0000000000000044E-2</v>
      </c>
      <c r="O639" s="29">
        <f t="shared" si="17"/>
        <v>0</v>
      </c>
      <c r="P639" s="31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30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30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6"/>
        <v>1</v>
      </c>
    </row>
    <row r="640" spans="8:21" ht="15" x14ac:dyDescent="0.2">
      <c r="H640" s="23"/>
      <c r="I640" s="23"/>
      <c r="J640" s="23"/>
      <c r="M640" s="18"/>
      <c r="N640" s="29">
        <f>((G640-1)*(1-(IF(H640="no",0,'results log'!$B$3)))+1)</f>
        <v>5.0000000000000044E-2</v>
      </c>
      <c r="O640" s="29">
        <f t="shared" si="17"/>
        <v>0</v>
      </c>
      <c r="P640" s="31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30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30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6"/>
        <v>1</v>
      </c>
    </row>
    <row r="641" spans="8:21" ht="15" x14ac:dyDescent="0.2">
      <c r="H641" s="23"/>
      <c r="I641" s="23"/>
      <c r="J641" s="23"/>
      <c r="M641" s="18"/>
      <c r="N641" s="29">
        <f>((G641-1)*(1-(IF(H641="no",0,'results log'!$B$3)))+1)</f>
        <v>5.0000000000000044E-2</v>
      </c>
      <c r="O641" s="29">
        <f t="shared" si="17"/>
        <v>0</v>
      </c>
      <c r="P641" s="31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30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30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6"/>
        <v>1</v>
      </c>
    </row>
    <row r="642" spans="8:21" ht="15" x14ac:dyDescent="0.2">
      <c r="H642" s="23"/>
      <c r="I642" s="23"/>
      <c r="J642" s="23"/>
      <c r="M642" s="18"/>
      <c r="N642" s="29">
        <f>((G642-1)*(1-(IF(H642="no",0,'results log'!$B$3)))+1)</f>
        <v>5.0000000000000044E-2</v>
      </c>
      <c r="O642" s="29">
        <f t="shared" si="17"/>
        <v>0</v>
      </c>
      <c r="P642" s="31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30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30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6"/>
        <v>1</v>
      </c>
    </row>
    <row r="643" spans="8:21" ht="15" x14ac:dyDescent="0.2">
      <c r="H643" s="23"/>
      <c r="I643" s="23"/>
      <c r="J643" s="23"/>
      <c r="M643" s="18"/>
      <c r="N643" s="29">
        <f>((G643-1)*(1-(IF(H643="no",0,'results log'!$B$3)))+1)</f>
        <v>5.0000000000000044E-2</v>
      </c>
      <c r="O643" s="29">
        <f t="shared" si="17"/>
        <v>0</v>
      </c>
      <c r="P643" s="31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30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30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6"/>
        <v>1</v>
      </c>
    </row>
    <row r="644" spans="8:21" ht="15" x14ac:dyDescent="0.2">
      <c r="H644" s="23"/>
      <c r="I644" s="23"/>
      <c r="J644" s="23"/>
      <c r="M644" s="18"/>
      <c r="N644" s="29">
        <f>((G644-1)*(1-(IF(H644="no",0,'results log'!$B$3)))+1)</f>
        <v>5.0000000000000044E-2</v>
      </c>
      <c r="O644" s="29">
        <f t="shared" si="17"/>
        <v>0</v>
      </c>
      <c r="P644" s="31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30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30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6"/>
        <v>1</v>
      </c>
    </row>
    <row r="645" spans="8:21" ht="15" x14ac:dyDescent="0.2">
      <c r="H645" s="23"/>
      <c r="I645" s="23"/>
      <c r="J645" s="23"/>
      <c r="M645" s="18"/>
      <c r="N645" s="29">
        <f>((G645-1)*(1-(IF(H645="no",0,'results log'!$B$3)))+1)</f>
        <v>5.0000000000000044E-2</v>
      </c>
      <c r="O645" s="29">
        <f t="shared" si="17"/>
        <v>0</v>
      </c>
      <c r="P645" s="31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30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30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16"/>
        <v>1</v>
      </c>
    </row>
    <row r="646" spans="8:21" ht="15" x14ac:dyDescent="0.2">
      <c r="H646" s="23"/>
      <c r="I646" s="23"/>
      <c r="J646" s="23"/>
      <c r="M646" s="18"/>
      <c r="N646" s="29">
        <f>((G646-1)*(1-(IF(H646="no",0,'results log'!$B$3)))+1)</f>
        <v>5.0000000000000044E-2</v>
      </c>
      <c r="O646" s="29">
        <f t="shared" si="17"/>
        <v>0</v>
      </c>
      <c r="P646" s="31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30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30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16"/>
        <v>1</v>
      </c>
    </row>
    <row r="647" spans="8:21" ht="15" x14ac:dyDescent="0.2">
      <c r="H647" s="23"/>
      <c r="I647" s="23"/>
      <c r="J647" s="23"/>
      <c r="M647" s="18"/>
      <c r="N647" s="29">
        <f>((G647-1)*(1-(IF(H647="no",0,'results log'!$B$3)))+1)</f>
        <v>5.0000000000000044E-2</v>
      </c>
      <c r="O647" s="29">
        <f t="shared" si="17"/>
        <v>0</v>
      </c>
      <c r="P647" s="31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30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30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16"/>
        <v>1</v>
      </c>
    </row>
    <row r="648" spans="8:21" ht="15" x14ac:dyDescent="0.2">
      <c r="H648" s="23"/>
      <c r="I648" s="23"/>
      <c r="J648" s="23"/>
      <c r="M648" s="18"/>
      <c r="N648" s="29">
        <f>((G648-1)*(1-(IF(H648="no",0,'results log'!$B$3)))+1)</f>
        <v>5.0000000000000044E-2</v>
      </c>
      <c r="O648" s="29">
        <f t="shared" si="17"/>
        <v>0</v>
      </c>
      <c r="P648" s="31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30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30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ref="U648:U711" si="18">IF(ISBLANK(K648),1,IF(ISBLANK(L648),2,99))</f>
        <v>1</v>
      </c>
    </row>
    <row r="649" spans="8:21" ht="15" x14ac:dyDescent="0.2">
      <c r="H649" s="23"/>
      <c r="I649" s="23"/>
      <c r="J649" s="23"/>
      <c r="M649" s="18"/>
      <c r="N649" s="29">
        <f>((G649-1)*(1-(IF(H649="no",0,'results log'!$B$3)))+1)</f>
        <v>5.0000000000000044E-2</v>
      </c>
      <c r="O649" s="29">
        <f t="shared" si="17"/>
        <v>0</v>
      </c>
      <c r="P649" s="31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30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30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si="18"/>
        <v>1</v>
      </c>
    </row>
    <row r="650" spans="8:21" ht="15" x14ac:dyDescent="0.2">
      <c r="H650" s="23"/>
      <c r="I650" s="23"/>
      <c r="J650" s="23"/>
      <c r="M650" s="18"/>
      <c r="N650" s="29">
        <f>((G650-1)*(1-(IF(H650="no",0,'results log'!$B$3)))+1)</f>
        <v>5.0000000000000044E-2</v>
      </c>
      <c r="O650" s="29">
        <f t="shared" si="17"/>
        <v>0</v>
      </c>
      <c r="P650" s="31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30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30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18"/>
        <v>1</v>
      </c>
    </row>
    <row r="651" spans="8:21" ht="15" x14ac:dyDescent="0.2">
      <c r="H651" s="23"/>
      <c r="I651" s="23"/>
      <c r="J651" s="23"/>
      <c r="M651" s="18"/>
      <c r="N651" s="29">
        <f>((G651-1)*(1-(IF(H651="no",0,'results log'!$B$3)))+1)</f>
        <v>5.0000000000000044E-2</v>
      </c>
      <c r="O651" s="29">
        <f t="shared" si="17"/>
        <v>0</v>
      </c>
      <c r="P651" s="31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30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30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18"/>
        <v>1</v>
      </c>
    </row>
    <row r="652" spans="8:21" ht="15" x14ac:dyDescent="0.2">
      <c r="H652" s="23"/>
      <c r="I652" s="23"/>
      <c r="J652" s="23"/>
      <c r="M652" s="18"/>
      <c r="N652" s="29">
        <f>((G652-1)*(1-(IF(H652="no",0,'results log'!$B$3)))+1)</f>
        <v>5.0000000000000044E-2</v>
      </c>
      <c r="O652" s="29">
        <f t="shared" si="17"/>
        <v>0</v>
      </c>
      <c r="P652" s="31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30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30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18"/>
        <v>1</v>
      </c>
    </row>
    <row r="653" spans="8:21" ht="15" x14ac:dyDescent="0.2">
      <c r="H653" s="23"/>
      <c r="I653" s="23"/>
      <c r="J653" s="23"/>
      <c r="M653" s="18"/>
      <c r="N653" s="29">
        <f>((G653-1)*(1-(IF(H653="no",0,'results log'!$B$3)))+1)</f>
        <v>5.0000000000000044E-2</v>
      </c>
      <c r="O653" s="29">
        <f t="shared" si="17"/>
        <v>0</v>
      </c>
      <c r="P653" s="31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30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30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18"/>
        <v>1</v>
      </c>
    </row>
    <row r="654" spans="8:21" ht="15" x14ac:dyDescent="0.2">
      <c r="H654" s="23"/>
      <c r="I654" s="23"/>
      <c r="J654" s="23"/>
      <c r="M654" s="18"/>
      <c r="N654" s="29">
        <f>((G654-1)*(1-(IF(H654="no",0,'results log'!$B$3)))+1)</f>
        <v>5.0000000000000044E-2</v>
      </c>
      <c r="O654" s="29">
        <f t="shared" si="17"/>
        <v>0</v>
      </c>
      <c r="P654" s="31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30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30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18"/>
        <v>1</v>
      </c>
    </row>
    <row r="655" spans="8:21" ht="15" x14ac:dyDescent="0.2">
      <c r="H655" s="23"/>
      <c r="I655" s="23"/>
      <c r="J655" s="23"/>
      <c r="M655" s="18"/>
      <c r="N655" s="29">
        <f>((G655-1)*(1-(IF(H655="no",0,'results log'!$B$3)))+1)</f>
        <v>5.0000000000000044E-2</v>
      </c>
      <c r="O655" s="29">
        <f t="shared" si="17"/>
        <v>0</v>
      </c>
      <c r="P655" s="31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30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30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18"/>
        <v>1</v>
      </c>
    </row>
    <row r="656" spans="8:21" ht="15" x14ac:dyDescent="0.2">
      <c r="H656" s="23"/>
      <c r="I656" s="23"/>
      <c r="J656" s="23"/>
      <c r="M656" s="18"/>
      <c r="N656" s="29">
        <f>((G656-1)*(1-(IF(H656="no",0,'results log'!$B$3)))+1)</f>
        <v>5.0000000000000044E-2</v>
      </c>
      <c r="O656" s="29">
        <f t="shared" si="17"/>
        <v>0</v>
      </c>
      <c r="P656" s="31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30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30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18"/>
        <v>1</v>
      </c>
    </row>
    <row r="657" spans="8:21" ht="15" x14ac:dyDescent="0.2">
      <c r="H657" s="23"/>
      <c r="I657" s="23"/>
      <c r="J657" s="23"/>
      <c r="M657" s="18"/>
      <c r="N657" s="29">
        <f>((G657-1)*(1-(IF(H657="no",0,'results log'!$B$3)))+1)</f>
        <v>5.0000000000000044E-2</v>
      </c>
      <c r="O657" s="29">
        <f t="shared" si="17"/>
        <v>0</v>
      </c>
      <c r="P657" s="31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30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30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18"/>
        <v>1</v>
      </c>
    </row>
    <row r="658" spans="8:21" ht="15" x14ac:dyDescent="0.2">
      <c r="H658" s="23"/>
      <c r="I658" s="23"/>
      <c r="J658" s="23"/>
      <c r="M658" s="18"/>
      <c r="N658" s="29">
        <f>((G658-1)*(1-(IF(H658="no",0,'results log'!$B$3)))+1)</f>
        <v>5.0000000000000044E-2</v>
      </c>
      <c r="O658" s="29">
        <f t="shared" si="17"/>
        <v>0</v>
      </c>
      <c r="P658" s="31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30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30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18"/>
        <v>1</v>
      </c>
    </row>
    <row r="659" spans="8:21" ht="15" x14ac:dyDescent="0.2">
      <c r="H659" s="23"/>
      <c r="I659" s="23"/>
      <c r="J659" s="23"/>
      <c r="M659" s="18"/>
      <c r="N659" s="29">
        <f>((G659-1)*(1-(IF(H659="no",0,'results log'!$B$3)))+1)</f>
        <v>5.0000000000000044E-2</v>
      </c>
      <c r="O659" s="29">
        <f t="shared" si="17"/>
        <v>0</v>
      </c>
      <c r="P659" s="31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30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30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18"/>
        <v>1</v>
      </c>
    </row>
    <row r="660" spans="8:21" ht="15" x14ac:dyDescent="0.2">
      <c r="H660" s="23"/>
      <c r="I660" s="23"/>
      <c r="J660" s="23"/>
      <c r="M660" s="18"/>
      <c r="N660" s="29">
        <f>((G660-1)*(1-(IF(H660="no",0,'results log'!$B$3)))+1)</f>
        <v>5.0000000000000044E-2</v>
      </c>
      <c r="O660" s="29">
        <f t="shared" ref="O660:O723" si="19">E660*IF(I660="yes",2,1)</f>
        <v>0</v>
      </c>
      <c r="P660" s="31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30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30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18"/>
        <v>1</v>
      </c>
    </row>
    <row r="661" spans="8:21" ht="15" x14ac:dyDescent="0.2">
      <c r="H661" s="23"/>
      <c r="I661" s="23"/>
      <c r="J661" s="23"/>
      <c r="M661" s="18"/>
      <c r="N661" s="29">
        <f>((G661-1)*(1-(IF(H661="no",0,'results log'!$B$3)))+1)</f>
        <v>5.0000000000000044E-2</v>
      </c>
      <c r="O661" s="29">
        <f t="shared" si="19"/>
        <v>0</v>
      </c>
      <c r="P661" s="31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30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30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18"/>
        <v>1</v>
      </c>
    </row>
    <row r="662" spans="8:21" ht="15" x14ac:dyDescent="0.2">
      <c r="H662" s="23"/>
      <c r="I662" s="23"/>
      <c r="J662" s="23"/>
      <c r="M662" s="18"/>
      <c r="N662" s="29">
        <f>((G662-1)*(1-(IF(H662="no",0,'results log'!$B$3)))+1)</f>
        <v>5.0000000000000044E-2</v>
      </c>
      <c r="O662" s="29">
        <f t="shared" si="19"/>
        <v>0</v>
      </c>
      <c r="P662" s="31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30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30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18"/>
        <v>1</v>
      </c>
    </row>
    <row r="663" spans="8:21" ht="15" x14ac:dyDescent="0.2">
      <c r="H663" s="23"/>
      <c r="I663" s="23"/>
      <c r="J663" s="23"/>
      <c r="M663" s="18"/>
      <c r="N663" s="29">
        <f>((G663-1)*(1-(IF(H663="no",0,'results log'!$B$3)))+1)</f>
        <v>5.0000000000000044E-2</v>
      </c>
      <c r="O663" s="29">
        <f t="shared" si="19"/>
        <v>0</v>
      </c>
      <c r="P663" s="31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30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30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18"/>
        <v>1</v>
      </c>
    </row>
    <row r="664" spans="8:21" ht="15" x14ac:dyDescent="0.2">
      <c r="H664" s="23"/>
      <c r="I664" s="23"/>
      <c r="J664" s="23"/>
      <c r="M664" s="18"/>
      <c r="N664" s="29">
        <f>((G664-1)*(1-(IF(H664="no",0,'results log'!$B$3)))+1)</f>
        <v>5.0000000000000044E-2</v>
      </c>
      <c r="O664" s="29">
        <f t="shared" si="19"/>
        <v>0</v>
      </c>
      <c r="P664" s="31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30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30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18"/>
        <v>1</v>
      </c>
    </row>
    <row r="665" spans="8:21" ht="15" x14ac:dyDescent="0.2">
      <c r="H665" s="23"/>
      <c r="I665" s="23"/>
      <c r="J665" s="23"/>
      <c r="M665" s="18"/>
      <c r="N665" s="29">
        <f>((G665-1)*(1-(IF(H665="no",0,'results log'!$B$3)))+1)</f>
        <v>5.0000000000000044E-2</v>
      </c>
      <c r="O665" s="29">
        <f t="shared" si="19"/>
        <v>0</v>
      </c>
      <c r="P665" s="31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30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30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18"/>
        <v>1</v>
      </c>
    </row>
    <row r="666" spans="8:21" ht="15" x14ac:dyDescent="0.2">
      <c r="H666" s="23"/>
      <c r="I666" s="23"/>
      <c r="J666" s="23"/>
      <c r="M666" s="18"/>
      <c r="N666" s="29">
        <f>((G666-1)*(1-(IF(H666="no",0,'results log'!$B$3)))+1)</f>
        <v>5.0000000000000044E-2</v>
      </c>
      <c r="O666" s="29">
        <f t="shared" si="19"/>
        <v>0</v>
      </c>
      <c r="P666" s="31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30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30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18"/>
        <v>1</v>
      </c>
    </row>
    <row r="667" spans="8:21" ht="15" x14ac:dyDescent="0.2">
      <c r="H667" s="23"/>
      <c r="I667" s="23"/>
      <c r="J667" s="23"/>
      <c r="M667" s="18"/>
      <c r="N667" s="29">
        <f>((G667-1)*(1-(IF(H667="no",0,'results log'!$B$3)))+1)</f>
        <v>5.0000000000000044E-2</v>
      </c>
      <c r="O667" s="29">
        <f t="shared" si="19"/>
        <v>0</v>
      </c>
      <c r="P667" s="31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30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30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18"/>
        <v>1</v>
      </c>
    </row>
    <row r="668" spans="8:21" ht="15" x14ac:dyDescent="0.2">
      <c r="H668" s="23"/>
      <c r="I668" s="23"/>
      <c r="J668" s="23"/>
      <c r="M668" s="18"/>
      <c r="N668" s="29">
        <f>((G668-1)*(1-(IF(H668="no",0,'results log'!$B$3)))+1)</f>
        <v>5.0000000000000044E-2</v>
      </c>
      <c r="O668" s="29">
        <f t="shared" si="19"/>
        <v>0</v>
      </c>
      <c r="P668" s="31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30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30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18"/>
        <v>1</v>
      </c>
    </row>
    <row r="669" spans="8:21" ht="15" x14ac:dyDescent="0.2">
      <c r="H669" s="23"/>
      <c r="I669" s="23"/>
      <c r="J669" s="23"/>
      <c r="M669" s="18"/>
      <c r="N669" s="29">
        <f>((G669-1)*(1-(IF(H669="no",0,'results log'!$B$3)))+1)</f>
        <v>5.0000000000000044E-2</v>
      </c>
      <c r="O669" s="29">
        <f t="shared" si="19"/>
        <v>0</v>
      </c>
      <c r="P669" s="31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30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30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18"/>
        <v>1</v>
      </c>
    </row>
    <row r="670" spans="8:21" ht="15" x14ac:dyDescent="0.2">
      <c r="H670" s="23"/>
      <c r="I670" s="23"/>
      <c r="J670" s="23"/>
      <c r="M670" s="18"/>
      <c r="N670" s="29">
        <f>((G670-1)*(1-(IF(H670="no",0,'results log'!$B$3)))+1)</f>
        <v>5.0000000000000044E-2</v>
      </c>
      <c r="O670" s="29">
        <f t="shared" si="19"/>
        <v>0</v>
      </c>
      <c r="P670" s="31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30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30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18"/>
        <v>1</v>
      </c>
    </row>
    <row r="671" spans="8:21" ht="15" x14ac:dyDescent="0.2">
      <c r="H671" s="23"/>
      <c r="I671" s="23"/>
      <c r="J671" s="23"/>
      <c r="M671" s="18"/>
      <c r="N671" s="29">
        <f>((G671-1)*(1-(IF(H671="no",0,'results log'!$B$3)))+1)</f>
        <v>5.0000000000000044E-2</v>
      </c>
      <c r="O671" s="29">
        <f t="shared" si="19"/>
        <v>0</v>
      </c>
      <c r="P671" s="31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30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30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18"/>
        <v>1</v>
      </c>
    </row>
    <row r="672" spans="8:21" ht="15" x14ac:dyDescent="0.2">
      <c r="H672" s="23"/>
      <c r="I672" s="23"/>
      <c r="J672" s="23"/>
      <c r="M672" s="18"/>
      <c r="N672" s="29">
        <f>((G672-1)*(1-(IF(H672="no",0,'results log'!$B$3)))+1)</f>
        <v>5.0000000000000044E-2</v>
      </c>
      <c r="O672" s="29">
        <f t="shared" si="19"/>
        <v>0</v>
      </c>
      <c r="P672" s="31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30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30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18"/>
        <v>1</v>
      </c>
    </row>
    <row r="673" spans="8:21" ht="15" x14ac:dyDescent="0.2">
      <c r="H673" s="23"/>
      <c r="I673" s="23"/>
      <c r="J673" s="23"/>
      <c r="M673" s="18"/>
      <c r="N673" s="29">
        <f>((G673-1)*(1-(IF(H673="no",0,'results log'!$B$3)))+1)</f>
        <v>5.0000000000000044E-2</v>
      </c>
      <c r="O673" s="29">
        <f t="shared" si="19"/>
        <v>0</v>
      </c>
      <c r="P673" s="31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30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30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18"/>
        <v>1</v>
      </c>
    </row>
    <row r="674" spans="8:21" ht="15" x14ac:dyDescent="0.2">
      <c r="H674" s="23"/>
      <c r="I674" s="23"/>
      <c r="J674" s="23"/>
      <c r="M674" s="18"/>
      <c r="N674" s="29">
        <f>((G674-1)*(1-(IF(H674="no",0,'results log'!$B$3)))+1)</f>
        <v>5.0000000000000044E-2</v>
      </c>
      <c r="O674" s="29">
        <f t="shared" si="19"/>
        <v>0</v>
      </c>
      <c r="P674" s="31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30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30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18"/>
        <v>1</v>
      </c>
    </row>
    <row r="675" spans="8:21" ht="15" x14ac:dyDescent="0.2">
      <c r="H675" s="23"/>
      <c r="I675" s="23"/>
      <c r="J675" s="23"/>
      <c r="M675" s="18"/>
      <c r="N675" s="29">
        <f>((G675-1)*(1-(IF(H675="no",0,'results log'!$B$3)))+1)</f>
        <v>5.0000000000000044E-2</v>
      </c>
      <c r="O675" s="29">
        <f t="shared" si="19"/>
        <v>0</v>
      </c>
      <c r="P675" s="31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30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30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18"/>
        <v>1</v>
      </c>
    </row>
    <row r="676" spans="8:21" ht="15" x14ac:dyDescent="0.2">
      <c r="H676" s="23"/>
      <c r="I676" s="23"/>
      <c r="J676" s="23"/>
      <c r="M676" s="18"/>
      <c r="N676" s="29">
        <f>((G676-1)*(1-(IF(H676="no",0,'results log'!$B$3)))+1)</f>
        <v>5.0000000000000044E-2</v>
      </c>
      <c r="O676" s="29">
        <f t="shared" si="19"/>
        <v>0</v>
      </c>
      <c r="P676" s="31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30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30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18"/>
        <v>1</v>
      </c>
    </row>
    <row r="677" spans="8:21" ht="15" x14ac:dyDescent="0.2">
      <c r="H677" s="23"/>
      <c r="I677" s="23"/>
      <c r="J677" s="23"/>
      <c r="M677" s="18"/>
      <c r="N677" s="29">
        <f>((G677-1)*(1-(IF(H677="no",0,'results log'!$B$3)))+1)</f>
        <v>5.0000000000000044E-2</v>
      </c>
      <c r="O677" s="29">
        <f t="shared" si="19"/>
        <v>0</v>
      </c>
      <c r="P677" s="31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30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30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18"/>
        <v>1</v>
      </c>
    </row>
    <row r="678" spans="8:21" ht="15" x14ac:dyDescent="0.2">
      <c r="H678" s="23"/>
      <c r="I678" s="23"/>
      <c r="J678" s="23"/>
      <c r="M678" s="18"/>
      <c r="N678" s="29">
        <f>((G678-1)*(1-(IF(H678="no",0,'results log'!$B$3)))+1)</f>
        <v>5.0000000000000044E-2</v>
      </c>
      <c r="O678" s="29">
        <f t="shared" si="19"/>
        <v>0</v>
      </c>
      <c r="P678" s="31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30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30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18"/>
        <v>1</v>
      </c>
    </row>
    <row r="679" spans="8:21" ht="15" x14ac:dyDescent="0.2">
      <c r="H679" s="23"/>
      <c r="I679" s="23"/>
      <c r="J679" s="23"/>
      <c r="M679" s="18"/>
      <c r="N679" s="29">
        <f>((G679-1)*(1-(IF(H679="no",0,'results log'!$B$3)))+1)</f>
        <v>5.0000000000000044E-2</v>
      </c>
      <c r="O679" s="29">
        <f t="shared" si="19"/>
        <v>0</v>
      </c>
      <c r="P679" s="31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30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30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18"/>
        <v>1</v>
      </c>
    </row>
    <row r="680" spans="8:21" ht="15" x14ac:dyDescent="0.2">
      <c r="H680" s="23"/>
      <c r="I680" s="23"/>
      <c r="J680" s="23"/>
      <c r="M680" s="18"/>
      <c r="N680" s="29">
        <f>((G680-1)*(1-(IF(H680="no",0,'results log'!$B$3)))+1)</f>
        <v>5.0000000000000044E-2</v>
      </c>
      <c r="O680" s="29">
        <f t="shared" si="19"/>
        <v>0</v>
      </c>
      <c r="P680" s="31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30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30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18"/>
        <v>1</v>
      </c>
    </row>
    <row r="681" spans="8:21" ht="15" x14ac:dyDescent="0.2">
      <c r="H681" s="23"/>
      <c r="I681" s="23"/>
      <c r="J681" s="23"/>
      <c r="M681" s="18"/>
      <c r="N681" s="29">
        <f>((G681-1)*(1-(IF(H681="no",0,'results log'!$B$3)))+1)</f>
        <v>5.0000000000000044E-2</v>
      </c>
      <c r="O681" s="29">
        <f t="shared" si="19"/>
        <v>0</v>
      </c>
      <c r="P681" s="31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30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30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18"/>
        <v>1</v>
      </c>
    </row>
    <row r="682" spans="8:21" ht="15" x14ac:dyDescent="0.2">
      <c r="H682" s="23"/>
      <c r="I682" s="23"/>
      <c r="J682" s="23"/>
      <c r="M682" s="18"/>
      <c r="N682" s="29">
        <f>((G682-1)*(1-(IF(H682="no",0,'results log'!$B$3)))+1)</f>
        <v>5.0000000000000044E-2</v>
      </c>
      <c r="O682" s="29">
        <f t="shared" si="19"/>
        <v>0</v>
      </c>
      <c r="P682" s="31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30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30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18"/>
        <v>1</v>
      </c>
    </row>
    <row r="683" spans="8:21" ht="15" x14ac:dyDescent="0.2">
      <c r="H683" s="23"/>
      <c r="I683" s="23"/>
      <c r="J683" s="23"/>
      <c r="M683" s="18"/>
      <c r="N683" s="29">
        <f>((G683-1)*(1-(IF(H683="no",0,'results log'!$B$3)))+1)</f>
        <v>5.0000000000000044E-2</v>
      </c>
      <c r="O683" s="29">
        <f t="shared" si="19"/>
        <v>0</v>
      </c>
      <c r="P683" s="31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30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30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18"/>
        <v>1</v>
      </c>
    </row>
    <row r="684" spans="8:21" ht="15" x14ac:dyDescent="0.2">
      <c r="H684" s="23"/>
      <c r="I684" s="23"/>
      <c r="J684" s="23"/>
      <c r="M684" s="18"/>
      <c r="N684" s="29">
        <f>((G684-1)*(1-(IF(H684="no",0,'results log'!$B$3)))+1)</f>
        <v>5.0000000000000044E-2</v>
      </c>
      <c r="O684" s="29">
        <f t="shared" si="19"/>
        <v>0</v>
      </c>
      <c r="P684" s="31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30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30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18"/>
        <v>1</v>
      </c>
    </row>
    <row r="685" spans="8:21" ht="15" x14ac:dyDescent="0.2">
      <c r="H685" s="23"/>
      <c r="I685" s="23"/>
      <c r="J685" s="23"/>
      <c r="M685" s="18"/>
      <c r="N685" s="29">
        <f>((G685-1)*(1-(IF(H685="no",0,'results log'!$B$3)))+1)</f>
        <v>5.0000000000000044E-2</v>
      </c>
      <c r="O685" s="29">
        <f t="shared" si="19"/>
        <v>0</v>
      </c>
      <c r="P685" s="31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30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30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18"/>
        <v>1</v>
      </c>
    </row>
    <row r="686" spans="8:21" ht="15" x14ac:dyDescent="0.2">
      <c r="H686" s="23"/>
      <c r="I686" s="23"/>
      <c r="J686" s="23"/>
      <c r="M686" s="18"/>
      <c r="N686" s="29">
        <f>((G686-1)*(1-(IF(H686="no",0,'results log'!$B$3)))+1)</f>
        <v>5.0000000000000044E-2</v>
      </c>
      <c r="O686" s="29">
        <f t="shared" si="19"/>
        <v>0</v>
      </c>
      <c r="P686" s="31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30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30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18"/>
        <v>1</v>
      </c>
    </row>
    <row r="687" spans="8:21" ht="15" x14ac:dyDescent="0.2">
      <c r="H687" s="23"/>
      <c r="I687" s="23"/>
      <c r="J687" s="23"/>
      <c r="M687" s="18"/>
      <c r="N687" s="29">
        <f>((G687-1)*(1-(IF(H687="no",0,'results log'!$B$3)))+1)</f>
        <v>5.0000000000000044E-2</v>
      </c>
      <c r="O687" s="29">
        <f t="shared" si="19"/>
        <v>0</v>
      </c>
      <c r="P687" s="31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30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30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18"/>
        <v>1</v>
      </c>
    </row>
    <row r="688" spans="8:21" ht="15" x14ac:dyDescent="0.2">
      <c r="H688" s="23"/>
      <c r="I688" s="23"/>
      <c r="J688" s="23"/>
      <c r="M688" s="18"/>
      <c r="N688" s="29">
        <f>((G688-1)*(1-(IF(H688="no",0,'results log'!$B$3)))+1)</f>
        <v>5.0000000000000044E-2</v>
      </c>
      <c r="O688" s="29">
        <f t="shared" si="19"/>
        <v>0</v>
      </c>
      <c r="P688" s="31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30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30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18"/>
        <v>1</v>
      </c>
    </row>
    <row r="689" spans="8:21" ht="15" x14ac:dyDescent="0.2">
      <c r="H689" s="23"/>
      <c r="I689" s="23"/>
      <c r="J689" s="23"/>
      <c r="M689" s="18"/>
      <c r="N689" s="29">
        <f>((G689-1)*(1-(IF(H689="no",0,'results log'!$B$3)))+1)</f>
        <v>5.0000000000000044E-2</v>
      </c>
      <c r="O689" s="29">
        <f t="shared" si="19"/>
        <v>0</v>
      </c>
      <c r="P689" s="31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30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30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18"/>
        <v>1</v>
      </c>
    </row>
    <row r="690" spans="8:21" ht="15" x14ac:dyDescent="0.2">
      <c r="H690" s="23"/>
      <c r="I690" s="23"/>
      <c r="J690" s="23"/>
      <c r="M690" s="18"/>
      <c r="N690" s="29">
        <f>((G690-1)*(1-(IF(H690="no",0,'results log'!$B$3)))+1)</f>
        <v>5.0000000000000044E-2</v>
      </c>
      <c r="O690" s="29">
        <f t="shared" si="19"/>
        <v>0</v>
      </c>
      <c r="P690" s="31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30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30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18"/>
        <v>1</v>
      </c>
    </row>
    <row r="691" spans="8:21" ht="15" x14ac:dyDescent="0.2">
      <c r="H691" s="23"/>
      <c r="I691" s="23"/>
      <c r="J691" s="23"/>
      <c r="M691" s="18"/>
      <c r="N691" s="29">
        <f>((G691-1)*(1-(IF(H691="no",0,'results log'!$B$3)))+1)</f>
        <v>5.0000000000000044E-2</v>
      </c>
      <c r="O691" s="29">
        <f t="shared" si="19"/>
        <v>0</v>
      </c>
      <c r="P691" s="31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30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30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18"/>
        <v>1</v>
      </c>
    </row>
    <row r="692" spans="8:21" ht="15" x14ac:dyDescent="0.2">
      <c r="H692" s="23"/>
      <c r="I692" s="23"/>
      <c r="J692" s="23"/>
      <c r="M692" s="18"/>
      <c r="N692" s="29">
        <f>((G692-1)*(1-(IF(H692="no",0,'results log'!$B$3)))+1)</f>
        <v>5.0000000000000044E-2</v>
      </c>
      <c r="O692" s="29">
        <f t="shared" si="19"/>
        <v>0</v>
      </c>
      <c r="P692" s="31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30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30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18"/>
        <v>1</v>
      </c>
    </row>
    <row r="693" spans="8:21" ht="15" x14ac:dyDescent="0.2">
      <c r="H693" s="23"/>
      <c r="I693" s="23"/>
      <c r="J693" s="23"/>
      <c r="M693" s="18"/>
      <c r="N693" s="29">
        <f>((G693-1)*(1-(IF(H693="no",0,'results log'!$B$3)))+1)</f>
        <v>5.0000000000000044E-2</v>
      </c>
      <c r="O693" s="29">
        <f t="shared" si="19"/>
        <v>0</v>
      </c>
      <c r="P693" s="31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30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30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18"/>
        <v>1</v>
      </c>
    </row>
    <row r="694" spans="8:21" ht="15" x14ac:dyDescent="0.2">
      <c r="H694" s="23"/>
      <c r="I694" s="23"/>
      <c r="J694" s="23"/>
      <c r="M694" s="18"/>
      <c r="N694" s="29">
        <f>((G694-1)*(1-(IF(H694="no",0,'results log'!$B$3)))+1)</f>
        <v>5.0000000000000044E-2</v>
      </c>
      <c r="O694" s="29">
        <f t="shared" si="19"/>
        <v>0</v>
      </c>
      <c r="P694" s="31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30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30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18"/>
        <v>1</v>
      </c>
    </row>
    <row r="695" spans="8:21" ht="15" x14ac:dyDescent="0.2">
      <c r="H695" s="23"/>
      <c r="I695" s="23"/>
      <c r="J695" s="23"/>
      <c r="M695" s="18"/>
      <c r="N695" s="29">
        <f>((G695-1)*(1-(IF(H695="no",0,'results log'!$B$3)))+1)</f>
        <v>5.0000000000000044E-2</v>
      </c>
      <c r="O695" s="29">
        <f t="shared" si="19"/>
        <v>0</v>
      </c>
      <c r="P695" s="31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30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30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18"/>
        <v>1</v>
      </c>
    </row>
    <row r="696" spans="8:21" ht="15" x14ac:dyDescent="0.2">
      <c r="H696" s="23"/>
      <c r="I696" s="23"/>
      <c r="J696" s="23"/>
      <c r="M696" s="18"/>
      <c r="N696" s="29">
        <f>((G696-1)*(1-(IF(H696="no",0,'results log'!$B$3)))+1)</f>
        <v>5.0000000000000044E-2</v>
      </c>
      <c r="O696" s="29">
        <f t="shared" si="19"/>
        <v>0</v>
      </c>
      <c r="P696" s="31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30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30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18"/>
        <v>1</v>
      </c>
    </row>
    <row r="697" spans="8:21" ht="15" x14ac:dyDescent="0.2">
      <c r="H697" s="23"/>
      <c r="I697" s="23"/>
      <c r="J697" s="23"/>
      <c r="M697" s="18"/>
      <c r="N697" s="29">
        <f>((G697-1)*(1-(IF(H697="no",0,'results log'!$B$3)))+1)</f>
        <v>5.0000000000000044E-2</v>
      </c>
      <c r="O697" s="29">
        <f t="shared" si="19"/>
        <v>0</v>
      </c>
      <c r="P697" s="31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30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30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18"/>
        <v>1</v>
      </c>
    </row>
    <row r="698" spans="8:21" ht="15" x14ac:dyDescent="0.2">
      <c r="H698" s="23"/>
      <c r="I698" s="23"/>
      <c r="J698" s="23"/>
      <c r="M698" s="18"/>
      <c r="N698" s="29">
        <f>((G698-1)*(1-(IF(H698="no",0,'results log'!$B$3)))+1)</f>
        <v>5.0000000000000044E-2</v>
      </c>
      <c r="O698" s="29">
        <f t="shared" si="19"/>
        <v>0</v>
      </c>
      <c r="P698" s="31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30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30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18"/>
        <v>1</v>
      </c>
    </row>
    <row r="699" spans="8:21" ht="15" x14ac:dyDescent="0.2">
      <c r="H699" s="23"/>
      <c r="I699" s="23"/>
      <c r="J699" s="23"/>
      <c r="M699" s="18"/>
      <c r="N699" s="29">
        <f>((G699-1)*(1-(IF(H699="no",0,'results log'!$B$3)))+1)</f>
        <v>5.0000000000000044E-2</v>
      </c>
      <c r="O699" s="29">
        <f t="shared" si="19"/>
        <v>0</v>
      </c>
      <c r="P699" s="31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30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30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18"/>
        <v>1</v>
      </c>
    </row>
    <row r="700" spans="8:21" ht="15" x14ac:dyDescent="0.2">
      <c r="H700" s="23"/>
      <c r="I700" s="23"/>
      <c r="J700" s="23"/>
      <c r="M700" s="18"/>
      <c r="N700" s="29">
        <f>((G700-1)*(1-(IF(H700="no",0,'results log'!$B$3)))+1)</f>
        <v>5.0000000000000044E-2</v>
      </c>
      <c r="O700" s="29">
        <f t="shared" si="19"/>
        <v>0</v>
      </c>
      <c r="P700" s="31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30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30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18"/>
        <v>1</v>
      </c>
    </row>
    <row r="701" spans="8:21" ht="15" x14ac:dyDescent="0.2">
      <c r="H701" s="23"/>
      <c r="I701" s="23"/>
      <c r="J701" s="23"/>
      <c r="M701" s="18"/>
      <c r="N701" s="29">
        <f>((G701-1)*(1-(IF(H701="no",0,'results log'!$B$3)))+1)</f>
        <v>5.0000000000000044E-2</v>
      </c>
      <c r="O701" s="29">
        <f t="shared" si="19"/>
        <v>0</v>
      </c>
      <c r="P701" s="31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30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30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18"/>
        <v>1</v>
      </c>
    </row>
    <row r="702" spans="8:21" ht="15" x14ac:dyDescent="0.2">
      <c r="H702" s="23"/>
      <c r="I702" s="23"/>
      <c r="J702" s="23"/>
      <c r="M702" s="18"/>
      <c r="N702" s="29">
        <f>((G702-1)*(1-(IF(H702="no",0,'results log'!$B$3)))+1)</f>
        <v>5.0000000000000044E-2</v>
      </c>
      <c r="O702" s="29">
        <f t="shared" si="19"/>
        <v>0</v>
      </c>
      <c r="P702" s="31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30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30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18"/>
        <v>1</v>
      </c>
    </row>
    <row r="703" spans="8:21" ht="15" x14ac:dyDescent="0.2">
      <c r="H703" s="23"/>
      <c r="I703" s="23"/>
      <c r="J703" s="23"/>
      <c r="M703" s="18"/>
      <c r="N703" s="29">
        <f>((G703-1)*(1-(IF(H703="no",0,'results log'!$B$3)))+1)</f>
        <v>5.0000000000000044E-2</v>
      </c>
      <c r="O703" s="29">
        <f t="shared" si="19"/>
        <v>0</v>
      </c>
      <c r="P703" s="31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30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30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18"/>
        <v>1</v>
      </c>
    </row>
    <row r="704" spans="8:21" ht="15" x14ac:dyDescent="0.2">
      <c r="H704" s="23"/>
      <c r="I704" s="23"/>
      <c r="J704" s="23"/>
      <c r="M704" s="18"/>
      <c r="N704" s="29">
        <f>((G704-1)*(1-(IF(H704="no",0,'results log'!$B$3)))+1)</f>
        <v>5.0000000000000044E-2</v>
      </c>
      <c r="O704" s="29">
        <f t="shared" si="19"/>
        <v>0</v>
      </c>
      <c r="P704" s="31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30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30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18"/>
        <v>1</v>
      </c>
    </row>
    <row r="705" spans="8:21" ht="15" x14ac:dyDescent="0.2">
      <c r="H705" s="23"/>
      <c r="I705" s="23"/>
      <c r="J705" s="23"/>
      <c r="M705" s="18"/>
      <c r="N705" s="29">
        <f>((G705-1)*(1-(IF(H705="no",0,'results log'!$B$3)))+1)</f>
        <v>5.0000000000000044E-2</v>
      </c>
      <c r="O705" s="29">
        <f t="shared" si="19"/>
        <v>0</v>
      </c>
      <c r="P705" s="31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30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30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18"/>
        <v>1</v>
      </c>
    </row>
    <row r="706" spans="8:21" ht="15" x14ac:dyDescent="0.2">
      <c r="H706" s="23"/>
      <c r="I706" s="23"/>
      <c r="J706" s="23"/>
      <c r="M706" s="18"/>
      <c r="N706" s="29">
        <f>((G706-1)*(1-(IF(H706="no",0,'results log'!$B$3)))+1)</f>
        <v>5.0000000000000044E-2</v>
      </c>
      <c r="O706" s="29">
        <f t="shared" si="19"/>
        <v>0</v>
      </c>
      <c r="P706" s="31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30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30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18"/>
        <v>1</v>
      </c>
    </row>
    <row r="707" spans="8:21" ht="15" x14ac:dyDescent="0.2">
      <c r="H707" s="23"/>
      <c r="I707" s="23"/>
      <c r="J707" s="23"/>
      <c r="M707" s="18"/>
      <c r="N707" s="29">
        <f>((G707-1)*(1-(IF(H707="no",0,'results log'!$B$3)))+1)</f>
        <v>5.0000000000000044E-2</v>
      </c>
      <c r="O707" s="29">
        <f t="shared" si="19"/>
        <v>0</v>
      </c>
      <c r="P707" s="31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30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30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18"/>
        <v>1</v>
      </c>
    </row>
    <row r="708" spans="8:21" ht="15" x14ac:dyDescent="0.2">
      <c r="H708" s="23"/>
      <c r="I708" s="23"/>
      <c r="J708" s="23"/>
      <c r="M708" s="18"/>
      <c r="N708" s="29">
        <f>((G708-1)*(1-(IF(H708="no",0,'results log'!$B$3)))+1)</f>
        <v>5.0000000000000044E-2</v>
      </c>
      <c r="O708" s="29">
        <f t="shared" si="19"/>
        <v>0</v>
      </c>
      <c r="P708" s="31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30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30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18"/>
        <v>1</v>
      </c>
    </row>
    <row r="709" spans="8:21" ht="15" x14ac:dyDescent="0.2">
      <c r="H709" s="23"/>
      <c r="I709" s="23"/>
      <c r="J709" s="23"/>
      <c r="M709" s="18"/>
      <c r="N709" s="29">
        <f>((G709-1)*(1-(IF(H709="no",0,'results log'!$B$3)))+1)</f>
        <v>5.0000000000000044E-2</v>
      </c>
      <c r="O709" s="29">
        <f t="shared" si="19"/>
        <v>0</v>
      </c>
      <c r="P709" s="31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30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30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18"/>
        <v>1</v>
      </c>
    </row>
    <row r="710" spans="8:21" ht="15" x14ac:dyDescent="0.2">
      <c r="H710" s="23"/>
      <c r="I710" s="23"/>
      <c r="J710" s="23"/>
      <c r="M710" s="18"/>
      <c r="N710" s="29">
        <f>((G710-1)*(1-(IF(H710="no",0,'results log'!$B$3)))+1)</f>
        <v>5.0000000000000044E-2</v>
      </c>
      <c r="O710" s="29">
        <f t="shared" si="19"/>
        <v>0</v>
      </c>
      <c r="P710" s="31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30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30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18"/>
        <v>1</v>
      </c>
    </row>
    <row r="711" spans="8:21" ht="15" x14ac:dyDescent="0.2">
      <c r="H711" s="23"/>
      <c r="I711" s="23"/>
      <c r="J711" s="23"/>
      <c r="M711" s="18"/>
      <c r="N711" s="29">
        <f>((G711-1)*(1-(IF(H711="no",0,'results log'!$B$3)))+1)</f>
        <v>5.0000000000000044E-2</v>
      </c>
      <c r="O711" s="29">
        <f t="shared" si="19"/>
        <v>0</v>
      </c>
      <c r="P711" s="31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30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30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18"/>
        <v>1</v>
      </c>
    </row>
    <row r="712" spans="8:21" ht="15" x14ac:dyDescent="0.2">
      <c r="H712" s="23"/>
      <c r="I712" s="23"/>
      <c r="J712" s="23"/>
      <c r="M712" s="18"/>
      <c r="N712" s="29">
        <f>((G712-1)*(1-(IF(H712="no",0,'results log'!$B$3)))+1)</f>
        <v>5.0000000000000044E-2</v>
      </c>
      <c r="O712" s="29">
        <f t="shared" si="19"/>
        <v>0</v>
      </c>
      <c r="P712" s="31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30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30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ref="U712:U775" si="20">IF(ISBLANK(K712),1,IF(ISBLANK(L712),2,99))</f>
        <v>1</v>
      </c>
    </row>
    <row r="713" spans="8:21" ht="15" x14ac:dyDescent="0.2">
      <c r="H713" s="23"/>
      <c r="I713" s="23"/>
      <c r="J713" s="23"/>
      <c r="M713" s="18"/>
      <c r="N713" s="29">
        <f>((G713-1)*(1-(IF(H713="no",0,'results log'!$B$3)))+1)</f>
        <v>5.0000000000000044E-2</v>
      </c>
      <c r="O713" s="29">
        <f t="shared" si="19"/>
        <v>0</v>
      </c>
      <c r="P713" s="31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30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30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si="20"/>
        <v>1</v>
      </c>
    </row>
    <row r="714" spans="8:21" ht="15" x14ac:dyDescent="0.2">
      <c r="H714" s="23"/>
      <c r="I714" s="23"/>
      <c r="J714" s="23"/>
      <c r="M714" s="18"/>
      <c r="N714" s="29">
        <f>((G714-1)*(1-(IF(H714="no",0,'results log'!$B$3)))+1)</f>
        <v>5.0000000000000044E-2</v>
      </c>
      <c r="O714" s="29">
        <f t="shared" si="19"/>
        <v>0</v>
      </c>
      <c r="P714" s="31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30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30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0"/>
        <v>1</v>
      </c>
    </row>
    <row r="715" spans="8:21" ht="15" x14ac:dyDescent="0.2">
      <c r="H715" s="23"/>
      <c r="I715" s="23"/>
      <c r="J715" s="23"/>
      <c r="M715" s="18"/>
      <c r="N715" s="29">
        <f>((G715-1)*(1-(IF(H715="no",0,'results log'!$B$3)))+1)</f>
        <v>5.0000000000000044E-2</v>
      </c>
      <c r="O715" s="29">
        <f t="shared" si="19"/>
        <v>0</v>
      </c>
      <c r="P715" s="31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30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30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0"/>
        <v>1</v>
      </c>
    </row>
    <row r="716" spans="8:21" ht="15" x14ac:dyDescent="0.2">
      <c r="H716" s="23"/>
      <c r="I716" s="23"/>
      <c r="J716" s="23"/>
      <c r="M716" s="18"/>
      <c r="N716" s="29">
        <f>((G716-1)*(1-(IF(H716="no",0,'results log'!$B$3)))+1)</f>
        <v>5.0000000000000044E-2</v>
      </c>
      <c r="O716" s="29">
        <f t="shared" si="19"/>
        <v>0</v>
      </c>
      <c r="P716" s="31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30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30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0"/>
        <v>1</v>
      </c>
    </row>
    <row r="717" spans="8:21" ht="15" x14ac:dyDescent="0.2">
      <c r="H717" s="23"/>
      <c r="I717" s="23"/>
      <c r="J717" s="23"/>
      <c r="M717" s="18"/>
      <c r="N717" s="29">
        <f>((G717-1)*(1-(IF(H717="no",0,'results log'!$B$3)))+1)</f>
        <v>5.0000000000000044E-2</v>
      </c>
      <c r="O717" s="29">
        <f t="shared" si="19"/>
        <v>0</v>
      </c>
      <c r="P717" s="31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30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30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0"/>
        <v>1</v>
      </c>
    </row>
    <row r="718" spans="8:21" ht="15" x14ac:dyDescent="0.2">
      <c r="H718" s="23"/>
      <c r="I718" s="23"/>
      <c r="J718" s="23"/>
      <c r="M718" s="18"/>
      <c r="N718" s="29">
        <f>((G718-1)*(1-(IF(H718="no",0,'results log'!$B$3)))+1)</f>
        <v>5.0000000000000044E-2</v>
      </c>
      <c r="O718" s="29">
        <f t="shared" si="19"/>
        <v>0</v>
      </c>
      <c r="P718" s="31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30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30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0"/>
        <v>1</v>
      </c>
    </row>
    <row r="719" spans="8:21" ht="15" x14ac:dyDescent="0.2">
      <c r="H719" s="23"/>
      <c r="I719" s="23"/>
      <c r="J719" s="23"/>
      <c r="M719" s="18"/>
      <c r="N719" s="29">
        <f>((G719-1)*(1-(IF(H719="no",0,'results log'!$B$3)))+1)</f>
        <v>5.0000000000000044E-2</v>
      </c>
      <c r="O719" s="29">
        <f t="shared" si="19"/>
        <v>0</v>
      </c>
      <c r="P719" s="31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30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30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0"/>
        <v>1</v>
      </c>
    </row>
    <row r="720" spans="8:21" ht="15" x14ac:dyDescent="0.2">
      <c r="H720" s="23"/>
      <c r="I720" s="23"/>
      <c r="J720" s="23"/>
      <c r="M720" s="18"/>
      <c r="N720" s="29">
        <f>((G720-1)*(1-(IF(H720="no",0,'results log'!$B$3)))+1)</f>
        <v>5.0000000000000044E-2</v>
      </c>
      <c r="O720" s="29">
        <f t="shared" si="19"/>
        <v>0</v>
      </c>
      <c r="P720" s="31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30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30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0"/>
        <v>1</v>
      </c>
    </row>
    <row r="721" spans="8:21" ht="15" x14ac:dyDescent="0.2">
      <c r="H721" s="23"/>
      <c r="I721" s="23"/>
      <c r="J721" s="23"/>
      <c r="M721" s="18"/>
      <c r="N721" s="29">
        <f>((G721-1)*(1-(IF(H721="no",0,'results log'!$B$3)))+1)</f>
        <v>5.0000000000000044E-2</v>
      </c>
      <c r="O721" s="29">
        <f t="shared" si="19"/>
        <v>0</v>
      </c>
      <c r="P721" s="31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30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30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0"/>
        <v>1</v>
      </c>
    </row>
    <row r="722" spans="8:21" ht="15" x14ac:dyDescent="0.2">
      <c r="H722" s="23"/>
      <c r="I722" s="23"/>
      <c r="J722" s="23"/>
      <c r="M722" s="18"/>
      <c r="N722" s="29">
        <f>((G722-1)*(1-(IF(H722="no",0,'results log'!$B$3)))+1)</f>
        <v>5.0000000000000044E-2</v>
      </c>
      <c r="O722" s="29">
        <f t="shared" si="19"/>
        <v>0</v>
      </c>
      <c r="P722" s="31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30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30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0"/>
        <v>1</v>
      </c>
    </row>
    <row r="723" spans="8:21" ht="15" x14ac:dyDescent="0.2">
      <c r="H723" s="23"/>
      <c r="I723" s="23"/>
      <c r="J723" s="23"/>
      <c r="M723" s="18"/>
      <c r="N723" s="29">
        <f>((G723-1)*(1-(IF(H723="no",0,'results log'!$B$3)))+1)</f>
        <v>5.0000000000000044E-2</v>
      </c>
      <c r="O723" s="29">
        <f t="shared" si="19"/>
        <v>0</v>
      </c>
      <c r="P723" s="31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30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30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0"/>
        <v>1</v>
      </c>
    </row>
    <row r="724" spans="8:21" ht="15" x14ac:dyDescent="0.2">
      <c r="H724" s="23"/>
      <c r="I724" s="23"/>
      <c r="J724" s="23"/>
      <c r="M724" s="18"/>
      <c r="N724" s="29">
        <f>((G724-1)*(1-(IF(H724="no",0,'results log'!$B$3)))+1)</f>
        <v>5.0000000000000044E-2</v>
      </c>
      <c r="O724" s="29">
        <f t="shared" ref="O724:O787" si="21">E724*IF(I724="yes",2,1)</f>
        <v>0</v>
      </c>
      <c r="P724" s="31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30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30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0"/>
        <v>1</v>
      </c>
    </row>
    <row r="725" spans="8:21" ht="15" x14ac:dyDescent="0.2">
      <c r="H725" s="23"/>
      <c r="I725" s="23"/>
      <c r="J725" s="23"/>
      <c r="M725" s="18"/>
      <c r="N725" s="29">
        <f>((G725-1)*(1-(IF(H725="no",0,'results log'!$B$3)))+1)</f>
        <v>5.0000000000000044E-2</v>
      </c>
      <c r="O725" s="29">
        <f t="shared" si="21"/>
        <v>0</v>
      </c>
      <c r="P725" s="31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30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30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0"/>
        <v>1</v>
      </c>
    </row>
    <row r="726" spans="8:21" ht="15" x14ac:dyDescent="0.2">
      <c r="H726" s="23"/>
      <c r="I726" s="23"/>
      <c r="J726" s="23"/>
      <c r="M726" s="18"/>
      <c r="N726" s="29">
        <f>((G726-1)*(1-(IF(H726="no",0,'results log'!$B$3)))+1)</f>
        <v>5.0000000000000044E-2</v>
      </c>
      <c r="O726" s="29">
        <f t="shared" si="21"/>
        <v>0</v>
      </c>
      <c r="P726" s="31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30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30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0"/>
        <v>1</v>
      </c>
    </row>
    <row r="727" spans="8:21" ht="15" x14ac:dyDescent="0.2">
      <c r="H727" s="23"/>
      <c r="I727" s="23"/>
      <c r="J727" s="23"/>
      <c r="M727" s="18"/>
      <c r="N727" s="29">
        <f>((G727-1)*(1-(IF(H727="no",0,'results log'!$B$3)))+1)</f>
        <v>5.0000000000000044E-2</v>
      </c>
      <c r="O727" s="29">
        <f t="shared" si="21"/>
        <v>0</v>
      </c>
      <c r="P727" s="31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30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30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0"/>
        <v>1</v>
      </c>
    </row>
    <row r="728" spans="8:21" ht="15" x14ac:dyDescent="0.2">
      <c r="H728" s="23"/>
      <c r="I728" s="23"/>
      <c r="J728" s="23"/>
      <c r="M728" s="18"/>
      <c r="N728" s="29">
        <f>((G728-1)*(1-(IF(H728="no",0,'results log'!$B$3)))+1)</f>
        <v>5.0000000000000044E-2</v>
      </c>
      <c r="O728" s="29">
        <f t="shared" si="21"/>
        <v>0</v>
      </c>
      <c r="P728" s="31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30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30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0"/>
        <v>1</v>
      </c>
    </row>
    <row r="729" spans="8:21" ht="15" x14ac:dyDescent="0.2">
      <c r="H729" s="23"/>
      <c r="I729" s="23"/>
      <c r="J729" s="23"/>
      <c r="M729" s="18"/>
      <c r="N729" s="29">
        <f>((G729-1)*(1-(IF(H729="no",0,'results log'!$B$3)))+1)</f>
        <v>5.0000000000000044E-2</v>
      </c>
      <c r="O729" s="29">
        <f t="shared" si="21"/>
        <v>0</v>
      </c>
      <c r="P729" s="31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30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30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0"/>
        <v>1</v>
      </c>
    </row>
    <row r="730" spans="8:21" ht="15" x14ac:dyDescent="0.2">
      <c r="H730" s="23"/>
      <c r="I730" s="23"/>
      <c r="J730" s="23"/>
      <c r="M730" s="18"/>
      <c r="N730" s="29">
        <f>((G730-1)*(1-(IF(H730="no",0,'results log'!$B$3)))+1)</f>
        <v>5.0000000000000044E-2</v>
      </c>
      <c r="O730" s="29">
        <f t="shared" si="21"/>
        <v>0</v>
      </c>
      <c r="P730" s="31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30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30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0"/>
        <v>1</v>
      </c>
    </row>
    <row r="731" spans="8:21" ht="15" x14ac:dyDescent="0.2">
      <c r="H731" s="23"/>
      <c r="I731" s="23"/>
      <c r="J731" s="23"/>
      <c r="M731" s="18"/>
      <c r="N731" s="29">
        <f>((G731-1)*(1-(IF(H731="no",0,'results log'!$B$3)))+1)</f>
        <v>5.0000000000000044E-2</v>
      </c>
      <c r="O731" s="29">
        <f t="shared" si="21"/>
        <v>0</v>
      </c>
      <c r="P731" s="31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30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30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0"/>
        <v>1</v>
      </c>
    </row>
    <row r="732" spans="8:21" ht="15" x14ac:dyDescent="0.2">
      <c r="H732" s="23"/>
      <c r="I732" s="23"/>
      <c r="J732" s="23"/>
      <c r="M732" s="18"/>
      <c r="N732" s="29">
        <f>((G732-1)*(1-(IF(H732="no",0,'results log'!$B$3)))+1)</f>
        <v>5.0000000000000044E-2</v>
      </c>
      <c r="O732" s="29">
        <f t="shared" si="21"/>
        <v>0</v>
      </c>
      <c r="P732" s="31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30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30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0"/>
        <v>1</v>
      </c>
    </row>
    <row r="733" spans="8:21" ht="15" x14ac:dyDescent="0.2">
      <c r="H733" s="23"/>
      <c r="I733" s="23"/>
      <c r="J733" s="23"/>
      <c r="M733" s="18"/>
      <c r="N733" s="29">
        <f>((G733-1)*(1-(IF(H733="no",0,'results log'!$B$3)))+1)</f>
        <v>5.0000000000000044E-2</v>
      </c>
      <c r="O733" s="29">
        <f t="shared" si="21"/>
        <v>0</v>
      </c>
      <c r="P733" s="31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30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30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0"/>
        <v>1</v>
      </c>
    </row>
    <row r="734" spans="8:21" ht="15" x14ac:dyDescent="0.2">
      <c r="H734" s="23"/>
      <c r="I734" s="23"/>
      <c r="J734" s="23"/>
      <c r="M734" s="18"/>
      <c r="N734" s="29">
        <f>((G734-1)*(1-(IF(H734="no",0,'results log'!$B$3)))+1)</f>
        <v>5.0000000000000044E-2</v>
      </c>
      <c r="O734" s="29">
        <f t="shared" si="21"/>
        <v>0</v>
      </c>
      <c r="P734" s="31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30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30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0"/>
        <v>1</v>
      </c>
    </row>
    <row r="735" spans="8:21" ht="15" x14ac:dyDescent="0.2">
      <c r="H735" s="23"/>
      <c r="I735" s="23"/>
      <c r="J735" s="23"/>
      <c r="M735" s="18"/>
      <c r="N735" s="29">
        <f>((G735-1)*(1-(IF(H735="no",0,'results log'!$B$3)))+1)</f>
        <v>5.0000000000000044E-2</v>
      </c>
      <c r="O735" s="29">
        <f t="shared" si="21"/>
        <v>0</v>
      </c>
      <c r="P735" s="31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30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30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0"/>
        <v>1</v>
      </c>
    </row>
    <row r="736" spans="8:21" ht="15" x14ac:dyDescent="0.2">
      <c r="H736" s="23"/>
      <c r="I736" s="23"/>
      <c r="J736" s="23"/>
      <c r="M736" s="18"/>
      <c r="N736" s="29">
        <f>((G736-1)*(1-(IF(H736="no",0,'results log'!$B$3)))+1)</f>
        <v>5.0000000000000044E-2</v>
      </c>
      <c r="O736" s="29">
        <f t="shared" si="21"/>
        <v>0</v>
      </c>
      <c r="P736" s="31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30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30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0"/>
        <v>1</v>
      </c>
    </row>
    <row r="737" spans="8:21" ht="15" x14ac:dyDescent="0.2">
      <c r="H737" s="23"/>
      <c r="I737" s="23"/>
      <c r="J737" s="23"/>
      <c r="M737" s="18"/>
      <c r="N737" s="29">
        <f>((G737-1)*(1-(IF(H737="no",0,'results log'!$B$3)))+1)</f>
        <v>5.0000000000000044E-2</v>
      </c>
      <c r="O737" s="29">
        <f t="shared" si="21"/>
        <v>0</v>
      </c>
      <c r="P737" s="31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30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30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0"/>
        <v>1</v>
      </c>
    </row>
    <row r="738" spans="8:21" ht="15" x14ac:dyDescent="0.2">
      <c r="H738" s="23"/>
      <c r="I738" s="23"/>
      <c r="J738" s="23"/>
      <c r="M738" s="18"/>
      <c r="N738" s="29">
        <f>((G738-1)*(1-(IF(H738="no",0,'results log'!$B$3)))+1)</f>
        <v>5.0000000000000044E-2</v>
      </c>
      <c r="O738" s="29">
        <f t="shared" si="21"/>
        <v>0</v>
      </c>
      <c r="P738" s="31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30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30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0"/>
        <v>1</v>
      </c>
    </row>
    <row r="739" spans="8:21" ht="15" x14ac:dyDescent="0.2">
      <c r="H739" s="23"/>
      <c r="I739" s="23"/>
      <c r="J739" s="23"/>
      <c r="M739" s="18"/>
      <c r="N739" s="29">
        <f>((G739-1)*(1-(IF(H739="no",0,'results log'!$B$3)))+1)</f>
        <v>5.0000000000000044E-2</v>
      </c>
      <c r="O739" s="29">
        <f t="shared" si="21"/>
        <v>0</v>
      </c>
      <c r="P739" s="31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30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30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0"/>
        <v>1</v>
      </c>
    </row>
    <row r="740" spans="8:21" ht="15" x14ac:dyDescent="0.2">
      <c r="H740" s="23"/>
      <c r="I740" s="23"/>
      <c r="J740" s="23"/>
      <c r="M740" s="18"/>
      <c r="N740" s="29">
        <f>((G740-1)*(1-(IF(H740="no",0,'results log'!$B$3)))+1)</f>
        <v>5.0000000000000044E-2</v>
      </c>
      <c r="O740" s="29">
        <f t="shared" si="21"/>
        <v>0</v>
      </c>
      <c r="P740" s="31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30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30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0"/>
        <v>1</v>
      </c>
    </row>
    <row r="741" spans="8:21" ht="15" x14ac:dyDescent="0.2">
      <c r="H741" s="23"/>
      <c r="I741" s="23"/>
      <c r="J741" s="23"/>
      <c r="M741" s="18"/>
      <c r="N741" s="29">
        <f>((G741-1)*(1-(IF(H741="no",0,'results log'!$B$3)))+1)</f>
        <v>5.0000000000000044E-2</v>
      </c>
      <c r="O741" s="29">
        <f t="shared" si="21"/>
        <v>0</v>
      </c>
      <c r="P741" s="31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30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30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0"/>
        <v>1</v>
      </c>
    </row>
    <row r="742" spans="8:21" ht="15" x14ac:dyDescent="0.2">
      <c r="H742" s="23"/>
      <c r="I742" s="23"/>
      <c r="J742" s="23"/>
      <c r="M742" s="18"/>
      <c r="N742" s="29">
        <f>((G742-1)*(1-(IF(H742="no",0,'results log'!$B$3)))+1)</f>
        <v>5.0000000000000044E-2</v>
      </c>
      <c r="O742" s="29">
        <f t="shared" si="21"/>
        <v>0</v>
      </c>
      <c r="P742" s="31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30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30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0"/>
        <v>1</v>
      </c>
    </row>
    <row r="743" spans="8:21" ht="15" x14ac:dyDescent="0.2">
      <c r="H743" s="23"/>
      <c r="I743" s="23"/>
      <c r="J743" s="23"/>
      <c r="M743" s="18"/>
      <c r="N743" s="29">
        <f>((G743-1)*(1-(IF(H743="no",0,'results log'!$B$3)))+1)</f>
        <v>5.0000000000000044E-2</v>
      </c>
      <c r="O743" s="29">
        <f t="shared" si="21"/>
        <v>0</v>
      </c>
      <c r="P743" s="31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30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30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0"/>
        <v>1</v>
      </c>
    </row>
    <row r="744" spans="8:21" ht="15" x14ac:dyDescent="0.2">
      <c r="H744" s="23"/>
      <c r="I744" s="23"/>
      <c r="J744" s="23"/>
      <c r="M744" s="18"/>
      <c r="N744" s="29">
        <f>((G744-1)*(1-(IF(H744="no",0,'results log'!$B$3)))+1)</f>
        <v>5.0000000000000044E-2</v>
      </c>
      <c r="O744" s="29">
        <f t="shared" si="21"/>
        <v>0</v>
      </c>
      <c r="P744" s="31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30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30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0"/>
        <v>1</v>
      </c>
    </row>
    <row r="745" spans="8:21" ht="15" x14ac:dyDescent="0.2">
      <c r="H745" s="23"/>
      <c r="I745" s="23"/>
      <c r="J745" s="23"/>
      <c r="M745" s="18"/>
      <c r="N745" s="29">
        <f>((G745-1)*(1-(IF(H745="no",0,'results log'!$B$3)))+1)</f>
        <v>5.0000000000000044E-2</v>
      </c>
      <c r="O745" s="29">
        <f t="shared" si="21"/>
        <v>0</v>
      </c>
      <c r="P745" s="31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30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30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0"/>
        <v>1</v>
      </c>
    </row>
    <row r="746" spans="8:21" ht="15" x14ac:dyDescent="0.2">
      <c r="H746" s="23"/>
      <c r="I746" s="23"/>
      <c r="J746" s="23"/>
      <c r="M746" s="18"/>
      <c r="N746" s="29">
        <f>((G746-1)*(1-(IF(H746="no",0,'results log'!$B$3)))+1)</f>
        <v>5.0000000000000044E-2</v>
      </c>
      <c r="O746" s="29">
        <f t="shared" si="21"/>
        <v>0</v>
      </c>
      <c r="P746" s="31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30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30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0"/>
        <v>1</v>
      </c>
    </row>
    <row r="747" spans="8:21" ht="15" x14ac:dyDescent="0.2">
      <c r="H747" s="23"/>
      <c r="I747" s="23"/>
      <c r="J747" s="23"/>
      <c r="M747" s="18"/>
      <c r="N747" s="29">
        <f>((G747-1)*(1-(IF(H747="no",0,'results log'!$B$3)))+1)</f>
        <v>5.0000000000000044E-2</v>
      </c>
      <c r="O747" s="29">
        <f t="shared" si="21"/>
        <v>0</v>
      </c>
      <c r="P747" s="31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30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30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0"/>
        <v>1</v>
      </c>
    </row>
    <row r="748" spans="8:21" ht="15" x14ac:dyDescent="0.2">
      <c r="H748" s="23"/>
      <c r="I748" s="23"/>
      <c r="J748" s="23"/>
      <c r="M748" s="18"/>
      <c r="N748" s="29">
        <f>((G748-1)*(1-(IF(H748="no",0,'results log'!$B$3)))+1)</f>
        <v>5.0000000000000044E-2</v>
      </c>
      <c r="O748" s="29">
        <f t="shared" si="21"/>
        <v>0</v>
      </c>
      <c r="P748" s="31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30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30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0"/>
        <v>1</v>
      </c>
    </row>
    <row r="749" spans="8:21" ht="15" x14ac:dyDescent="0.2">
      <c r="H749" s="23"/>
      <c r="I749" s="23"/>
      <c r="J749" s="23"/>
      <c r="M749" s="18"/>
      <c r="N749" s="29">
        <f>((G749-1)*(1-(IF(H749="no",0,'results log'!$B$3)))+1)</f>
        <v>5.0000000000000044E-2</v>
      </c>
      <c r="O749" s="29">
        <f t="shared" si="21"/>
        <v>0</v>
      </c>
      <c r="P749" s="31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30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30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0"/>
        <v>1</v>
      </c>
    </row>
    <row r="750" spans="8:21" ht="15" x14ac:dyDescent="0.2">
      <c r="H750" s="23"/>
      <c r="I750" s="23"/>
      <c r="J750" s="23"/>
      <c r="M750" s="18"/>
      <c r="N750" s="29">
        <f>((G750-1)*(1-(IF(H750="no",0,'results log'!$B$3)))+1)</f>
        <v>5.0000000000000044E-2</v>
      </c>
      <c r="O750" s="29">
        <f t="shared" si="21"/>
        <v>0</v>
      </c>
      <c r="P750" s="31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30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30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0"/>
        <v>1</v>
      </c>
    </row>
    <row r="751" spans="8:21" ht="15" x14ac:dyDescent="0.2">
      <c r="H751" s="23"/>
      <c r="I751" s="23"/>
      <c r="J751" s="23"/>
      <c r="M751" s="18"/>
      <c r="N751" s="29">
        <f>((G751-1)*(1-(IF(H751="no",0,'results log'!$B$3)))+1)</f>
        <v>5.0000000000000044E-2</v>
      </c>
      <c r="O751" s="29">
        <f t="shared" si="21"/>
        <v>0</v>
      </c>
      <c r="P751" s="31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30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30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0"/>
        <v>1</v>
      </c>
    </row>
    <row r="752" spans="8:21" ht="15" x14ac:dyDescent="0.2">
      <c r="H752" s="23"/>
      <c r="I752" s="23"/>
      <c r="J752" s="23"/>
      <c r="M752" s="18"/>
      <c r="N752" s="29">
        <f>((G752-1)*(1-(IF(H752="no",0,'results log'!$B$3)))+1)</f>
        <v>5.0000000000000044E-2</v>
      </c>
      <c r="O752" s="29">
        <f t="shared" si="21"/>
        <v>0</v>
      </c>
      <c r="P752" s="31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30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30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0"/>
        <v>1</v>
      </c>
    </row>
    <row r="753" spans="8:21" ht="15" x14ac:dyDescent="0.2">
      <c r="H753" s="23"/>
      <c r="I753" s="23"/>
      <c r="J753" s="23"/>
      <c r="M753" s="18"/>
      <c r="N753" s="29">
        <f>((G753-1)*(1-(IF(H753="no",0,'results log'!$B$3)))+1)</f>
        <v>5.0000000000000044E-2</v>
      </c>
      <c r="O753" s="29">
        <f t="shared" si="21"/>
        <v>0</v>
      </c>
      <c r="P753" s="31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30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30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0"/>
        <v>1</v>
      </c>
    </row>
    <row r="754" spans="8:21" ht="15" x14ac:dyDescent="0.2">
      <c r="H754" s="23"/>
      <c r="I754" s="23"/>
      <c r="J754" s="23"/>
      <c r="M754" s="18"/>
      <c r="N754" s="29">
        <f>((G754-1)*(1-(IF(H754="no",0,'results log'!$B$3)))+1)</f>
        <v>5.0000000000000044E-2</v>
      </c>
      <c r="O754" s="29">
        <f t="shared" si="21"/>
        <v>0</v>
      </c>
      <c r="P754" s="31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30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30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0"/>
        <v>1</v>
      </c>
    </row>
    <row r="755" spans="8:21" ht="15" x14ac:dyDescent="0.2">
      <c r="H755" s="23"/>
      <c r="I755" s="23"/>
      <c r="J755" s="23"/>
      <c r="M755" s="18"/>
      <c r="N755" s="29">
        <f>((G755-1)*(1-(IF(H755="no",0,'results log'!$B$3)))+1)</f>
        <v>5.0000000000000044E-2</v>
      </c>
      <c r="O755" s="29">
        <f t="shared" si="21"/>
        <v>0</v>
      </c>
      <c r="P755" s="31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30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30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0"/>
        <v>1</v>
      </c>
    </row>
    <row r="756" spans="8:21" ht="15" x14ac:dyDescent="0.2">
      <c r="H756" s="23"/>
      <c r="I756" s="23"/>
      <c r="J756" s="23"/>
      <c r="M756" s="18"/>
      <c r="N756" s="29">
        <f>((G756-1)*(1-(IF(H756="no",0,'results log'!$B$3)))+1)</f>
        <v>5.0000000000000044E-2</v>
      </c>
      <c r="O756" s="29">
        <f t="shared" si="21"/>
        <v>0</v>
      </c>
      <c r="P756" s="31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30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30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0"/>
        <v>1</v>
      </c>
    </row>
    <row r="757" spans="8:21" ht="15" x14ac:dyDescent="0.2">
      <c r="H757" s="23"/>
      <c r="I757" s="23"/>
      <c r="J757" s="23"/>
      <c r="M757" s="18"/>
      <c r="N757" s="29">
        <f>((G757-1)*(1-(IF(H757="no",0,'results log'!$B$3)))+1)</f>
        <v>5.0000000000000044E-2</v>
      </c>
      <c r="O757" s="29">
        <f t="shared" si="21"/>
        <v>0</v>
      </c>
      <c r="P757" s="31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30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30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0"/>
        <v>1</v>
      </c>
    </row>
    <row r="758" spans="8:21" ht="15" x14ac:dyDescent="0.2">
      <c r="H758" s="23"/>
      <c r="I758" s="23"/>
      <c r="J758" s="23"/>
      <c r="M758" s="18"/>
      <c r="N758" s="29">
        <f>((G758-1)*(1-(IF(H758="no",0,'results log'!$B$3)))+1)</f>
        <v>5.0000000000000044E-2</v>
      </c>
      <c r="O758" s="29">
        <f t="shared" si="21"/>
        <v>0</v>
      </c>
      <c r="P758" s="31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30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30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0"/>
        <v>1</v>
      </c>
    </row>
    <row r="759" spans="8:21" ht="15" x14ac:dyDescent="0.2">
      <c r="H759" s="23"/>
      <c r="I759" s="23"/>
      <c r="J759" s="23"/>
      <c r="M759" s="18"/>
      <c r="N759" s="29">
        <f>((G759-1)*(1-(IF(H759="no",0,'results log'!$B$3)))+1)</f>
        <v>5.0000000000000044E-2</v>
      </c>
      <c r="O759" s="29">
        <f t="shared" si="21"/>
        <v>0</v>
      </c>
      <c r="P759" s="31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30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30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0"/>
        <v>1</v>
      </c>
    </row>
    <row r="760" spans="8:21" ht="15" x14ac:dyDescent="0.2">
      <c r="H760" s="23"/>
      <c r="I760" s="23"/>
      <c r="J760" s="23"/>
      <c r="M760" s="18"/>
      <c r="N760" s="29">
        <f>((G760-1)*(1-(IF(H760="no",0,'results log'!$B$3)))+1)</f>
        <v>5.0000000000000044E-2</v>
      </c>
      <c r="O760" s="29">
        <f t="shared" si="21"/>
        <v>0</v>
      </c>
      <c r="P760" s="31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30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30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0"/>
        <v>1</v>
      </c>
    </row>
    <row r="761" spans="8:21" ht="15" x14ac:dyDescent="0.2">
      <c r="H761" s="23"/>
      <c r="I761" s="23"/>
      <c r="J761" s="23"/>
      <c r="M761" s="18"/>
      <c r="N761" s="29">
        <f>((G761-1)*(1-(IF(H761="no",0,'results log'!$B$3)))+1)</f>
        <v>5.0000000000000044E-2</v>
      </c>
      <c r="O761" s="29">
        <f t="shared" si="21"/>
        <v>0</v>
      </c>
      <c r="P761" s="31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30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30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0"/>
        <v>1</v>
      </c>
    </row>
    <row r="762" spans="8:21" ht="15" x14ac:dyDescent="0.2">
      <c r="H762" s="23"/>
      <c r="I762" s="23"/>
      <c r="J762" s="23"/>
      <c r="M762" s="18"/>
      <c r="N762" s="29">
        <f>((G762-1)*(1-(IF(H762="no",0,'results log'!$B$3)))+1)</f>
        <v>5.0000000000000044E-2</v>
      </c>
      <c r="O762" s="29">
        <f t="shared" si="21"/>
        <v>0</v>
      </c>
      <c r="P762" s="31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30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30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0"/>
        <v>1</v>
      </c>
    </row>
    <row r="763" spans="8:21" ht="15" x14ac:dyDescent="0.2">
      <c r="H763" s="23"/>
      <c r="I763" s="23"/>
      <c r="J763" s="23"/>
      <c r="M763" s="18"/>
      <c r="N763" s="29">
        <f>((G763-1)*(1-(IF(H763="no",0,'results log'!$B$3)))+1)</f>
        <v>5.0000000000000044E-2</v>
      </c>
      <c r="O763" s="29">
        <f t="shared" si="21"/>
        <v>0</v>
      </c>
      <c r="P763" s="31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30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30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0"/>
        <v>1</v>
      </c>
    </row>
    <row r="764" spans="8:21" ht="15" x14ac:dyDescent="0.2">
      <c r="H764" s="23"/>
      <c r="I764" s="23"/>
      <c r="J764" s="23"/>
      <c r="M764" s="18"/>
      <c r="N764" s="29">
        <f>((G764-1)*(1-(IF(H764="no",0,'results log'!$B$3)))+1)</f>
        <v>5.0000000000000044E-2</v>
      </c>
      <c r="O764" s="29">
        <f t="shared" si="21"/>
        <v>0</v>
      </c>
      <c r="P764" s="31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30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30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0"/>
        <v>1</v>
      </c>
    </row>
    <row r="765" spans="8:21" ht="15" x14ac:dyDescent="0.2">
      <c r="H765" s="23"/>
      <c r="I765" s="23"/>
      <c r="J765" s="23"/>
      <c r="M765" s="18"/>
      <c r="N765" s="29">
        <f>((G765-1)*(1-(IF(H765="no",0,'results log'!$B$3)))+1)</f>
        <v>5.0000000000000044E-2</v>
      </c>
      <c r="O765" s="29">
        <f t="shared" si="21"/>
        <v>0</v>
      </c>
      <c r="P765" s="31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30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30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0"/>
        <v>1</v>
      </c>
    </row>
    <row r="766" spans="8:21" ht="15" x14ac:dyDescent="0.2">
      <c r="H766" s="23"/>
      <c r="I766" s="23"/>
      <c r="J766" s="23"/>
      <c r="M766" s="18"/>
      <c r="N766" s="29">
        <f>((G766-1)*(1-(IF(H766="no",0,'results log'!$B$3)))+1)</f>
        <v>5.0000000000000044E-2</v>
      </c>
      <c r="O766" s="29">
        <f t="shared" si="21"/>
        <v>0</v>
      </c>
      <c r="P766" s="31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30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30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0"/>
        <v>1</v>
      </c>
    </row>
    <row r="767" spans="8:21" ht="15" x14ac:dyDescent="0.2">
      <c r="H767" s="23"/>
      <c r="I767" s="23"/>
      <c r="J767" s="23"/>
      <c r="M767" s="18"/>
      <c r="N767" s="29">
        <f>((G767-1)*(1-(IF(H767="no",0,'results log'!$B$3)))+1)</f>
        <v>5.0000000000000044E-2</v>
      </c>
      <c r="O767" s="29">
        <f t="shared" si="21"/>
        <v>0</v>
      </c>
      <c r="P767" s="31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30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30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0"/>
        <v>1</v>
      </c>
    </row>
    <row r="768" spans="8:21" ht="15" x14ac:dyDescent="0.2">
      <c r="H768" s="23"/>
      <c r="I768" s="23"/>
      <c r="J768" s="23"/>
      <c r="M768" s="18"/>
      <c r="N768" s="29">
        <f>((G768-1)*(1-(IF(H768="no",0,'results log'!$B$3)))+1)</f>
        <v>5.0000000000000044E-2</v>
      </c>
      <c r="O768" s="29">
        <f t="shared" si="21"/>
        <v>0</v>
      </c>
      <c r="P768" s="31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30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30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0"/>
        <v>1</v>
      </c>
    </row>
    <row r="769" spans="8:21" ht="15" x14ac:dyDescent="0.2">
      <c r="H769" s="23"/>
      <c r="I769" s="23"/>
      <c r="J769" s="23"/>
      <c r="M769" s="18"/>
      <c r="N769" s="29">
        <f>((G769-1)*(1-(IF(H769="no",0,'results log'!$B$3)))+1)</f>
        <v>5.0000000000000044E-2</v>
      </c>
      <c r="O769" s="29">
        <f t="shared" si="21"/>
        <v>0</v>
      </c>
      <c r="P769" s="31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30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30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0"/>
        <v>1</v>
      </c>
    </row>
    <row r="770" spans="8:21" ht="15" x14ac:dyDescent="0.2">
      <c r="H770" s="23"/>
      <c r="I770" s="23"/>
      <c r="J770" s="23"/>
      <c r="M770" s="18"/>
      <c r="N770" s="29">
        <f>((G770-1)*(1-(IF(H770="no",0,'results log'!$B$3)))+1)</f>
        <v>5.0000000000000044E-2</v>
      </c>
      <c r="O770" s="29">
        <f t="shared" si="21"/>
        <v>0</v>
      </c>
      <c r="P770" s="31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30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30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0"/>
        <v>1</v>
      </c>
    </row>
    <row r="771" spans="8:21" ht="15" x14ac:dyDescent="0.2">
      <c r="H771" s="23"/>
      <c r="I771" s="23"/>
      <c r="J771" s="23"/>
      <c r="M771" s="18"/>
      <c r="N771" s="29">
        <f>((G771-1)*(1-(IF(H771="no",0,'results log'!$B$3)))+1)</f>
        <v>5.0000000000000044E-2</v>
      </c>
      <c r="O771" s="29">
        <f t="shared" si="21"/>
        <v>0</v>
      </c>
      <c r="P771" s="31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30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30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0"/>
        <v>1</v>
      </c>
    </row>
    <row r="772" spans="8:21" ht="15" x14ac:dyDescent="0.2">
      <c r="H772" s="23"/>
      <c r="I772" s="23"/>
      <c r="J772" s="23"/>
      <c r="M772" s="18"/>
      <c r="N772" s="29">
        <f>((G772-1)*(1-(IF(H772="no",0,'results log'!$B$3)))+1)</f>
        <v>5.0000000000000044E-2</v>
      </c>
      <c r="O772" s="29">
        <f t="shared" si="21"/>
        <v>0</v>
      </c>
      <c r="P772" s="31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30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30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0"/>
        <v>1</v>
      </c>
    </row>
    <row r="773" spans="8:21" ht="15" x14ac:dyDescent="0.2">
      <c r="H773" s="23"/>
      <c r="I773" s="23"/>
      <c r="J773" s="23"/>
      <c r="M773" s="18"/>
      <c r="N773" s="29">
        <f>((G773-1)*(1-(IF(H773="no",0,'results log'!$B$3)))+1)</f>
        <v>5.0000000000000044E-2</v>
      </c>
      <c r="O773" s="29">
        <f t="shared" si="21"/>
        <v>0</v>
      </c>
      <c r="P773" s="31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30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30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0"/>
        <v>1</v>
      </c>
    </row>
    <row r="774" spans="8:21" ht="15" x14ac:dyDescent="0.2">
      <c r="H774" s="23"/>
      <c r="I774" s="23"/>
      <c r="J774" s="23"/>
      <c r="M774" s="18"/>
      <c r="N774" s="29">
        <f>((G774-1)*(1-(IF(H774="no",0,'results log'!$B$3)))+1)</f>
        <v>5.0000000000000044E-2</v>
      </c>
      <c r="O774" s="29">
        <f t="shared" si="21"/>
        <v>0</v>
      </c>
      <c r="P774" s="31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30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30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0"/>
        <v>1</v>
      </c>
    </row>
    <row r="775" spans="8:21" ht="15" x14ac:dyDescent="0.2">
      <c r="H775" s="23"/>
      <c r="I775" s="23"/>
      <c r="J775" s="23"/>
      <c r="M775" s="18"/>
      <c r="N775" s="29">
        <f>((G775-1)*(1-(IF(H775="no",0,'results log'!$B$3)))+1)</f>
        <v>5.0000000000000044E-2</v>
      </c>
      <c r="O775" s="29">
        <f t="shared" si="21"/>
        <v>0</v>
      </c>
      <c r="P775" s="31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30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30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0"/>
        <v>1</v>
      </c>
    </row>
    <row r="776" spans="8:21" ht="15" x14ac:dyDescent="0.2">
      <c r="H776" s="23"/>
      <c r="I776" s="23"/>
      <c r="J776" s="23"/>
      <c r="M776" s="18"/>
      <c r="N776" s="29">
        <f>((G776-1)*(1-(IF(H776="no",0,'results log'!$B$3)))+1)</f>
        <v>5.0000000000000044E-2</v>
      </c>
      <c r="O776" s="29">
        <f t="shared" si="21"/>
        <v>0</v>
      </c>
      <c r="P776" s="31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30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30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ref="U776:U839" si="22">IF(ISBLANK(K776),1,IF(ISBLANK(L776),2,99))</f>
        <v>1</v>
      </c>
    </row>
    <row r="777" spans="8:21" ht="15" x14ac:dyDescent="0.2">
      <c r="H777" s="23"/>
      <c r="I777" s="23"/>
      <c r="J777" s="23"/>
      <c r="M777" s="18"/>
      <c r="N777" s="29">
        <f>((G777-1)*(1-(IF(H777="no",0,'results log'!$B$3)))+1)</f>
        <v>5.0000000000000044E-2</v>
      </c>
      <c r="O777" s="29">
        <f t="shared" si="21"/>
        <v>0</v>
      </c>
      <c r="P777" s="31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30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30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si="22"/>
        <v>1</v>
      </c>
    </row>
    <row r="778" spans="8:21" ht="15" x14ac:dyDescent="0.2">
      <c r="H778" s="23"/>
      <c r="I778" s="23"/>
      <c r="J778" s="23"/>
      <c r="M778" s="18"/>
      <c r="N778" s="29">
        <f>((G778-1)*(1-(IF(H778="no",0,'results log'!$B$3)))+1)</f>
        <v>5.0000000000000044E-2</v>
      </c>
      <c r="O778" s="29">
        <f t="shared" si="21"/>
        <v>0</v>
      </c>
      <c r="P778" s="31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30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30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2"/>
        <v>1</v>
      </c>
    </row>
    <row r="779" spans="8:21" ht="15" x14ac:dyDescent="0.2">
      <c r="H779" s="23"/>
      <c r="I779" s="23"/>
      <c r="J779" s="23"/>
      <c r="M779" s="18"/>
      <c r="N779" s="29">
        <f>((G779-1)*(1-(IF(H779="no",0,'results log'!$B$3)))+1)</f>
        <v>5.0000000000000044E-2</v>
      </c>
      <c r="O779" s="29">
        <f t="shared" si="21"/>
        <v>0</v>
      </c>
      <c r="P779" s="31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30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30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2"/>
        <v>1</v>
      </c>
    </row>
    <row r="780" spans="8:21" ht="15" x14ac:dyDescent="0.2">
      <c r="H780" s="23"/>
      <c r="I780" s="23"/>
      <c r="J780" s="23"/>
      <c r="M780" s="18"/>
      <c r="N780" s="29">
        <f>((G780-1)*(1-(IF(H780="no",0,'results log'!$B$3)))+1)</f>
        <v>5.0000000000000044E-2</v>
      </c>
      <c r="O780" s="29">
        <f t="shared" si="21"/>
        <v>0</v>
      </c>
      <c r="P780" s="31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30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30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2"/>
        <v>1</v>
      </c>
    </row>
    <row r="781" spans="8:21" ht="15" x14ac:dyDescent="0.2">
      <c r="H781" s="23"/>
      <c r="I781" s="23"/>
      <c r="J781" s="23"/>
      <c r="M781" s="18"/>
      <c r="N781" s="29">
        <f>((G781-1)*(1-(IF(H781="no",0,'results log'!$B$3)))+1)</f>
        <v>5.0000000000000044E-2</v>
      </c>
      <c r="O781" s="29">
        <f t="shared" si="21"/>
        <v>0</v>
      </c>
      <c r="P781" s="31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30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30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2"/>
        <v>1</v>
      </c>
    </row>
    <row r="782" spans="8:21" ht="15" x14ac:dyDescent="0.2">
      <c r="H782" s="23"/>
      <c r="I782" s="23"/>
      <c r="J782" s="23"/>
      <c r="M782" s="18"/>
      <c r="N782" s="29">
        <f>((G782-1)*(1-(IF(H782="no",0,'results log'!$B$3)))+1)</f>
        <v>5.0000000000000044E-2</v>
      </c>
      <c r="O782" s="29">
        <f t="shared" si="21"/>
        <v>0</v>
      </c>
      <c r="P782" s="31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30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30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2"/>
        <v>1</v>
      </c>
    </row>
    <row r="783" spans="8:21" ht="15" x14ac:dyDescent="0.2">
      <c r="H783" s="23"/>
      <c r="I783" s="23"/>
      <c r="J783" s="23"/>
      <c r="M783" s="18"/>
      <c r="N783" s="29">
        <f>((G783-1)*(1-(IF(H783="no",0,'results log'!$B$3)))+1)</f>
        <v>5.0000000000000044E-2</v>
      </c>
      <c r="O783" s="29">
        <f t="shared" si="21"/>
        <v>0</v>
      </c>
      <c r="P783" s="31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30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30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2"/>
        <v>1</v>
      </c>
    </row>
    <row r="784" spans="8:21" ht="15" x14ac:dyDescent="0.2">
      <c r="H784" s="23"/>
      <c r="I784" s="23"/>
      <c r="J784" s="23"/>
      <c r="M784" s="18"/>
      <c r="N784" s="29">
        <f>((G784-1)*(1-(IF(H784="no",0,'results log'!$B$3)))+1)</f>
        <v>5.0000000000000044E-2</v>
      </c>
      <c r="O784" s="29">
        <f t="shared" si="21"/>
        <v>0</v>
      </c>
      <c r="P784" s="31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30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30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2"/>
        <v>1</v>
      </c>
    </row>
    <row r="785" spans="8:21" ht="15" x14ac:dyDescent="0.2">
      <c r="H785" s="23"/>
      <c r="I785" s="23"/>
      <c r="J785" s="23"/>
      <c r="M785" s="18"/>
      <c r="N785" s="29">
        <f>((G785-1)*(1-(IF(H785="no",0,'results log'!$B$3)))+1)</f>
        <v>5.0000000000000044E-2</v>
      </c>
      <c r="O785" s="29">
        <f t="shared" si="21"/>
        <v>0</v>
      </c>
      <c r="P785" s="31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30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30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2"/>
        <v>1</v>
      </c>
    </row>
    <row r="786" spans="8:21" ht="15" x14ac:dyDescent="0.2">
      <c r="H786" s="23"/>
      <c r="I786" s="23"/>
      <c r="J786" s="23"/>
      <c r="M786" s="18"/>
      <c r="N786" s="29">
        <f>((G786-1)*(1-(IF(H786="no",0,'results log'!$B$3)))+1)</f>
        <v>5.0000000000000044E-2</v>
      </c>
      <c r="O786" s="29">
        <f t="shared" si="21"/>
        <v>0</v>
      </c>
      <c r="P786" s="31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30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30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2"/>
        <v>1</v>
      </c>
    </row>
    <row r="787" spans="8:21" ht="15" x14ac:dyDescent="0.2">
      <c r="H787" s="23"/>
      <c r="I787" s="23"/>
      <c r="J787" s="23"/>
      <c r="M787" s="18"/>
      <c r="N787" s="29">
        <f>((G787-1)*(1-(IF(H787="no",0,'results log'!$B$3)))+1)</f>
        <v>5.0000000000000044E-2</v>
      </c>
      <c r="O787" s="29">
        <f t="shared" si="21"/>
        <v>0</v>
      </c>
      <c r="P787" s="31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30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30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2"/>
        <v>1</v>
      </c>
    </row>
    <row r="788" spans="8:21" ht="15" x14ac:dyDescent="0.2">
      <c r="H788" s="23"/>
      <c r="I788" s="23"/>
      <c r="J788" s="23"/>
      <c r="M788" s="18"/>
      <c r="N788" s="29">
        <f>((G788-1)*(1-(IF(H788="no",0,'results log'!$B$3)))+1)</f>
        <v>5.0000000000000044E-2</v>
      </c>
      <c r="O788" s="29">
        <f t="shared" ref="O788:O851" si="23">E788*IF(I788="yes",2,1)</f>
        <v>0</v>
      </c>
      <c r="P788" s="31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30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30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2"/>
        <v>1</v>
      </c>
    </row>
    <row r="789" spans="8:21" ht="15" x14ac:dyDescent="0.2">
      <c r="H789" s="23"/>
      <c r="I789" s="23"/>
      <c r="J789" s="23"/>
      <c r="M789" s="18"/>
      <c r="N789" s="29">
        <f>((G789-1)*(1-(IF(H789="no",0,'results log'!$B$3)))+1)</f>
        <v>5.0000000000000044E-2</v>
      </c>
      <c r="O789" s="29">
        <f t="shared" si="23"/>
        <v>0</v>
      </c>
      <c r="P789" s="31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30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30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2"/>
        <v>1</v>
      </c>
    </row>
    <row r="790" spans="8:21" ht="15" x14ac:dyDescent="0.2">
      <c r="H790" s="23"/>
      <c r="I790" s="23"/>
      <c r="J790" s="23"/>
      <c r="M790" s="18"/>
      <c r="N790" s="29">
        <f>((G790-1)*(1-(IF(H790="no",0,'results log'!$B$3)))+1)</f>
        <v>5.0000000000000044E-2</v>
      </c>
      <c r="O790" s="29">
        <f t="shared" si="23"/>
        <v>0</v>
      </c>
      <c r="P790" s="31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30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30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2"/>
        <v>1</v>
      </c>
    </row>
    <row r="791" spans="8:21" ht="15" x14ac:dyDescent="0.2">
      <c r="H791" s="23"/>
      <c r="I791" s="23"/>
      <c r="J791" s="23"/>
      <c r="M791" s="18"/>
      <c r="N791" s="29">
        <f>((G791-1)*(1-(IF(H791="no",0,'results log'!$B$3)))+1)</f>
        <v>5.0000000000000044E-2</v>
      </c>
      <c r="O791" s="29">
        <f t="shared" si="23"/>
        <v>0</v>
      </c>
      <c r="P791" s="31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30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30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2"/>
        <v>1</v>
      </c>
    </row>
    <row r="792" spans="8:21" ht="15" x14ac:dyDescent="0.2">
      <c r="H792" s="23"/>
      <c r="I792" s="23"/>
      <c r="J792" s="23"/>
      <c r="M792" s="18"/>
      <c r="N792" s="29">
        <f>((G792-1)*(1-(IF(H792="no",0,'results log'!$B$3)))+1)</f>
        <v>5.0000000000000044E-2</v>
      </c>
      <c r="O792" s="29">
        <f t="shared" si="23"/>
        <v>0</v>
      </c>
      <c r="P792" s="31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30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30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2"/>
        <v>1</v>
      </c>
    </row>
    <row r="793" spans="8:21" ht="15" x14ac:dyDescent="0.2">
      <c r="H793" s="23"/>
      <c r="I793" s="23"/>
      <c r="J793" s="23"/>
      <c r="M793" s="18"/>
      <c r="N793" s="29">
        <f>((G793-1)*(1-(IF(H793="no",0,'results log'!$B$3)))+1)</f>
        <v>5.0000000000000044E-2</v>
      </c>
      <c r="O793" s="29">
        <f t="shared" si="23"/>
        <v>0</v>
      </c>
      <c r="P793" s="31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30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30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2"/>
        <v>1</v>
      </c>
    </row>
    <row r="794" spans="8:21" ht="15" x14ac:dyDescent="0.2">
      <c r="H794" s="23"/>
      <c r="I794" s="23"/>
      <c r="J794" s="23"/>
      <c r="M794" s="18"/>
      <c r="N794" s="29">
        <f>((G794-1)*(1-(IF(H794="no",0,'results log'!$B$3)))+1)</f>
        <v>5.0000000000000044E-2</v>
      </c>
      <c r="O794" s="29">
        <f t="shared" si="23"/>
        <v>0</v>
      </c>
      <c r="P794" s="31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30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30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2"/>
        <v>1</v>
      </c>
    </row>
    <row r="795" spans="8:21" ht="15" x14ac:dyDescent="0.2">
      <c r="H795" s="23"/>
      <c r="I795" s="23"/>
      <c r="J795" s="23"/>
      <c r="M795" s="18"/>
      <c r="N795" s="29">
        <f>((G795-1)*(1-(IF(H795="no",0,'results log'!$B$3)))+1)</f>
        <v>5.0000000000000044E-2</v>
      </c>
      <c r="O795" s="29">
        <f t="shared" si="23"/>
        <v>0</v>
      </c>
      <c r="P795" s="31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30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30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2"/>
        <v>1</v>
      </c>
    </row>
    <row r="796" spans="8:21" ht="15" x14ac:dyDescent="0.2">
      <c r="H796" s="23"/>
      <c r="I796" s="23"/>
      <c r="J796" s="23"/>
      <c r="M796" s="18"/>
      <c r="N796" s="29">
        <f>((G796-1)*(1-(IF(H796="no",0,'results log'!$B$3)))+1)</f>
        <v>5.0000000000000044E-2</v>
      </c>
      <c r="O796" s="29">
        <f t="shared" si="23"/>
        <v>0</v>
      </c>
      <c r="P796" s="31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30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30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2"/>
        <v>1</v>
      </c>
    </row>
    <row r="797" spans="8:21" ht="15" x14ac:dyDescent="0.2">
      <c r="H797" s="23"/>
      <c r="I797" s="23"/>
      <c r="J797" s="23"/>
      <c r="M797" s="18"/>
      <c r="N797" s="29">
        <f>((G797-1)*(1-(IF(H797="no",0,'results log'!$B$3)))+1)</f>
        <v>5.0000000000000044E-2</v>
      </c>
      <c r="O797" s="29">
        <f t="shared" si="23"/>
        <v>0</v>
      </c>
      <c r="P797" s="31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30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30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2"/>
        <v>1</v>
      </c>
    </row>
    <row r="798" spans="8:21" ht="15" x14ac:dyDescent="0.2">
      <c r="H798" s="23"/>
      <c r="I798" s="23"/>
      <c r="J798" s="23"/>
      <c r="M798" s="18"/>
      <c r="N798" s="29">
        <f>((G798-1)*(1-(IF(H798="no",0,'results log'!$B$3)))+1)</f>
        <v>5.0000000000000044E-2</v>
      </c>
      <c r="O798" s="29">
        <f t="shared" si="23"/>
        <v>0</v>
      </c>
      <c r="P798" s="31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30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30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2"/>
        <v>1</v>
      </c>
    </row>
    <row r="799" spans="8:21" ht="15" x14ac:dyDescent="0.2">
      <c r="H799" s="23"/>
      <c r="I799" s="23"/>
      <c r="J799" s="23"/>
      <c r="M799" s="18"/>
      <c r="N799" s="29">
        <f>((G799-1)*(1-(IF(H799="no",0,'results log'!$B$3)))+1)</f>
        <v>5.0000000000000044E-2</v>
      </c>
      <c r="O799" s="29">
        <f t="shared" si="23"/>
        <v>0</v>
      </c>
      <c r="P799" s="31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30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30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2"/>
        <v>1</v>
      </c>
    </row>
    <row r="800" spans="8:21" ht="15" x14ac:dyDescent="0.2">
      <c r="H800" s="23"/>
      <c r="I800" s="23"/>
      <c r="J800" s="23"/>
      <c r="M800" s="18"/>
      <c r="N800" s="29">
        <f>((G800-1)*(1-(IF(H800="no",0,'results log'!$B$3)))+1)</f>
        <v>5.0000000000000044E-2</v>
      </c>
      <c r="O800" s="29">
        <f t="shared" si="23"/>
        <v>0</v>
      </c>
      <c r="P800" s="31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30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30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2"/>
        <v>1</v>
      </c>
    </row>
    <row r="801" spans="8:21" ht="15" x14ac:dyDescent="0.2">
      <c r="H801" s="23"/>
      <c r="I801" s="23"/>
      <c r="J801" s="23"/>
      <c r="M801" s="18"/>
      <c r="N801" s="29">
        <f>((G801-1)*(1-(IF(H801="no",0,'results log'!$B$3)))+1)</f>
        <v>5.0000000000000044E-2</v>
      </c>
      <c r="O801" s="29">
        <f t="shared" si="23"/>
        <v>0</v>
      </c>
      <c r="P801" s="31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30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30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2"/>
        <v>1</v>
      </c>
    </row>
    <row r="802" spans="8:21" ht="15" x14ac:dyDescent="0.2">
      <c r="H802" s="23"/>
      <c r="I802" s="23"/>
      <c r="J802" s="23"/>
      <c r="M802" s="18"/>
      <c r="N802" s="29">
        <f>((G802-1)*(1-(IF(H802="no",0,'results log'!$B$3)))+1)</f>
        <v>5.0000000000000044E-2</v>
      </c>
      <c r="O802" s="29">
        <f t="shared" si="23"/>
        <v>0</v>
      </c>
      <c r="P802" s="31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30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30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2"/>
        <v>1</v>
      </c>
    </row>
    <row r="803" spans="8:21" ht="15" x14ac:dyDescent="0.2">
      <c r="H803" s="23"/>
      <c r="I803" s="23"/>
      <c r="J803" s="23"/>
      <c r="M803" s="18"/>
      <c r="N803" s="29">
        <f>((G803-1)*(1-(IF(H803="no",0,'results log'!$B$3)))+1)</f>
        <v>5.0000000000000044E-2</v>
      </c>
      <c r="O803" s="29">
        <f t="shared" si="23"/>
        <v>0</v>
      </c>
      <c r="P803" s="31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30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30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2"/>
        <v>1</v>
      </c>
    </row>
    <row r="804" spans="8:21" ht="15" x14ac:dyDescent="0.2">
      <c r="H804" s="23"/>
      <c r="I804" s="23"/>
      <c r="J804" s="23"/>
      <c r="M804" s="18"/>
      <c r="N804" s="29">
        <f>((G804-1)*(1-(IF(H804="no",0,'results log'!$B$3)))+1)</f>
        <v>5.0000000000000044E-2</v>
      </c>
      <c r="O804" s="29">
        <f t="shared" si="23"/>
        <v>0</v>
      </c>
      <c r="P804" s="31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30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30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2"/>
        <v>1</v>
      </c>
    </row>
    <row r="805" spans="8:21" ht="15" x14ac:dyDescent="0.2">
      <c r="H805" s="23"/>
      <c r="I805" s="23"/>
      <c r="J805" s="23"/>
      <c r="M805" s="18"/>
      <c r="N805" s="29">
        <f>((G805-1)*(1-(IF(H805="no",0,'results log'!$B$3)))+1)</f>
        <v>5.0000000000000044E-2</v>
      </c>
      <c r="O805" s="29">
        <f t="shared" si="23"/>
        <v>0</v>
      </c>
      <c r="P805" s="31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30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30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2"/>
        <v>1</v>
      </c>
    </row>
    <row r="806" spans="8:21" ht="15" x14ac:dyDescent="0.2">
      <c r="H806" s="23"/>
      <c r="I806" s="23"/>
      <c r="J806" s="23"/>
      <c r="M806" s="18"/>
      <c r="N806" s="29">
        <f>((G806-1)*(1-(IF(H806="no",0,'results log'!$B$3)))+1)</f>
        <v>5.0000000000000044E-2</v>
      </c>
      <c r="O806" s="29">
        <f t="shared" si="23"/>
        <v>0</v>
      </c>
      <c r="P806" s="31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30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30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2"/>
        <v>1</v>
      </c>
    </row>
    <row r="807" spans="8:21" ht="15" x14ac:dyDescent="0.2">
      <c r="H807" s="23"/>
      <c r="I807" s="23"/>
      <c r="J807" s="23"/>
      <c r="M807" s="18"/>
      <c r="N807" s="29">
        <f>((G807-1)*(1-(IF(H807="no",0,'results log'!$B$3)))+1)</f>
        <v>5.0000000000000044E-2</v>
      </c>
      <c r="O807" s="29">
        <f t="shared" si="23"/>
        <v>0</v>
      </c>
      <c r="P807" s="31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30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30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2"/>
        <v>1</v>
      </c>
    </row>
    <row r="808" spans="8:21" ht="15" x14ac:dyDescent="0.2">
      <c r="H808" s="23"/>
      <c r="I808" s="23"/>
      <c r="J808" s="23"/>
      <c r="M808" s="18"/>
      <c r="N808" s="29">
        <f>((G808-1)*(1-(IF(H808="no",0,'results log'!$B$3)))+1)</f>
        <v>5.0000000000000044E-2</v>
      </c>
      <c r="O808" s="29">
        <f t="shared" si="23"/>
        <v>0</v>
      </c>
      <c r="P808" s="31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30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30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2"/>
        <v>1</v>
      </c>
    </row>
    <row r="809" spans="8:21" ht="15" x14ac:dyDescent="0.2">
      <c r="H809" s="23"/>
      <c r="I809" s="23"/>
      <c r="J809" s="23"/>
      <c r="M809" s="18"/>
      <c r="N809" s="29">
        <f>((G809-1)*(1-(IF(H809="no",0,'results log'!$B$3)))+1)</f>
        <v>5.0000000000000044E-2</v>
      </c>
      <c r="O809" s="29">
        <f t="shared" si="23"/>
        <v>0</v>
      </c>
      <c r="P809" s="31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30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30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2"/>
        <v>1</v>
      </c>
    </row>
    <row r="810" spans="8:21" ht="15" x14ac:dyDescent="0.2">
      <c r="H810" s="23"/>
      <c r="I810" s="23"/>
      <c r="J810" s="23"/>
      <c r="M810" s="18"/>
      <c r="N810" s="29">
        <f>((G810-1)*(1-(IF(H810="no",0,'results log'!$B$3)))+1)</f>
        <v>5.0000000000000044E-2</v>
      </c>
      <c r="O810" s="29">
        <f t="shared" si="23"/>
        <v>0</v>
      </c>
      <c r="P810" s="31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30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30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2"/>
        <v>1</v>
      </c>
    </row>
    <row r="811" spans="8:21" ht="15" x14ac:dyDescent="0.2">
      <c r="H811" s="23"/>
      <c r="I811" s="23"/>
      <c r="J811" s="23"/>
      <c r="M811" s="18"/>
      <c r="N811" s="29">
        <f>((G811-1)*(1-(IF(H811="no",0,'results log'!$B$3)))+1)</f>
        <v>5.0000000000000044E-2</v>
      </c>
      <c r="O811" s="29">
        <f t="shared" si="23"/>
        <v>0</v>
      </c>
      <c r="P811" s="31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30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30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2"/>
        <v>1</v>
      </c>
    </row>
    <row r="812" spans="8:21" ht="15" x14ac:dyDescent="0.2">
      <c r="H812" s="23"/>
      <c r="I812" s="23"/>
      <c r="J812" s="23"/>
      <c r="M812" s="18"/>
      <c r="N812" s="29">
        <f>((G812-1)*(1-(IF(H812="no",0,'results log'!$B$3)))+1)</f>
        <v>5.0000000000000044E-2</v>
      </c>
      <c r="O812" s="29">
        <f t="shared" si="23"/>
        <v>0</v>
      </c>
      <c r="P812" s="31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30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30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2"/>
        <v>1</v>
      </c>
    </row>
    <row r="813" spans="8:21" ht="15" x14ac:dyDescent="0.2">
      <c r="H813" s="23"/>
      <c r="I813" s="23"/>
      <c r="J813" s="23"/>
      <c r="M813" s="18"/>
      <c r="N813" s="29">
        <f>((G813-1)*(1-(IF(H813="no",0,'results log'!$B$3)))+1)</f>
        <v>5.0000000000000044E-2</v>
      </c>
      <c r="O813" s="29">
        <f t="shared" si="23"/>
        <v>0</v>
      </c>
      <c r="P813" s="31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30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30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2"/>
        <v>1</v>
      </c>
    </row>
    <row r="814" spans="8:21" ht="15" x14ac:dyDescent="0.2">
      <c r="H814" s="23"/>
      <c r="I814" s="23"/>
      <c r="J814" s="23"/>
      <c r="M814" s="18"/>
      <c r="N814" s="29">
        <f>((G814-1)*(1-(IF(H814="no",0,'results log'!$B$3)))+1)</f>
        <v>5.0000000000000044E-2</v>
      </c>
      <c r="O814" s="29">
        <f t="shared" si="23"/>
        <v>0</v>
      </c>
      <c r="P814" s="31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30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30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2"/>
        <v>1</v>
      </c>
    </row>
    <row r="815" spans="8:21" ht="15" x14ac:dyDescent="0.2">
      <c r="H815" s="23"/>
      <c r="I815" s="23"/>
      <c r="J815" s="23"/>
      <c r="M815" s="18"/>
      <c r="N815" s="29">
        <f>((G815-1)*(1-(IF(H815="no",0,'results log'!$B$3)))+1)</f>
        <v>5.0000000000000044E-2</v>
      </c>
      <c r="O815" s="29">
        <f t="shared" si="23"/>
        <v>0</v>
      </c>
      <c r="P815" s="31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30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30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2"/>
        <v>1</v>
      </c>
    </row>
    <row r="816" spans="8:21" ht="15" x14ac:dyDescent="0.2">
      <c r="H816" s="23"/>
      <c r="I816" s="23"/>
      <c r="J816" s="23"/>
      <c r="M816" s="18"/>
      <c r="N816" s="29">
        <f>((G816-1)*(1-(IF(H816="no",0,'results log'!$B$3)))+1)</f>
        <v>5.0000000000000044E-2</v>
      </c>
      <c r="O816" s="29">
        <f t="shared" si="23"/>
        <v>0</v>
      </c>
      <c r="P816" s="31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30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30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2"/>
        <v>1</v>
      </c>
    </row>
    <row r="817" spans="8:21" ht="15" x14ac:dyDescent="0.2">
      <c r="H817" s="23"/>
      <c r="I817" s="23"/>
      <c r="J817" s="23"/>
      <c r="M817" s="18"/>
      <c r="N817" s="29">
        <f>((G817-1)*(1-(IF(H817="no",0,'results log'!$B$3)))+1)</f>
        <v>5.0000000000000044E-2</v>
      </c>
      <c r="O817" s="29">
        <f t="shared" si="23"/>
        <v>0</v>
      </c>
      <c r="P817" s="31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30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30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2"/>
        <v>1</v>
      </c>
    </row>
    <row r="818" spans="8:21" ht="15" x14ac:dyDescent="0.2">
      <c r="H818" s="23"/>
      <c r="I818" s="23"/>
      <c r="J818" s="23"/>
      <c r="M818" s="18"/>
      <c r="N818" s="29">
        <f>((G818-1)*(1-(IF(H818="no",0,'results log'!$B$3)))+1)</f>
        <v>5.0000000000000044E-2</v>
      </c>
      <c r="O818" s="29">
        <f t="shared" si="23"/>
        <v>0</v>
      </c>
      <c r="P818" s="31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30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30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2"/>
        <v>1</v>
      </c>
    </row>
    <row r="819" spans="8:21" ht="15" x14ac:dyDescent="0.2">
      <c r="H819" s="23"/>
      <c r="I819" s="23"/>
      <c r="J819" s="23"/>
      <c r="M819" s="18"/>
      <c r="N819" s="29">
        <f>((G819-1)*(1-(IF(H819="no",0,'results log'!$B$3)))+1)</f>
        <v>5.0000000000000044E-2</v>
      </c>
      <c r="O819" s="29">
        <f t="shared" si="23"/>
        <v>0</v>
      </c>
      <c r="P819" s="31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30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30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2"/>
        <v>1</v>
      </c>
    </row>
    <row r="820" spans="8:21" ht="15" x14ac:dyDescent="0.2">
      <c r="H820" s="23"/>
      <c r="I820" s="23"/>
      <c r="J820" s="23"/>
      <c r="M820" s="18"/>
      <c r="N820" s="29">
        <f>((G820-1)*(1-(IF(H820="no",0,'results log'!$B$3)))+1)</f>
        <v>5.0000000000000044E-2</v>
      </c>
      <c r="O820" s="29">
        <f t="shared" si="23"/>
        <v>0</v>
      </c>
      <c r="P820" s="31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30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30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2"/>
        <v>1</v>
      </c>
    </row>
    <row r="821" spans="8:21" ht="15" x14ac:dyDescent="0.2">
      <c r="H821" s="23"/>
      <c r="I821" s="23"/>
      <c r="J821" s="23"/>
      <c r="M821" s="18"/>
      <c r="N821" s="29">
        <f>((G821-1)*(1-(IF(H821="no",0,'results log'!$B$3)))+1)</f>
        <v>5.0000000000000044E-2</v>
      </c>
      <c r="O821" s="29">
        <f t="shared" si="23"/>
        <v>0</v>
      </c>
      <c r="P821" s="31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30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30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2"/>
        <v>1</v>
      </c>
    </row>
    <row r="822" spans="8:21" ht="15" x14ac:dyDescent="0.2">
      <c r="H822" s="23"/>
      <c r="I822" s="23"/>
      <c r="J822" s="23"/>
      <c r="M822" s="18"/>
      <c r="N822" s="29">
        <f>((G822-1)*(1-(IF(H822="no",0,'results log'!$B$3)))+1)</f>
        <v>5.0000000000000044E-2</v>
      </c>
      <c r="O822" s="29">
        <f t="shared" si="23"/>
        <v>0</v>
      </c>
      <c r="P822" s="31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30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30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2"/>
        <v>1</v>
      </c>
    </row>
    <row r="823" spans="8:21" ht="15" x14ac:dyDescent="0.2">
      <c r="H823" s="23"/>
      <c r="I823" s="23"/>
      <c r="J823" s="23"/>
      <c r="M823" s="18"/>
      <c r="N823" s="29">
        <f>((G823-1)*(1-(IF(H823="no",0,'results log'!$B$3)))+1)</f>
        <v>5.0000000000000044E-2</v>
      </c>
      <c r="O823" s="29">
        <f t="shared" si="23"/>
        <v>0</v>
      </c>
      <c r="P823" s="31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30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30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2"/>
        <v>1</v>
      </c>
    </row>
    <row r="824" spans="8:21" ht="15" x14ac:dyDescent="0.2">
      <c r="H824" s="23"/>
      <c r="I824" s="23"/>
      <c r="J824" s="23"/>
      <c r="M824" s="18"/>
      <c r="N824" s="29">
        <f>((G824-1)*(1-(IF(H824="no",0,'results log'!$B$3)))+1)</f>
        <v>5.0000000000000044E-2</v>
      </c>
      <c r="O824" s="29">
        <f t="shared" si="23"/>
        <v>0</v>
      </c>
      <c r="P824" s="31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30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30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2"/>
        <v>1</v>
      </c>
    </row>
    <row r="825" spans="8:21" ht="15" x14ac:dyDescent="0.2">
      <c r="H825" s="23"/>
      <c r="I825" s="23"/>
      <c r="J825" s="23"/>
      <c r="M825" s="18"/>
      <c r="N825" s="29">
        <f>((G825-1)*(1-(IF(H825="no",0,'results log'!$B$3)))+1)</f>
        <v>5.0000000000000044E-2</v>
      </c>
      <c r="O825" s="29">
        <f t="shared" si="23"/>
        <v>0</v>
      </c>
      <c r="P825" s="31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30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30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2"/>
        <v>1</v>
      </c>
    </row>
    <row r="826" spans="8:21" ht="15" x14ac:dyDescent="0.2">
      <c r="H826" s="23"/>
      <c r="I826" s="23"/>
      <c r="J826" s="23"/>
      <c r="M826" s="18"/>
      <c r="N826" s="29">
        <f>((G826-1)*(1-(IF(H826="no",0,'results log'!$B$3)))+1)</f>
        <v>5.0000000000000044E-2</v>
      </c>
      <c r="O826" s="29">
        <f t="shared" si="23"/>
        <v>0</v>
      </c>
      <c r="P826" s="31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30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30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2"/>
        <v>1</v>
      </c>
    </row>
    <row r="827" spans="8:21" ht="15" x14ac:dyDescent="0.2">
      <c r="H827" s="23"/>
      <c r="I827" s="23"/>
      <c r="J827" s="23"/>
      <c r="M827" s="18"/>
      <c r="N827" s="29">
        <f>((G827-1)*(1-(IF(H827="no",0,'results log'!$B$3)))+1)</f>
        <v>5.0000000000000044E-2</v>
      </c>
      <c r="O827" s="29">
        <f t="shared" si="23"/>
        <v>0</v>
      </c>
      <c r="P827" s="31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30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30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2"/>
        <v>1</v>
      </c>
    </row>
    <row r="828" spans="8:21" ht="15" x14ac:dyDescent="0.2">
      <c r="H828" s="23"/>
      <c r="I828" s="23"/>
      <c r="J828" s="23"/>
      <c r="M828" s="18"/>
      <c r="N828" s="29">
        <f>((G828-1)*(1-(IF(H828="no",0,'results log'!$B$3)))+1)</f>
        <v>5.0000000000000044E-2</v>
      </c>
      <c r="O828" s="29">
        <f t="shared" si="23"/>
        <v>0</v>
      </c>
      <c r="P828" s="31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30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30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2"/>
        <v>1</v>
      </c>
    </row>
    <row r="829" spans="8:21" ht="15" x14ac:dyDescent="0.2">
      <c r="H829" s="23"/>
      <c r="I829" s="23"/>
      <c r="J829" s="23"/>
      <c r="M829" s="18"/>
      <c r="N829" s="29">
        <f>((G829-1)*(1-(IF(H829="no",0,'results log'!$B$3)))+1)</f>
        <v>5.0000000000000044E-2</v>
      </c>
      <c r="O829" s="29">
        <f t="shared" si="23"/>
        <v>0</v>
      </c>
      <c r="P829" s="31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30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30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2"/>
        <v>1</v>
      </c>
    </row>
    <row r="830" spans="8:21" ht="15" x14ac:dyDescent="0.2">
      <c r="H830" s="23"/>
      <c r="I830" s="23"/>
      <c r="J830" s="23"/>
      <c r="M830" s="18"/>
      <c r="N830" s="29">
        <f>((G830-1)*(1-(IF(H830="no",0,'results log'!$B$3)))+1)</f>
        <v>5.0000000000000044E-2</v>
      </c>
      <c r="O830" s="29">
        <f t="shared" si="23"/>
        <v>0</v>
      </c>
      <c r="P830" s="31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30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30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2"/>
        <v>1</v>
      </c>
    </row>
    <row r="831" spans="8:21" ht="15" x14ac:dyDescent="0.2">
      <c r="H831" s="23"/>
      <c r="I831" s="23"/>
      <c r="J831" s="23"/>
      <c r="M831" s="18"/>
      <c r="N831" s="29">
        <f>((G831-1)*(1-(IF(H831="no",0,'results log'!$B$3)))+1)</f>
        <v>5.0000000000000044E-2</v>
      </c>
      <c r="O831" s="29">
        <f t="shared" si="23"/>
        <v>0</v>
      </c>
      <c r="P831" s="31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30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30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2"/>
        <v>1</v>
      </c>
    </row>
    <row r="832" spans="8:21" ht="15" x14ac:dyDescent="0.2">
      <c r="H832" s="23"/>
      <c r="I832" s="23"/>
      <c r="J832" s="23"/>
      <c r="M832" s="18"/>
      <c r="N832" s="29">
        <f>((G832-1)*(1-(IF(H832="no",0,'results log'!$B$3)))+1)</f>
        <v>5.0000000000000044E-2</v>
      </c>
      <c r="O832" s="29">
        <f t="shared" si="23"/>
        <v>0</v>
      </c>
      <c r="P832" s="31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30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30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2"/>
        <v>1</v>
      </c>
    </row>
    <row r="833" spans="8:21" ht="15" x14ac:dyDescent="0.2">
      <c r="H833" s="23"/>
      <c r="I833" s="23"/>
      <c r="J833" s="23"/>
      <c r="M833" s="18"/>
      <c r="N833" s="29">
        <f>((G833-1)*(1-(IF(H833="no",0,'results log'!$B$3)))+1)</f>
        <v>5.0000000000000044E-2</v>
      </c>
      <c r="O833" s="29">
        <f t="shared" si="23"/>
        <v>0</v>
      </c>
      <c r="P833" s="31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30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30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2"/>
        <v>1</v>
      </c>
    </row>
    <row r="834" spans="8:21" ht="15" x14ac:dyDescent="0.2">
      <c r="H834" s="23"/>
      <c r="I834" s="23"/>
      <c r="J834" s="23"/>
      <c r="M834" s="18"/>
      <c r="N834" s="29">
        <f>((G834-1)*(1-(IF(H834="no",0,'results log'!$B$3)))+1)</f>
        <v>5.0000000000000044E-2</v>
      </c>
      <c r="O834" s="29">
        <f t="shared" si="23"/>
        <v>0</v>
      </c>
      <c r="P834" s="31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30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30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2"/>
        <v>1</v>
      </c>
    </row>
    <row r="835" spans="8:21" ht="15" x14ac:dyDescent="0.2">
      <c r="H835" s="23"/>
      <c r="I835" s="23"/>
      <c r="J835" s="23"/>
      <c r="M835" s="18"/>
      <c r="N835" s="29">
        <f>((G835-1)*(1-(IF(H835="no",0,'results log'!$B$3)))+1)</f>
        <v>5.0000000000000044E-2</v>
      </c>
      <c r="O835" s="29">
        <f t="shared" si="23"/>
        <v>0</v>
      </c>
      <c r="P835" s="31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30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30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2"/>
        <v>1</v>
      </c>
    </row>
    <row r="836" spans="8:21" ht="15" x14ac:dyDescent="0.2">
      <c r="H836" s="23"/>
      <c r="I836" s="23"/>
      <c r="J836" s="23"/>
      <c r="M836" s="18"/>
      <c r="N836" s="29">
        <f>((G836-1)*(1-(IF(H836="no",0,'results log'!$B$3)))+1)</f>
        <v>5.0000000000000044E-2</v>
      </c>
      <c r="O836" s="29">
        <f t="shared" si="23"/>
        <v>0</v>
      </c>
      <c r="P836" s="31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30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30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2"/>
        <v>1</v>
      </c>
    </row>
    <row r="837" spans="8:21" ht="15" x14ac:dyDescent="0.2">
      <c r="H837" s="23"/>
      <c r="I837" s="23"/>
      <c r="J837" s="23"/>
      <c r="M837" s="18"/>
      <c r="N837" s="29">
        <f>((G837-1)*(1-(IF(H837="no",0,'results log'!$B$3)))+1)</f>
        <v>5.0000000000000044E-2</v>
      </c>
      <c r="O837" s="29">
        <f t="shared" si="23"/>
        <v>0</v>
      </c>
      <c r="P837" s="31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30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30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2"/>
        <v>1</v>
      </c>
    </row>
    <row r="838" spans="8:21" ht="15" x14ac:dyDescent="0.2">
      <c r="H838" s="23"/>
      <c r="I838" s="23"/>
      <c r="J838" s="23"/>
      <c r="M838" s="18"/>
      <c r="N838" s="29">
        <f>((G838-1)*(1-(IF(H838="no",0,'results log'!$B$3)))+1)</f>
        <v>5.0000000000000044E-2</v>
      </c>
      <c r="O838" s="29">
        <f t="shared" si="23"/>
        <v>0</v>
      </c>
      <c r="P838" s="31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30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30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2"/>
        <v>1</v>
      </c>
    </row>
    <row r="839" spans="8:21" ht="15" x14ac:dyDescent="0.2">
      <c r="H839" s="23"/>
      <c r="I839" s="23"/>
      <c r="J839" s="23"/>
      <c r="M839" s="18"/>
      <c r="N839" s="29">
        <f>((G839-1)*(1-(IF(H839="no",0,'results log'!$B$3)))+1)</f>
        <v>5.0000000000000044E-2</v>
      </c>
      <c r="O839" s="29">
        <f t="shared" si="23"/>
        <v>0</v>
      </c>
      <c r="P839" s="31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30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30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2"/>
        <v>1</v>
      </c>
    </row>
    <row r="840" spans="8:21" ht="15" x14ac:dyDescent="0.2">
      <c r="H840" s="23"/>
      <c r="I840" s="23"/>
      <c r="J840" s="23"/>
      <c r="M840" s="18"/>
      <c r="N840" s="29">
        <f>((G840-1)*(1-(IF(H840="no",0,'results log'!$B$3)))+1)</f>
        <v>5.0000000000000044E-2</v>
      </c>
      <c r="O840" s="29">
        <f t="shared" si="23"/>
        <v>0</v>
      </c>
      <c r="P840" s="31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30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30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ref="U840:U903" si="24">IF(ISBLANK(K840),1,IF(ISBLANK(L840),2,99))</f>
        <v>1</v>
      </c>
    </row>
    <row r="841" spans="8:21" ht="15" x14ac:dyDescent="0.2">
      <c r="H841" s="23"/>
      <c r="I841" s="23"/>
      <c r="J841" s="23"/>
      <c r="M841" s="18"/>
      <c r="N841" s="29">
        <f>((G841-1)*(1-(IF(H841="no",0,'results log'!$B$3)))+1)</f>
        <v>5.0000000000000044E-2</v>
      </c>
      <c r="O841" s="29">
        <f t="shared" si="23"/>
        <v>0</v>
      </c>
      <c r="P841" s="31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30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30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si="24"/>
        <v>1</v>
      </c>
    </row>
    <row r="842" spans="8:21" ht="15" x14ac:dyDescent="0.2">
      <c r="H842" s="23"/>
      <c r="I842" s="23"/>
      <c r="J842" s="23"/>
      <c r="M842" s="18"/>
      <c r="N842" s="29">
        <f>((G842-1)*(1-(IF(H842="no",0,'results log'!$B$3)))+1)</f>
        <v>5.0000000000000044E-2</v>
      </c>
      <c r="O842" s="29">
        <f t="shared" si="23"/>
        <v>0</v>
      </c>
      <c r="P842" s="31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30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30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4"/>
        <v>1</v>
      </c>
    </row>
    <row r="843" spans="8:21" ht="15" x14ac:dyDescent="0.2">
      <c r="H843" s="23"/>
      <c r="I843" s="23"/>
      <c r="J843" s="23"/>
      <c r="M843" s="18"/>
      <c r="N843" s="29">
        <f>((G843-1)*(1-(IF(H843="no",0,'results log'!$B$3)))+1)</f>
        <v>5.0000000000000044E-2</v>
      </c>
      <c r="O843" s="29">
        <f t="shared" si="23"/>
        <v>0</v>
      </c>
      <c r="P843" s="31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30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30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4"/>
        <v>1</v>
      </c>
    </row>
    <row r="844" spans="8:21" ht="15" x14ac:dyDescent="0.2">
      <c r="H844" s="23"/>
      <c r="I844" s="23"/>
      <c r="J844" s="23"/>
      <c r="M844" s="18"/>
      <c r="N844" s="29">
        <f>((G844-1)*(1-(IF(H844="no",0,'results log'!$B$3)))+1)</f>
        <v>5.0000000000000044E-2</v>
      </c>
      <c r="O844" s="29">
        <f t="shared" si="23"/>
        <v>0</v>
      </c>
      <c r="P844" s="31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30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30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4"/>
        <v>1</v>
      </c>
    </row>
    <row r="845" spans="8:21" ht="15" x14ac:dyDescent="0.2">
      <c r="H845" s="23"/>
      <c r="I845" s="23"/>
      <c r="J845" s="23"/>
      <c r="M845" s="18"/>
      <c r="N845" s="29">
        <f>((G845-1)*(1-(IF(H845="no",0,'results log'!$B$3)))+1)</f>
        <v>5.0000000000000044E-2</v>
      </c>
      <c r="O845" s="29">
        <f t="shared" si="23"/>
        <v>0</v>
      </c>
      <c r="P845" s="31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30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30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4"/>
        <v>1</v>
      </c>
    </row>
    <row r="846" spans="8:21" ht="15" x14ac:dyDescent="0.2">
      <c r="H846" s="23"/>
      <c r="I846" s="23"/>
      <c r="J846" s="23"/>
      <c r="M846" s="18"/>
      <c r="N846" s="29">
        <f>((G846-1)*(1-(IF(H846="no",0,'results log'!$B$3)))+1)</f>
        <v>5.0000000000000044E-2</v>
      </c>
      <c r="O846" s="29">
        <f t="shared" si="23"/>
        <v>0</v>
      </c>
      <c r="P846" s="31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30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30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4"/>
        <v>1</v>
      </c>
    </row>
    <row r="847" spans="8:21" ht="15" x14ac:dyDescent="0.2">
      <c r="H847" s="23"/>
      <c r="I847" s="23"/>
      <c r="J847" s="23"/>
      <c r="M847" s="18"/>
      <c r="N847" s="29">
        <f>((G847-1)*(1-(IF(H847="no",0,'results log'!$B$3)))+1)</f>
        <v>5.0000000000000044E-2</v>
      </c>
      <c r="O847" s="29">
        <f t="shared" si="23"/>
        <v>0</v>
      </c>
      <c r="P847" s="31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30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30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4"/>
        <v>1</v>
      </c>
    </row>
    <row r="848" spans="8:21" ht="15" x14ac:dyDescent="0.2">
      <c r="H848" s="23"/>
      <c r="I848" s="23"/>
      <c r="J848" s="23"/>
      <c r="M848" s="18"/>
      <c r="N848" s="29">
        <f>((G848-1)*(1-(IF(H848="no",0,'results log'!$B$3)))+1)</f>
        <v>5.0000000000000044E-2</v>
      </c>
      <c r="O848" s="29">
        <f t="shared" si="23"/>
        <v>0</v>
      </c>
      <c r="P848" s="31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30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30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4"/>
        <v>1</v>
      </c>
    </row>
    <row r="849" spans="8:21" ht="15" x14ac:dyDescent="0.2">
      <c r="H849" s="23"/>
      <c r="I849" s="23"/>
      <c r="J849" s="23"/>
      <c r="M849" s="18"/>
      <c r="N849" s="29">
        <f>((G849-1)*(1-(IF(H849="no",0,'results log'!$B$3)))+1)</f>
        <v>5.0000000000000044E-2</v>
      </c>
      <c r="O849" s="29">
        <f t="shared" si="23"/>
        <v>0</v>
      </c>
      <c r="P849" s="31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30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30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4"/>
        <v>1</v>
      </c>
    </row>
    <row r="850" spans="8:21" ht="15" x14ac:dyDescent="0.2">
      <c r="H850" s="23"/>
      <c r="I850" s="23"/>
      <c r="J850" s="23"/>
      <c r="M850" s="18"/>
      <c r="N850" s="29">
        <f>((G850-1)*(1-(IF(H850="no",0,'results log'!$B$3)))+1)</f>
        <v>5.0000000000000044E-2</v>
      </c>
      <c r="O850" s="29">
        <f t="shared" si="23"/>
        <v>0</v>
      </c>
      <c r="P850" s="31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30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30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4"/>
        <v>1</v>
      </c>
    </row>
    <row r="851" spans="8:21" ht="15" x14ac:dyDescent="0.2">
      <c r="H851" s="23"/>
      <c r="I851" s="23"/>
      <c r="J851" s="23"/>
      <c r="M851" s="18"/>
      <c r="N851" s="29">
        <f>((G851-1)*(1-(IF(H851="no",0,'results log'!$B$3)))+1)</f>
        <v>5.0000000000000044E-2</v>
      </c>
      <c r="O851" s="29">
        <f t="shared" si="23"/>
        <v>0</v>
      </c>
      <c r="P851" s="31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30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30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4"/>
        <v>1</v>
      </c>
    </row>
    <row r="852" spans="8:21" ht="15" x14ac:dyDescent="0.2">
      <c r="H852" s="23"/>
      <c r="I852" s="23"/>
      <c r="J852" s="23"/>
      <c r="M852" s="18"/>
      <c r="N852" s="29">
        <f>((G852-1)*(1-(IF(H852="no",0,'results log'!$B$3)))+1)</f>
        <v>5.0000000000000044E-2</v>
      </c>
      <c r="O852" s="29">
        <f t="shared" ref="O852:O915" si="25">E852*IF(I852="yes",2,1)</f>
        <v>0</v>
      </c>
      <c r="P852" s="31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30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30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4"/>
        <v>1</v>
      </c>
    </row>
    <row r="853" spans="8:21" ht="15" x14ac:dyDescent="0.2">
      <c r="H853" s="23"/>
      <c r="I853" s="23"/>
      <c r="J853" s="23"/>
      <c r="M853" s="18"/>
      <c r="N853" s="29">
        <f>((G853-1)*(1-(IF(H853="no",0,'results log'!$B$3)))+1)</f>
        <v>5.0000000000000044E-2</v>
      </c>
      <c r="O853" s="29">
        <f t="shared" si="25"/>
        <v>0</v>
      </c>
      <c r="P853" s="31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30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30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4"/>
        <v>1</v>
      </c>
    </row>
    <row r="854" spans="8:21" ht="15" x14ac:dyDescent="0.2">
      <c r="H854" s="23"/>
      <c r="I854" s="23"/>
      <c r="J854" s="23"/>
      <c r="M854" s="18"/>
      <c r="N854" s="29">
        <f>((G854-1)*(1-(IF(H854="no",0,'results log'!$B$3)))+1)</f>
        <v>5.0000000000000044E-2</v>
      </c>
      <c r="O854" s="29">
        <f t="shared" si="25"/>
        <v>0</v>
      </c>
      <c r="P854" s="31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30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30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4"/>
        <v>1</v>
      </c>
    </row>
    <row r="855" spans="8:21" ht="15" x14ac:dyDescent="0.2">
      <c r="H855" s="23"/>
      <c r="I855" s="23"/>
      <c r="J855" s="23"/>
      <c r="M855" s="18"/>
      <c r="N855" s="29">
        <f>((G855-1)*(1-(IF(H855="no",0,'results log'!$B$3)))+1)</f>
        <v>5.0000000000000044E-2</v>
      </c>
      <c r="O855" s="29">
        <f t="shared" si="25"/>
        <v>0</v>
      </c>
      <c r="P855" s="31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30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30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4"/>
        <v>1</v>
      </c>
    </row>
    <row r="856" spans="8:21" ht="15" x14ac:dyDescent="0.2">
      <c r="H856" s="23"/>
      <c r="I856" s="23"/>
      <c r="J856" s="23"/>
      <c r="M856" s="18"/>
      <c r="N856" s="29">
        <f>((G856-1)*(1-(IF(H856="no",0,'results log'!$B$3)))+1)</f>
        <v>5.0000000000000044E-2</v>
      </c>
      <c r="O856" s="29">
        <f t="shared" si="25"/>
        <v>0</v>
      </c>
      <c r="P856" s="31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30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30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4"/>
        <v>1</v>
      </c>
    </row>
    <row r="857" spans="8:21" ht="15" x14ac:dyDescent="0.2">
      <c r="H857" s="23"/>
      <c r="I857" s="23"/>
      <c r="J857" s="23"/>
      <c r="M857" s="18"/>
      <c r="N857" s="29">
        <f>((G857-1)*(1-(IF(H857="no",0,'results log'!$B$3)))+1)</f>
        <v>5.0000000000000044E-2</v>
      </c>
      <c r="O857" s="29">
        <f t="shared" si="25"/>
        <v>0</v>
      </c>
      <c r="P857" s="31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30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30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4"/>
        <v>1</v>
      </c>
    </row>
    <row r="858" spans="8:21" ht="15" x14ac:dyDescent="0.2">
      <c r="H858" s="23"/>
      <c r="I858" s="23"/>
      <c r="J858" s="23"/>
      <c r="M858" s="18"/>
      <c r="N858" s="29">
        <f>((G858-1)*(1-(IF(H858="no",0,'results log'!$B$3)))+1)</f>
        <v>5.0000000000000044E-2</v>
      </c>
      <c r="O858" s="29">
        <f t="shared" si="25"/>
        <v>0</v>
      </c>
      <c r="P858" s="31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30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30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4"/>
        <v>1</v>
      </c>
    </row>
    <row r="859" spans="8:21" ht="15" x14ac:dyDescent="0.2">
      <c r="H859" s="23"/>
      <c r="I859" s="23"/>
      <c r="J859" s="23"/>
      <c r="M859" s="18"/>
      <c r="N859" s="29">
        <f>((G859-1)*(1-(IF(H859="no",0,'results log'!$B$3)))+1)</f>
        <v>5.0000000000000044E-2</v>
      </c>
      <c r="O859" s="29">
        <f t="shared" si="25"/>
        <v>0</v>
      </c>
      <c r="P859" s="31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30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30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4"/>
        <v>1</v>
      </c>
    </row>
    <row r="860" spans="8:21" ht="15" x14ac:dyDescent="0.2">
      <c r="H860" s="23"/>
      <c r="I860" s="23"/>
      <c r="J860" s="23"/>
      <c r="M860" s="18"/>
      <c r="N860" s="29">
        <f>((G860-1)*(1-(IF(H860="no",0,'results log'!$B$3)))+1)</f>
        <v>5.0000000000000044E-2</v>
      </c>
      <c r="O860" s="29">
        <f t="shared" si="25"/>
        <v>0</v>
      </c>
      <c r="P860" s="31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30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30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4"/>
        <v>1</v>
      </c>
    </row>
    <row r="861" spans="8:21" ht="15" x14ac:dyDescent="0.2">
      <c r="H861" s="23"/>
      <c r="I861" s="23"/>
      <c r="J861" s="23"/>
      <c r="M861" s="18"/>
      <c r="N861" s="29">
        <f>((G861-1)*(1-(IF(H861="no",0,'results log'!$B$3)))+1)</f>
        <v>5.0000000000000044E-2</v>
      </c>
      <c r="O861" s="29">
        <f t="shared" si="25"/>
        <v>0</v>
      </c>
      <c r="P861" s="31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30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30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4"/>
        <v>1</v>
      </c>
    </row>
    <row r="862" spans="8:21" ht="15" x14ac:dyDescent="0.2">
      <c r="H862" s="23"/>
      <c r="I862" s="23"/>
      <c r="J862" s="23"/>
      <c r="M862" s="18"/>
      <c r="N862" s="29">
        <f>((G862-1)*(1-(IF(H862="no",0,'results log'!$B$3)))+1)</f>
        <v>5.0000000000000044E-2</v>
      </c>
      <c r="O862" s="29">
        <f t="shared" si="25"/>
        <v>0</v>
      </c>
      <c r="P862" s="31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30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30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4"/>
        <v>1</v>
      </c>
    </row>
    <row r="863" spans="8:21" ht="15" x14ac:dyDescent="0.2">
      <c r="H863" s="23"/>
      <c r="I863" s="23"/>
      <c r="J863" s="23"/>
      <c r="M863" s="18"/>
      <c r="N863" s="29">
        <f>((G863-1)*(1-(IF(H863="no",0,'results log'!$B$3)))+1)</f>
        <v>5.0000000000000044E-2</v>
      </c>
      <c r="O863" s="29">
        <f t="shared" si="25"/>
        <v>0</v>
      </c>
      <c r="P863" s="31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30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30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4"/>
        <v>1</v>
      </c>
    </row>
    <row r="864" spans="8:21" ht="15" x14ac:dyDescent="0.2">
      <c r="H864" s="23"/>
      <c r="I864" s="23"/>
      <c r="J864" s="23"/>
      <c r="M864" s="18"/>
      <c r="N864" s="29">
        <f>((G864-1)*(1-(IF(H864="no",0,'results log'!$B$3)))+1)</f>
        <v>5.0000000000000044E-2</v>
      </c>
      <c r="O864" s="29">
        <f t="shared" si="25"/>
        <v>0</v>
      </c>
      <c r="P864" s="31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30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30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4"/>
        <v>1</v>
      </c>
    </row>
    <row r="865" spans="8:21" ht="15" x14ac:dyDescent="0.2">
      <c r="H865" s="23"/>
      <c r="I865" s="23"/>
      <c r="J865" s="23"/>
      <c r="M865" s="18"/>
      <c r="N865" s="29">
        <f>((G865-1)*(1-(IF(H865="no",0,'results log'!$B$3)))+1)</f>
        <v>5.0000000000000044E-2</v>
      </c>
      <c r="O865" s="29">
        <f t="shared" si="25"/>
        <v>0</v>
      </c>
      <c r="P865" s="31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30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30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4"/>
        <v>1</v>
      </c>
    </row>
    <row r="866" spans="8:21" ht="15" x14ac:dyDescent="0.2">
      <c r="H866" s="23"/>
      <c r="I866" s="23"/>
      <c r="J866" s="23"/>
      <c r="M866" s="18"/>
      <c r="N866" s="29">
        <f>((G866-1)*(1-(IF(H866="no",0,'results log'!$B$3)))+1)</f>
        <v>5.0000000000000044E-2</v>
      </c>
      <c r="O866" s="29">
        <f t="shared" si="25"/>
        <v>0</v>
      </c>
      <c r="P866" s="31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30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30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4"/>
        <v>1</v>
      </c>
    </row>
    <row r="867" spans="8:21" ht="15" x14ac:dyDescent="0.2">
      <c r="H867" s="23"/>
      <c r="I867" s="23"/>
      <c r="J867" s="23"/>
      <c r="M867" s="18"/>
      <c r="N867" s="29">
        <f>((G867-1)*(1-(IF(H867="no",0,'results log'!$B$3)))+1)</f>
        <v>5.0000000000000044E-2</v>
      </c>
      <c r="O867" s="29">
        <f t="shared" si="25"/>
        <v>0</v>
      </c>
      <c r="P867" s="31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30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30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4"/>
        <v>1</v>
      </c>
    </row>
    <row r="868" spans="8:21" ht="15" x14ac:dyDescent="0.2">
      <c r="H868" s="23"/>
      <c r="I868" s="23"/>
      <c r="J868" s="23"/>
      <c r="M868" s="18"/>
      <c r="N868" s="29">
        <f>((G868-1)*(1-(IF(H868="no",0,'results log'!$B$3)))+1)</f>
        <v>5.0000000000000044E-2</v>
      </c>
      <c r="O868" s="29">
        <f t="shared" si="25"/>
        <v>0</v>
      </c>
      <c r="P868" s="31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30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30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4"/>
        <v>1</v>
      </c>
    </row>
    <row r="869" spans="8:21" ht="15" x14ac:dyDescent="0.2">
      <c r="H869" s="23"/>
      <c r="I869" s="23"/>
      <c r="J869" s="23"/>
      <c r="M869" s="18"/>
      <c r="N869" s="29">
        <f>((G869-1)*(1-(IF(H869="no",0,'results log'!$B$3)))+1)</f>
        <v>5.0000000000000044E-2</v>
      </c>
      <c r="O869" s="29">
        <f t="shared" si="25"/>
        <v>0</v>
      </c>
      <c r="P869" s="31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30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30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4"/>
        <v>1</v>
      </c>
    </row>
    <row r="870" spans="8:21" ht="15" x14ac:dyDescent="0.2">
      <c r="H870" s="23"/>
      <c r="I870" s="23"/>
      <c r="J870" s="23"/>
      <c r="M870" s="18"/>
      <c r="N870" s="29">
        <f>((G870-1)*(1-(IF(H870="no",0,'results log'!$B$3)))+1)</f>
        <v>5.0000000000000044E-2</v>
      </c>
      <c r="O870" s="29">
        <f t="shared" si="25"/>
        <v>0</v>
      </c>
      <c r="P870" s="31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30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30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4"/>
        <v>1</v>
      </c>
    </row>
    <row r="871" spans="8:21" ht="15" x14ac:dyDescent="0.2">
      <c r="H871" s="23"/>
      <c r="I871" s="23"/>
      <c r="J871" s="23"/>
      <c r="M871" s="18"/>
      <c r="N871" s="29">
        <f>((G871-1)*(1-(IF(H871="no",0,'results log'!$B$3)))+1)</f>
        <v>5.0000000000000044E-2</v>
      </c>
      <c r="O871" s="29">
        <f t="shared" si="25"/>
        <v>0</v>
      </c>
      <c r="P871" s="31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30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30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4"/>
        <v>1</v>
      </c>
    </row>
    <row r="872" spans="8:21" ht="15" x14ac:dyDescent="0.2">
      <c r="H872" s="23"/>
      <c r="I872" s="23"/>
      <c r="J872" s="23"/>
      <c r="M872" s="18"/>
      <c r="N872" s="29">
        <f>((G872-1)*(1-(IF(H872="no",0,'results log'!$B$3)))+1)</f>
        <v>5.0000000000000044E-2</v>
      </c>
      <c r="O872" s="29">
        <f t="shared" si="25"/>
        <v>0</v>
      </c>
      <c r="P872" s="31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30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30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4"/>
        <v>1</v>
      </c>
    </row>
    <row r="873" spans="8:21" ht="15" x14ac:dyDescent="0.2">
      <c r="H873" s="23"/>
      <c r="I873" s="23"/>
      <c r="J873" s="23"/>
      <c r="M873" s="18"/>
      <c r="N873" s="29">
        <f>((G873-1)*(1-(IF(H873="no",0,'results log'!$B$3)))+1)</f>
        <v>5.0000000000000044E-2</v>
      </c>
      <c r="O873" s="29">
        <f t="shared" si="25"/>
        <v>0</v>
      </c>
      <c r="P873" s="31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30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30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4"/>
        <v>1</v>
      </c>
    </row>
    <row r="874" spans="8:21" ht="15" x14ac:dyDescent="0.2">
      <c r="H874" s="23"/>
      <c r="I874" s="23"/>
      <c r="J874" s="23"/>
      <c r="M874" s="18"/>
      <c r="N874" s="29">
        <f>((G874-1)*(1-(IF(H874="no",0,'results log'!$B$3)))+1)</f>
        <v>5.0000000000000044E-2</v>
      </c>
      <c r="O874" s="29">
        <f t="shared" si="25"/>
        <v>0</v>
      </c>
      <c r="P874" s="31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30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30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4"/>
        <v>1</v>
      </c>
    </row>
    <row r="875" spans="8:21" ht="15" x14ac:dyDescent="0.2">
      <c r="H875" s="23"/>
      <c r="I875" s="23"/>
      <c r="J875" s="23"/>
      <c r="M875" s="18"/>
      <c r="N875" s="29">
        <f>((G875-1)*(1-(IF(H875="no",0,'results log'!$B$3)))+1)</f>
        <v>5.0000000000000044E-2</v>
      </c>
      <c r="O875" s="29">
        <f t="shared" si="25"/>
        <v>0</v>
      </c>
      <c r="P875" s="31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30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30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4"/>
        <v>1</v>
      </c>
    </row>
    <row r="876" spans="8:21" ht="15" x14ac:dyDescent="0.2">
      <c r="H876" s="23"/>
      <c r="I876" s="23"/>
      <c r="J876" s="23"/>
      <c r="M876" s="18"/>
      <c r="N876" s="29">
        <f>((G876-1)*(1-(IF(H876="no",0,'results log'!$B$3)))+1)</f>
        <v>5.0000000000000044E-2</v>
      </c>
      <c r="O876" s="29">
        <f t="shared" si="25"/>
        <v>0</v>
      </c>
      <c r="P876" s="31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30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30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4"/>
        <v>1</v>
      </c>
    </row>
    <row r="877" spans="8:21" ht="15" x14ac:dyDescent="0.2">
      <c r="H877" s="23"/>
      <c r="I877" s="23"/>
      <c r="J877" s="23"/>
      <c r="M877" s="18"/>
      <c r="N877" s="29">
        <f>((G877-1)*(1-(IF(H877="no",0,'results log'!$B$3)))+1)</f>
        <v>5.0000000000000044E-2</v>
      </c>
      <c r="O877" s="29">
        <f t="shared" si="25"/>
        <v>0</v>
      </c>
      <c r="P877" s="31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30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30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4"/>
        <v>1</v>
      </c>
    </row>
    <row r="878" spans="8:21" ht="15" x14ac:dyDescent="0.2">
      <c r="H878" s="23"/>
      <c r="I878" s="23"/>
      <c r="J878" s="23"/>
      <c r="M878" s="18"/>
      <c r="N878" s="29">
        <f>((G878-1)*(1-(IF(H878="no",0,'results log'!$B$3)))+1)</f>
        <v>5.0000000000000044E-2</v>
      </c>
      <c r="O878" s="29">
        <f t="shared" si="25"/>
        <v>0</v>
      </c>
      <c r="P878" s="31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30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30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4"/>
        <v>1</v>
      </c>
    </row>
    <row r="879" spans="8:21" ht="15" x14ac:dyDescent="0.2">
      <c r="H879" s="23"/>
      <c r="I879" s="23"/>
      <c r="J879" s="23"/>
      <c r="M879" s="18"/>
      <c r="N879" s="29">
        <f>((G879-1)*(1-(IF(H879="no",0,'results log'!$B$3)))+1)</f>
        <v>5.0000000000000044E-2</v>
      </c>
      <c r="O879" s="29">
        <f t="shared" si="25"/>
        <v>0</v>
      </c>
      <c r="P879" s="31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30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30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4"/>
        <v>1</v>
      </c>
    </row>
    <row r="880" spans="8:21" ht="15" x14ac:dyDescent="0.2">
      <c r="H880" s="23"/>
      <c r="I880" s="23"/>
      <c r="J880" s="23"/>
      <c r="M880" s="18"/>
      <c r="N880" s="29">
        <f>((G880-1)*(1-(IF(H880="no",0,'results log'!$B$3)))+1)</f>
        <v>5.0000000000000044E-2</v>
      </c>
      <c r="O880" s="29">
        <f t="shared" si="25"/>
        <v>0</v>
      </c>
      <c r="P880" s="31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30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30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4"/>
        <v>1</v>
      </c>
    </row>
    <row r="881" spans="8:21" ht="15" x14ac:dyDescent="0.2">
      <c r="H881" s="23"/>
      <c r="I881" s="23"/>
      <c r="J881" s="23"/>
      <c r="M881" s="18"/>
      <c r="N881" s="29">
        <f>((G881-1)*(1-(IF(H881="no",0,'results log'!$B$3)))+1)</f>
        <v>5.0000000000000044E-2</v>
      </c>
      <c r="O881" s="29">
        <f t="shared" si="25"/>
        <v>0</v>
      </c>
      <c r="P881" s="31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30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30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4"/>
        <v>1</v>
      </c>
    </row>
    <row r="882" spans="8:21" ht="15" x14ac:dyDescent="0.2">
      <c r="H882" s="23"/>
      <c r="I882" s="23"/>
      <c r="J882" s="23"/>
      <c r="M882" s="18"/>
      <c r="N882" s="29">
        <f>((G882-1)*(1-(IF(H882="no",0,'results log'!$B$3)))+1)</f>
        <v>5.0000000000000044E-2</v>
      </c>
      <c r="O882" s="29">
        <f t="shared" si="25"/>
        <v>0</v>
      </c>
      <c r="P882" s="31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30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30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4"/>
        <v>1</v>
      </c>
    </row>
    <row r="883" spans="8:21" ht="15" x14ac:dyDescent="0.2">
      <c r="H883" s="23"/>
      <c r="I883" s="23"/>
      <c r="J883" s="23"/>
      <c r="M883" s="18"/>
      <c r="N883" s="29">
        <f>((G883-1)*(1-(IF(H883="no",0,'results log'!$B$3)))+1)</f>
        <v>5.0000000000000044E-2</v>
      </c>
      <c r="O883" s="29">
        <f t="shared" si="25"/>
        <v>0</v>
      </c>
      <c r="P883" s="31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30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30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4"/>
        <v>1</v>
      </c>
    </row>
    <row r="884" spans="8:21" ht="15" x14ac:dyDescent="0.2">
      <c r="H884" s="23"/>
      <c r="I884" s="23"/>
      <c r="J884" s="23"/>
      <c r="M884" s="18"/>
      <c r="N884" s="29">
        <f>((G884-1)*(1-(IF(H884="no",0,'results log'!$B$3)))+1)</f>
        <v>5.0000000000000044E-2</v>
      </c>
      <c r="O884" s="29">
        <f t="shared" si="25"/>
        <v>0</v>
      </c>
      <c r="P884" s="31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30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30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4"/>
        <v>1</v>
      </c>
    </row>
    <row r="885" spans="8:21" ht="15" x14ac:dyDescent="0.2">
      <c r="H885" s="23"/>
      <c r="I885" s="23"/>
      <c r="J885" s="23"/>
      <c r="M885" s="18"/>
      <c r="N885" s="29">
        <f>((G885-1)*(1-(IF(H885="no",0,'results log'!$B$3)))+1)</f>
        <v>5.0000000000000044E-2</v>
      </c>
      <c r="O885" s="29">
        <f t="shared" si="25"/>
        <v>0</v>
      </c>
      <c r="P885" s="31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30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30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4"/>
        <v>1</v>
      </c>
    </row>
    <row r="886" spans="8:21" ht="15" x14ac:dyDescent="0.2">
      <c r="H886" s="23"/>
      <c r="I886" s="23"/>
      <c r="J886" s="23"/>
      <c r="M886" s="18"/>
      <c r="N886" s="29">
        <f>((G886-1)*(1-(IF(H886="no",0,'results log'!$B$3)))+1)</f>
        <v>5.0000000000000044E-2</v>
      </c>
      <c r="O886" s="29">
        <f t="shared" si="25"/>
        <v>0</v>
      </c>
      <c r="P886" s="31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30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30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4"/>
        <v>1</v>
      </c>
    </row>
    <row r="887" spans="8:21" ht="15" x14ac:dyDescent="0.2">
      <c r="H887" s="23"/>
      <c r="I887" s="23"/>
      <c r="J887" s="23"/>
      <c r="M887" s="18"/>
      <c r="N887" s="29">
        <f>((G887-1)*(1-(IF(H887="no",0,'results log'!$B$3)))+1)</f>
        <v>5.0000000000000044E-2</v>
      </c>
      <c r="O887" s="29">
        <f t="shared" si="25"/>
        <v>0</v>
      </c>
      <c r="P887" s="31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30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30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4"/>
        <v>1</v>
      </c>
    </row>
    <row r="888" spans="8:21" ht="15" x14ac:dyDescent="0.2">
      <c r="H888" s="23"/>
      <c r="I888" s="23"/>
      <c r="J888" s="23"/>
      <c r="M888" s="18"/>
      <c r="N888" s="29">
        <f>((G888-1)*(1-(IF(H888="no",0,'results log'!$B$3)))+1)</f>
        <v>5.0000000000000044E-2</v>
      </c>
      <c r="O888" s="29">
        <f t="shared" si="25"/>
        <v>0</v>
      </c>
      <c r="P888" s="31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30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30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4"/>
        <v>1</v>
      </c>
    </row>
    <row r="889" spans="8:21" ht="15" x14ac:dyDescent="0.2">
      <c r="H889" s="23"/>
      <c r="I889" s="23"/>
      <c r="J889" s="23"/>
      <c r="M889" s="18"/>
      <c r="N889" s="29">
        <f>((G889-1)*(1-(IF(H889="no",0,'results log'!$B$3)))+1)</f>
        <v>5.0000000000000044E-2</v>
      </c>
      <c r="O889" s="29">
        <f t="shared" si="25"/>
        <v>0</v>
      </c>
      <c r="P889" s="31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30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30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4"/>
        <v>1</v>
      </c>
    </row>
    <row r="890" spans="8:21" ht="15" x14ac:dyDescent="0.2">
      <c r="H890" s="23"/>
      <c r="I890" s="23"/>
      <c r="J890" s="23"/>
      <c r="M890" s="18"/>
      <c r="N890" s="29">
        <f>((G890-1)*(1-(IF(H890="no",0,'results log'!$B$3)))+1)</f>
        <v>5.0000000000000044E-2</v>
      </c>
      <c r="O890" s="29">
        <f t="shared" si="25"/>
        <v>0</v>
      </c>
      <c r="P890" s="31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30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30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4"/>
        <v>1</v>
      </c>
    </row>
    <row r="891" spans="8:21" ht="15" x14ac:dyDescent="0.2">
      <c r="H891" s="23"/>
      <c r="I891" s="23"/>
      <c r="J891" s="23"/>
      <c r="M891" s="18"/>
      <c r="N891" s="29">
        <f>((G891-1)*(1-(IF(H891="no",0,'results log'!$B$3)))+1)</f>
        <v>5.0000000000000044E-2</v>
      </c>
      <c r="O891" s="29">
        <f t="shared" si="25"/>
        <v>0</v>
      </c>
      <c r="P891" s="31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30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30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4"/>
        <v>1</v>
      </c>
    </row>
    <row r="892" spans="8:21" ht="15" x14ac:dyDescent="0.2">
      <c r="H892" s="23"/>
      <c r="I892" s="23"/>
      <c r="J892" s="23"/>
      <c r="M892" s="18"/>
      <c r="N892" s="29">
        <f>((G892-1)*(1-(IF(H892="no",0,'results log'!$B$3)))+1)</f>
        <v>5.0000000000000044E-2</v>
      </c>
      <c r="O892" s="29">
        <f t="shared" si="25"/>
        <v>0</v>
      </c>
      <c r="P892" s="31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30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30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4"/>
        <v>1</v>
      </c>
    </row>
    <row r="893" spans="8:21" ht="15" x14ac:dyDescent="0.2">
      <c r="H893" s="23"/>
      <c r="I893" s="23"/>
      <c r="J893" s="23"/>
      <c r="M893" s="18"/>
      <c r="N893" s="29">
        <f>((G893-1)*(1-(IF(H893="no",0,'results log'!$B$3)))+1)</f>
        <v>5.0000000000000044E-2</v>
      </c>
      <c r="O893" s="29">
        <f t="shared" si="25"/>
        <v>0</v>
      </c>
      <c r="P893" s="31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30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30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4"/>
        <v>1</v>
      </c>
    </row>
    <row r="894" spans="8:21" ht="15" x14ac:dyDescent="0.2">
      <c r="H894" s="23"/>
      <c r="I894" s="23"/>
      <c r="J894" s="23"/>
      <c r="M894" s="18"/>
      <c r="N894" s="29">
        <f>((G894-1)*(1-(IF(H894="no",0,'results log'!$B$3)))+1)</f>
        <v>5.0000000000000044E-2</v>
      </c>
      <c r="O894" s="29">
        <f t="shared" si="25"/>
        <v>0</v>
      </c>
      <c r="P894" s="31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30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30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4"/>
        <v>1</v>
      </c>
    </row>
    <row r="895" spans="8:21" ht="15" x14ac:dyDescent="0.2">
      <c r="H895" s="23"/>
      <c r="I895" s="23"/>
      <c r="J895" s="23"/>
      <c r="M895" s="18"/>
      <c r="N895" s="29">
        <f>((G895-1)*(1-(IF(H895="no",0,'results log'!$B$3)))+1)</f>
        <v>5.0000000000000044E-2</v>
      </c>
      <c r="O895" s="29">
        <f t="shared" si="25"/>
        <v>0</v>
      </c>
      <c r="P895" s="31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30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30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4"/>
        <v>1</v>
      </c>
    </row>
    <row r="896" spans="8:21" ht="15" x14ac:dyDescent="0.2">
      <c r="H896" s="23"/>
      <c r="I896" s="23"/>
      <c r="J896" s="23"/>
      <c r="M896" s="18"/>
      <c r="N896" s="29">
        <f>((G896-1)*(1-(IF(H896="no",0,'results log'!$B$3)))+1)</f>
        <v>5.0000000000000044E-2</v>
      </c>
      <c r="O896" s="29">
        <f t="shared" si="25"/>
        <v>0</v>
      </c>
      <c r="P896" s="31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30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30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4"/>
        <v>1</v>
      </c>
    </row>
    <row r="897" spans="8:21" ht="15" x14ac:dyDescent="0.2">
      <c r="H897" s="23"/>
      <c r="I897" s="23"/>
      <c r="J897" s="23"/>
      <c r="M897" s="18"/>
      <c r="N897" s="29">
        <f>((G897-1)*(1-(IF(H897="no",0,'results log'!$B$3)))+1)</f>
        <v>5.0000000000000044E-2</v>
      </c>
      <c r="O897" s="29">
        <f t="shared" si="25"/>
        <v>0</v>
      </c>
      <c r="P897" s="31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30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30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4"/>
        <v>1</v>
      </c>
    </row>
    <row r="898" spans="8:21" ht="15" x14ac:dyDescent="0.2">
      <c r="H898" s="23"/>
      <c r="I898" s="23"/>
      <c r="J898" s="23"/>
      <c r="M898" s="18"/>
      <c r="N898" s="29">
        <f>((G898-1)*(1-(IF(H898="no",0,'results log'!$B$3)))+1)</f>
        <v>5.0000000000000044E-2</v>
      </c>
      <c r="O898" s="29">
        <f t="shared" si="25"/>
        <v>0</v>
      </c>
      <c r="P898" s="31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30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30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4"/>
        <v>1</v>
      </c>
    </row>
    <row r="899" spans="8:21" ht="15" x14ac:dyDescent="0.2">
      <c r="H899" s="23"/>
      <c r="I899" s="23"/>
      <c r="J899" s="23"/>
      <c r="M899" s="18"/>
      <c r="N899" s="29">
        <f>((G899-1)*(1-(IF(H899="no",0,'results log'!$B$3)))+1)</f>
        <v>5.0000000000000044E-2</v>
      </c>
      <c r="O899" s="29">
        <f t="shared" si="25"/>
        <v>0</v>
      </c>
      <c r="P899" s="31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30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30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4"/>
        <v>1</v>
      </c>
    </row>
    <row r="900" spans="8:21" ht="15" x14ac:dyDescent="0.2">
      <c r="H900" s="23"/>
      <c r="I900" s="23"/>
      <c r="J900" s="23"/>
      <c r="M900" s="18"/>
      <c r="N900" s="29">
        <f>((G900-1)*(1-(IF(H900="no",0,'results log'!$B$3)))+1)</f>
        <v>5.0000000000000044E-2</v>
      </c>
      <c r="O900" s="29">
        <f t="shared" si="25"/>
        <v>0</v>
      </c>
      <c r="P900" s="31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30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30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4"/>
        <v>1</v>
      </c>
    </row>
    <row r="901" spans="8:21" ht="15" x14ac:dyDescent="0.2">
      <c r="H901" s="23"/>
      <c r="I901" s="23"/>
      <c r="J901" s="23"/>
      <c r="M901" s="18"/>
      <c r="N901" s="29">
        <f>((G901-1)*(1-(IF(H901="no",0,'results log'!$B$3)))+1)</f>
        <v>5.0000000000000044E-2</v>
      </c>
      <c r="O901" s="29">
        <f t="shared" si="25"/>
        <v>0</v>
      </c>
      <c r="P901" s="31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30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30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24"/>
        <v>1</v>
      </c>
    </row>
    <row r="902" spans="8:21" ht="15" x14ac:dyDescent="0.2">
      <c r="H902" s="23"/>
      <c r="I902" s="23"/>
      <c r="J902" s="23"/>
      <c r="M902" s="18"/>
      <c r="N902" s="29">
        <f>((G902-1)*(1-(IF(H902="no",0,'results log'!$B$3)))+1)</f>
        <v>5.0000000000000044E-2</v>
      </c>
      <c r="O902" s="29">
        <f t="shared" si="25"/>
        <v>0</v>
      </c>
      <c r="P902" s="31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30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30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4"/>
        <v>1</v>
      </c>
    </row>
    <row r="903" spans="8:21" ht="15" x14ac:dyDescent="0.2">
      <c r="H903" s="23"/>
      <c r="I903" s="23"/>
      <c r="J903" s="23"/>
      <c r="M903" s="18"/>
      <c r="N903" s="29">
        <f>((G903-1)*(1-(IF(H903="no",0,'results log'!$B$3)))+1)</f>
        <v>5.0000000000000044E-2</v>
      </c>
      <c r="O903" s="29">
        <f t="shared" si="25"/>
        <v>0</v>
      </c>
      <c r="P903" s="31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30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30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4"/>
        <v>1</v>
      </c>
    </row>
    <row r="904" spans="8:21" ht="15" x14ac:dyDescent="0.2">
      <c r="H904" s="23"/>
      <c r="I904" s="23"/>
      <c r="J904" s="23"/>
      <c r="M904" s="18"/>
      <c r="N904" s="29">
        <f>((G904-1)*(1-(IF(H904="no",0,'results log'!$B$3)))+1)</f>
        <v>5.0000000000000044E-2</v>
      </c>
      <c r="O904" s="29">
        <f t="shared" si="25"/>
        <v>0</v>
      </c>
      <c r="P904" s="31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30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30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ref="U904:U967" si="26">IF(ISBLANK(K904),1,IF(ISBLANK(L904),2,99))</f>
        <v>1</v>
      </c>
    </row>
    <row r="905" spans="8:21" ht="15" x14ac:dyDescent="0.2">
      <c r="H905" s="23"/>
      <c r="I905" s="23"/>
      <c r="J905" s="23"/>
      <c r="M905" s="18"/>
      <c r="N905" s="29">
        <f>((G905-1)*(1-(IF(H905="no",0,'results log'!$B$3)))+1)</f>
        <v>5.0000000000000044E-2</v>
      </c>
      <c r="O905" s="29">
        <f t="shared" si="25"/>
        <v>0</v>
      </c>
      <c r="P905" s="31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30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30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si="26"/>
        <v>1</v>
      </c>
    </row>
    <row r="906" spans="8:21" ht="15" x14ac:dyDescent="0.2">
      <c r="H906" s="23"/>
      <c r="I906" s="23"/>
      <c r="J906" s="23"/>
      <c r="M906" s="18"/>
      <c r="N906" s="29">
        <f>((G906-1)*(1-(IF(H906="no",0,'results log'!$B$3)))+1)</f>
        <v>5.0000000000000044E-2</v>
      </c>
      <c r="O906" s="29">
        <f t="shared" si="25"/>
        <v>0</v>
      </c>
      <c r="P906" s="31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30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30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6"/>
        <v>1</v>
      </c>
    </row>
    <row r="907" spans="8:21" ht="15" x14ac:dyDescent="0.2">
      <c r="H907" s="23"/>
      <c r="I907" s="23"/>
      <c r="J907" s="23"/>
      <c r="M907" s="18"/>
      <c r="N907" s="29">
        <f>((G907-1)*(1-(IF(H907="no",0,'results log'!$B$3)))+1)</f>
        <v>5.0000000000000044E-2</v>
      </c>
      <c r="O907" s="29">
        <f t="shared" si="25"/>
        <v>0</v>
      </c>
      <c r="P907" s="31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30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30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6"/>
        <v>1</v>
      </c>
    </row>
    <row r="908" spans="8:21" ht="15" x14ac:dyDescent="0.2">
      <c r="H908" s="23"/>
      <c r="I908" s="23"/>
      <c r="J908" s="23"/>
      <c r="M908" s="18"/>
      <c r="N908" s="29">
        <f>((G908-1)*(1-(IF(H908="no",0,'results log'!$B$3)))+1)</f>
        <v>5.0000000000000044E-2</v>
      </c>
      <c r="O908" s="29">
        <f t="shared" si="25"/>
        <v>0</v>
      </c>
      <c r="P908" s="31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30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30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6"/>
        <v>1</v>
      </c>
    </row>
    <row r="909" spans="8:21" ht="15" x14ac:dyDescent="0.2">
      <c r="H909" s="23"/>
      <c r="I909" s="23"/>
      <c r="J909" s="23"/>
      <c r="M909" s="18"/>
      <c r="N909" s="29">
        <f>((G909-1)*(1-(IF(H909="no",0,'results log'!$B$3)))+1)</f>
        <v>5.0000000000000044E-2</v>
      </c>
      <c r="O909" s="29">
        <f t="shared" si="25"/>
        <v>0</v>
      </c>
      <c r="P909" s="31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30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30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6"/>
        <v>1</v>
      </c>
    </row>
    <row r="910" spans="8:21" ht="15" x14ac:dyDescent="0.2">
      <c r="H910" s="23"/>
      <c r="I910" s="23"/>
      <c r="J910" s="23"/>
      <c r="M910" s="18"/>
      <c r="N910" s="29">
        <f>((G910-1)*(1-(IF(H910="no",0,'results log'!$B$3)))+1)</f>
        <v>5.0000000000000044E-2</v>
      </c>
      <c r="O910" s="29">
        <f t="shared" si="25"/>
        <v>0</v>
      </c>
      <c r="P910" s="31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30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30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6"/>
        <v>1</v>
      </c>
    </row>
    <row r="911" spans="8:21" ht="15" x14ac:dyDescent="0.2">
      <c r="H911" s="23"/>
      <c r="I911" s="23"/>
      <c r="J911" s="23"/>
      <c r="M911" s="18"/>
      <c r="N911" s="29">
        <f>((G911-1)*(1-(IF(H911="no",0,'results log'!$B$3)))+1)</f>
        <v>5.0000000000000044E-2</v>
      </c>
      <c r="O911" s="29">
        <f t="shared" si="25"/>
        <v>0</v>
      </c>
      <c r="P911" s="31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30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30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6"/>
        <v>1</v>
      </c>
    </row>
    <row r="912" spans="8:21" ht="15" x14ac:dyDescent="0.2">
      <c r="H912" s="23"/>
      <c r="I912" s="23"/>
      <c r="J912" s="23"/>
      <c r="M912" s="18"/>
      <c r="N912" s="29">
        <f>((G912-1)*(1-(IF(H912="no",0,'results log'!$B$3)))+1)</f>
        <v>5.0000000000000044E-2</v>
      </c>
      <c r="O912" s="29">
        <f t="shared" si="25"/>
        <v>0</v>
      </c>
      <c r="P912" s="31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30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30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6"/>
        <v>1</v>
      </c>
    </row>
    <row r="913" spans="8:21" ht="15" x14ac:dyDescent="0.2">
      <c r="H913" s="23"/>
      <c r="I913" s="23"/>
      <c r="J913" s="23"/>
      <c r="M913" s="18"/>
      <c r="N913" s="29">
        <f>((G913-1)*(1-(IF(H913="no",0,'results log'!$B$3)))+1)</f>
        <v>5.0000000000000044E-2</v>
      </c>
      <c r="O913" s="29">
        <f t="shared" si="25"/>
        <v>0</v>
      </c>
      <c r="P913" s="31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30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30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6"/>
        <v>1</v>
      </c>
    </row>
    <row r="914" spans="8:21" ht="15" x14ac:dyDescent="0.2">
      <c r="H914" s="23"/>
      <c r="I914" s="23"/>
      <c r="J914" s="23"/>
      <c r="M914" s="18"/>
      <c r="N914" s="29">
        <f>((G914-1)*(1-(IF(H914="no",0,'results log'!$B$3)))+1)</f>
        <v>5.0000000000000044E-2</v>
      </c>
      <c r="O914" s="29">
        <f t="shared" si="25"/>
        <v>0</v>
      </c>
      <c r="P914" s="31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30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30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6"/>
        <v>1</v>
      </c>
    </row>
    <row r="915" spans="8:21" ht="15" x14ac:dyDescent="0.2">
      <c r="H915" s="23"/>
      <c r="I915" s="23"/>
      <c r="J915" s="23"/>
      <c r="M915" s="18"/>
      <c r="N915" s="29">
        <f>((G915-1)*(1-(IF(H915="no",0,'results log'!$B$3)))+1)</f>
        <v>5.0000000000000044E-2</v>
      </c>
      <c r="O915" s="29">
        <f t="shared" si="25"/>
        <v>0</v>
      </c>
      <c r="P915" s="31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30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30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6"/>
        <v>1</v>
      </c>
    </row>
    <row r="916" spans="8:21" ht="15" x14ac:dyDescent="0.2">
      <c r="H916" s="23"/>
      <c r="I916" s="23"/>
      <c r="J916" s="23"/>
      <c r="M916" s="18"/>
      <c r="N916" s="29">
        <f>((G916-1)*(1-(IF(H916="no",0,'results log'!$B$3)))+1)</f>
        <v>5.0000000000000044E-2</v>
      </c>
      <c r="O916" s="29">
        <f t="shared" ref="O916:O979" si="27">E916*IF(I916="yes",2,1)</f>
        <v>0</v>
      </c>
      <c r="P916" s="31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30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30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6"/>
        <v>1</v>
      </c>
    </row>
    <row r="917" spans="8:21" ht="15" x14ac:dyDescent="0.2">
      <c r="H917" s="23"/>
      <c r="I917" s="23"/>
      <c r="J917" s="23"/>
      <c r="M917" s="18"/>
      <c r="N917" s="29">
        <f>((G917-1)*(1-(IF(H917="no",0,'results log'!$B$3)))+1)</f>
        <v>5.0000000000000044E-2</v>
      </c>
      <c r="O917" s="29">
        <f t="shared" si="27"/>
        <v>0</v>
      </c>
      <c r="P917" s="31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30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30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6"/>
        <v>1</v>
      </c>
    </row>
    <row r="918" spans="8:21" ht="15" x14ac:dyDescent="0.2">
      <c r="H918" s="23"/>
      <c r="I918" s="23"/>
      <c r="J918" s="23"/>
      <c r="M918" s="18"/>
      <c r="N918" s="29">
        <f>((G918-1)*(1-(IF(H918="no",0,'results log'!$B$3)))+1)</f>
        <v>5.0000000000000044E-2</v>
      </c>
      <c r="O918" s="29">
        <f t="shared" si="27"/>
        <v>0</v>
      </c>
      <c r="P918" s="31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30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30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6"/>
        <v>1</v>
      </c>
    </row>
    <row r="919" spans="8:21" ht="15" x14ac:dyDescent="0.2">
      <c r="H919" s="23"/>
      <c r="I919" s="23"/>
      <c r="J919" s="23"/>
      <c r="M919" s="18"/>
      <c r="N919" s="29">
        <f>((G919-1)*(1-(IF(H919="no",0,'results log'!$B$3)))+1)</f>
        <v>5.0000000000000044E-2</v>
      </c>
      <c r="O919" s="29">
        <f t="shared" si="27"/>
        <v>0</v>
      </c>
      <c r="P919" s="31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30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30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6"/>
        <v>1</v>
      </c>
    </row>
    <row r="920" spans="8:21" ht="15" x14ac:dyDescent="0.2">
      <c r="H920" s="23"/>
      <c r="I920" s="23"/>
      <c r="J920" s="23"/>
      <c r="M920" s="18"/>
      <c r="N920" s="29">
        <f>((G920-1)*(1-(IF(H920="no",0,'results log'!$B$3)))+1)</f>
        <v>5.0000000000000044E-2</v>
      </c>
      <c r="O920" s="29">
        <f t="shared" si="27"/>
        <v>0</v>
      </c>
      <c r="P920" s="31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30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30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6"/>
        <v>1</v>
      </c>
    </row>
    <row r="921" spans="8:21" ht="15" x14ac:dyDescent="0.2">
      <c r="H921" s="23"/>
      <c r="I921" s="23"/>
      <c r="J921" s="23"/>
      <c r="M921" s="18"/>
      <c r="N921" s="29">
        <f>((G921-1)*(1-(IF(H921="no",0,'results log'!$B$3)))+1)</f>
        <v>5.0000000000000044E-2</v>
      </c>
      <c r="O921" s="29">
        <f t="shared" si="27"/>
        <v>0</v>
      </c>
      <c r="P921" s="31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30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30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6"/>
        <v>1</v>
      </c>
    </row>
    <row r="922" spans="8:21" ht="15" x14ac:dyDescent="0.2">
      <c r="H922" s="23"/>
      <c r="I922" s="23"/>
      <c r="J922" s="23"/>
      <c r="M922" s="18"/>
      <c r="N922" s="29">
        <f>((G922-1)*(1-(IF(H922="no",0,'results log'!$B$3)))+1)</f>
        <v>5.0000000000000044E-2</v>
      </c>
      <c r="O922" s="29">
        <f t="shared" si="27"/>
        <v>0</v>
      </c>
      <c r="P922" s="31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30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30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6"/>
        <v>1</v>
      </c>
    </row>
    <row r="923" spans="8:21" ht="15" x14ac:dyDescent="0.2">
      <c r="H923" s="23"/>
      <c r="I923" s="23"/>
      <c r="J923" s="23"/>
      <c r="M923" s="18"/>
      <c r="N923" s="29">
        <f>((G923-1)*(1-(IF(H923="no",0,'results log'!$B$3)))+1)</f>
        <v>5.0000000000000044E-2</v>
      </c>
      <c r="O923" s="29">
        <f t="shared" si="27"/>
        <v>0</v>
      </c>
      <c r="P923" s="31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30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30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6"/>
        <v>1</v>
      </c>
    </row>
    <row r="924" spans="8:21" ht="15" x14ac:dyDescent="0.2">
      <c r="H924" s="23"/>
      <c r="I924" s="23"/>
      <c r="J924" s="23"/>
      <c r="M924" s="18"/>
      <c r="N924" s="29">
        <f>((G924-1)*(1-(IF(H924="no",0,'results log'!$B$3)))+1)</f>
        <v>5.0000000000000044E-2</v>
      </c>
      <c r="O924" s="29">
        <f t="shared" si="27"/>
        <v>0</v>
      </c>
      <c r="P924" s="31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30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30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6"/>
        <v>1</v>
      </c>
    </row>
    <row r="925" spans="8:21" ht="15" x14ac:dyDescent="0.2">
      <c r="H925" s="23"/>
      <c r="I925" s="23"/>
      <c r="J925" s="23"/>
      <c r="M925" s="18"/>
      <c r="N925" s="29">
        <f>((G925-1)*(1-(IF(H925="no",0,'results log'!$B$3)))+1)</f>
        <v>5.0000000000000044E-2</v>
      </c>
      <c r="O925" s="29">
        <f t="shared" si="27"/>
        <v>0</v>
      </c>
      <c r="P925" s="31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30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30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6"/>
        <v>1</v>
      </c>
    </row>
    <row r="926" spans="8:21" ht="15" x14ac:dyDescent="0.2">
      <c r="H926" s="23"/>
      <c r="I926" s="23"/>
      <c r="J926" s="23"/>
      <c r="M926" s="18"/>
      <c r="N926" s="29">
        <f>((G926-1)*(1-(IF(H926="no",0,'results log'!$B$3)))+1)</f>
        <v>5.0000000000000044E-2</v>
      </c>
      <c r="O926" s="29">
        <f t="shared" si="27"/>
        <v>0</v>
      </c>
      <c r="P926" s="31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30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30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6"/>
        <v>1</v>
      </c>
    </row>
    <row r="927" spans="8:21" ht="15" x14ac:dyDescent="0.2">
      <c r="H927" s="23"/>
      <c r="I927" s="23"/>
      <c r="J927" s="23"/>
      <c r="M927" s="18"/>
      <c r="N927" s="29">
        <f>((G927-1)*(1-(IF(H927="no",0,'results log'!$B$3)))+1)</f>
        <v>5.0000000000000044E-2</v>
      </c>
      <c r="O927" s="29">
        <f t="shared" si="27"/>
        <v>0</v>
      </c>
      <c r="P927" s="31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30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30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6"/>
        <v>1</v>
      </c>
    </row>
    <row r="928" spans="8:21" ht="15" x14ac:dyDescent="0.2">
      <c r="H928" s="23"/>
      <c r="I928" s="23"/>
      <c r="J928" s="23"/>
      <c r="M928" s="18"/>
      <c r="N928" s="29">
        <f>((G928-1)*(1-(IF(H928="no",0,'results log'!$B$3)))+1)</f>
        <v>5.0000000000000044E-2</v>
      </c>
      <c r="O928" s="29">
        <f t="shared" si="27"/>
        <v>0</v>
      </c>
      <c r="P928" s="31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30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30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6"/>
        <v>1</v>
      </c>
    </row>
    <row r="929" spans="8:21" ht="15" x14ac:dyDescent="0.2">
      <c r="H929" s="23"/>
      <c r="I929" s="23"/>
      <c r="J929" s="23"/>
      <c r="M929" s="18"/>
      <c r="N929" s="29">
        <f>((G929-1)*(1-(IF(H929="no",0,'results log'!$B$3)))+1)</f>
        <v>5.0000000000000044E-2</v>
      </c>
      <c r="O929" s="29">
        <f t="shared" si="27"/>
        <v>0</v>
      </c>
      <c r="P929" s="31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30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30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6"/>
        <v>1</v>
      </c>
    </row>
    <row r="930" spans="8:21" ht="15" x14ac:dyDescent="0.2">
      <c r="H930" s="23"/>
      <c r="I930" s="23"/>
      <c r="J930" s="23"/>
      <c r="M930" s="18"/>
      <c r="N930" s="29">
        <f>((G930-1)*(1-(IF(H930="no",0,'results log'!$B$3)))+1)</f>
        <v>5.0000000000000044E-2</v>
      </c>
      <c r="O930" s="29">
        <f t="shared" si="27"/>
        <v>0</v>
      </c>
      <c r="P930" s="31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30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30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6"/>
        <v>1</v>
      </c>
    </row>
    <row r="931" spans="8:21" ht="15" x14ac:dyDescent="0.2">
      <c r="H931" s="23"/>
      <c r="I931" s="23"/>
      <c r="J931" s="23"/>
      <c r="M931" s="18"/>
      <c r="N931" s="29">
        <f>((G931-1)*(1-(IF(H931="no",0,'results log'!$B$3)))+1)</f>
        <v>5.0000000000000044E-2</v>
      </c>
      <c r="O931" s="29">
        <f t="shared" si="27"/>
        <v>0</v>
      </c>
      <c r="P931" s="31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30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30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6"/>
        <v>1</v>
      </c>
    </row>
    <row r="932" spans="8:21" ht="15" x14ac:dyDescent="0.2">
      <c r="H932" s="23"/>
      <c r="I932" s="23"/>
      <c r="J932" s="23"/>
      <c r="M932" s="18"/>
      <c r="N932" s="29">
        <f>((G932-1)*(1-(IF(H932="no",0,'results log'!$B$3)))+1)</f>
        <v>5.0000000000000044E-2</v>
      </c>
      <c r="O932" s="29">
        <f t="shared" si="27"/>
        <v>0</v>
      </c>
      <c r="P932" s="31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30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30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6"/>
        <v>1</v>
      </c>
    </row>
    <row r="933" spans="8:21" ht="15" x14ac:dyDescent="0.2">
      <c r="H933" s="23"/>
      <c r="I933" s="23"/>
      <c r="J933" s="23"/>
      <c r="M933" s="18"/>
      <c r="N933" s="29">
        <f>((G933-1)*(1-(IF(H933="no",0,'results log'!$B$3)))+1)</f>
        <v>5.0000000000000044E-2</v>
      </c>
      <c r="O933" s="29">
        <f t="shared" si="27"/>
        <v>0</v>
      </c>
      <c r="P933" s="31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30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30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6"/>
        <v>1</v>
      </c>
    </row>
    <row r="934" spans="8:21" ht="15" x14ac:dyDescent="0.2">
      <c r="H934" s="23"/>
      <c r="I934" s="23"/>
      <c r="J934" s="23"/>
      <c r="M934" s="18"/>
      <c r="N934" s="29">
        <f>((G934-1)*(1-(IF(H934="no",0,'results log'!$B$3)))+1)</f>
        <v>5.0000000000000044E-2</v>
      </c>
      <c r="O934" s="29">
        <f t="shared" si="27"/>
        <v>0</v>
      </c>
      <c r="P934" s="31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30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30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6"/>
        <v>1</v>
      </c>
    </row>
    <row r="935" spans="8:21" ht="15" x14ac:dyDescent="0.2">
      <c r="H935" s="23"/>
      <c r="I935" s="23"/>
      <c r="J935" s="23"/>
      <c r="M935" s="18"/>
      <c r="N935" s="29">
        <f>((G935-1)*(1-(IF(H935="no",0,'results log'!$B$3)))+1)</f>
        <v>5.0000000000000044E-2</v>
      </c>
      <c r="O935" s="29">
        <f t="shared" si="27"/>
        <v>0</v>
      </c>
      <c r="P935" s="31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30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30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6"/>
        <v>1</v>
      </c>
    </row>
    <row r="936" spans="8:21" ht="15" x14ac:dyDescent="0.2">
      <c r="H936" s="23"/>
      <c r="I936" s="23"/>
      <c r="J936" s="23"/>
      <c r="M936" s="18"/>
      <c r="N936" s="29">
        <f>((G936-1)*(1-(IF(H936="no",0,'results log'!$B$3)))+1)</f>
        <v>5.0000000000000044E-2</v>
      </c>
      <c r="O936" s="29">
        <f t="shared" si="27"/>
        <v>0</v>
      </c>
      <c r="P936" s="31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30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30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6"/>
        <v>1</v>
      </c>
    </row>
    <row r="937" spans="8:21" ht="15" x14ac:dyDescent="0.2">
      <c r="H937" s="23"/>
      <c r="I937" s="23"/>
      <c r="J937" s="23"/>
      <c r="M937" s="18"/>
      <c r="N937" s="29">
        <f>((G937-1)*(1-(IF(H937="no",0,'results log'!$B$3)))+1)</f>
        <v>5.0000000000000044E-2</v>
      </c>
      <c r="O937" s="29">
        <f t="shared" si="27"/>
        <v>0</v>
      </c>
      <c r="P937" s="31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30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30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6"/>
        <v>1</v>
      </c>
    </row>
    <row r="938" spans="8:21" ht="15" x14ac:dyDescent="0.2">
      <c r="H938" s="23"/>
      <c r="I938" s="23"/>
      <c r="J938" s="23"/>
      <c r="M938" s="18"/>
      <c r="N938" s="29">
        <f>((G938-1)*(1-(IF(H938="no",0,'results log'!$B$3)))+1)</f>
        <v>5.0000000000000044E-2</v>
      </c>
      <c r="O938" s="29">
        <f t="shared" si="27"/>
        <v>0</v>
      </c>
      <c r="P938" s="31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30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30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6"/>
        <v>1</v>
      </c>
    </row>
    <row r="939" spans="8:21" ht="15" x14ac:dyDescent="0.2">
      <c r="H939" s="23"/>
      <c r="I939" s="23"/>
      <c r="J939" s="23"/>
      <c r="M939" s="18"/>
      <c r="N939" s="29">
        <f>((G939-1)*(1-(IF(H939="no",0,'results log'!$B$3)))+1)</f>
        <v>5.0000000000000044E-2</v>
      </c>
      <c r="O939" s="29">
        <f t="shared" si="27"/>
        <v>0</v>
      </c>
      <c r="P939" s="31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30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30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6"/>
        <v>1</v>
      </c>
    </row>
    <row r="940" spans="8:21" ht="15" x14ac:dyDescent="0.2">
      <c r="H940" s="23"/>
      <c r="I940" s="23"/>
      <c r="J940" s="23"/>
      <c r="M940" s="18"/>
      <c r="N940" s="29">
        <f>((G940-1)*(1-(IF(H940="no",0,'results log'!$B$3)))+1)</f>
        <v>5.0000000000000044E-2</v>
      </c>
      <c r="O940" s="29">
        <f t="shared" si="27"/>
        <v>0</v>
      </c>
      <c r="P940" s="31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30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30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6"/>
        <v>1</v>
      </c>
    </row>
    <row r="941" spans="8:21" ht="15" x14ac:dyDescent="0.2">
      <c r="H941" s="23"/>
      <c r="I941" s="23"/>
      <c r="J941" s="23"/>
      <c r="M941" s="18"/>
      <c r="N941" s="29">
        <f>((G941-1)*(1-(IF(H941="no",0,'results log'!$B$3)))+1)</f>
        <v>5.0000000000000044E-2</v>
      </c>
      <c r="O941" s="29">
        <f t="shared" si="27"/>
        <v>0</v>
      </c>
      <c r="P941" s="31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30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30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6"/>
        <v>1</v>
      </c>
    </row>
    <row r="942" spans="8:21" ht="15" x14ac:dyDescent="0.2">
      <c r="H942" s="23"/>
      <c r="I942" s="23"/>
      <c r="J942" s="23"/>
      <c r="M942" s="18"/>
      <c r="N942" s="29">
        <f>((G942-1)*(1-(IF(H942="no",0,'results log'!$B$3)))+1)</f>
        <v>5.0000000000000044E-2</v>
      </c>
      <c r="O942" s="29">
        <f t="shared" si="27"/>
        <v>0</v>
      </c>
      <c r="P942" s="31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30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30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6"/>
        <v>1</v>
      </c>
    </row>
    <row r="943" spans="8:21" ht="15" x14ac:dyDescent="0.2">
      <c r="H943" s="23"/>
      <c r="I943" s="23"/>
      <c r="J943" s="23"/>
      <c r="M943" s="18"/>
      <c r="N943" s="29">
        <f>((G943-1)*(1-(IF(H943="no",0,'results log'!$B$3)))+1)</f>
        <v>5.0000000000000044E-2</v>
      </c>
      <c r="O943" s="29">
        <f t="shared" si="27"/>
        <v>0</v>
      </c>
      <c r="P943" s="31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30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30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6"/>
        <v>1</v>
      </c>
    </row>
    <row r="944" spans="8:21" ht="15" x14ac:dyDescent="0.2">
      <c r="H944" s="23"/>
      <c r="I944" s="23"/>
      <c r="J944" s="23"/>
      <c r="M944" s="18"/>
      <c r="N944" s="29">
        <f>((G944-1)*(1-(IF(H944="no",0,'results log'!$B$3)))+1)</f>
        <v>5.0000000000000044E-2</v>
      </c>
      <c r="O944" s="29">
        <f t="shared" si="27"/>
        <v>0</v>
      </c>
      <c r="P944" s="31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30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30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6"/>
        <v>1</v>
      </c>
    </row>
    <row r="945" spans="8:21" ht="15" x14ac:dyDescent="0.2">
      <c r="H945" s="23"/>
      <c r="I945" s="23"/>
      <c r="J945" s="23"/>
      <c r="M945" s="18"/>
      <c r="N945" s="29">
        <f>((G945-1)*(1-(IF(H945="no",0,'results log'!$B$3)))+1)</f>
        <v>5.0000000000000044E-2</v>
      </c>
      <c r="O945" s="29">
        <f t="shared" si="27"/>
        <v>0</v>
      </c>
      <c r="P945" s="31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30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30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6"/>
        <v>1</v>
      </c>
    </row>
    <row r="946" spans="8:21" ht="15" x14ac:dyDescent="0.2">
      <c r="H946" s="23"/>
      <c r="I946" s="23"/>
      <c r="J946" s="23"/>
      <c r="M946" s="18"/>
      <c r="N946" s="29">
        <f>((G946-1)*(1-(IF(H946="no",0,'results log'!$B$3)))+1)</f>
        <v>5.0000000000000044E-2</v>
      </c>
      <c r="O946" s="29">
        <f t="shared" si="27"/>
        <v>0</v>
      </c>
      <c r="P946" s="31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30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30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6"/>
        <v>1</v>
      </c>
    </row>
    <row r="947" spans="8:21" ht="15" x14ac:dyDescent="0.2">
      <c r="H947" s="23"/>
      <c r="I947" s="23"/>
      <c r="J947" s="23"/>
      <c r="M947" s="18"/>
      <c r="N947" s="29">
        <f>((G947-1)*(1-(IF(H947="no",0,'results log'!$B$3)))+1)</f>
        <v>5.0000000000000044E-2</v>
      </c>
      <c r="O947" s="29">
        <f t="shared" si="27"/>
        <v>0</v>
      </c>
      <c r="P947" s="31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30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30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6"/>
        <v>1</v>
      </c>
    </row>
    <row r="948" spans="8:21" ht="15" x14ac:dyDescent="0.2">
      <c r="H948" s="23"/>
      <c r="I948" s="23"/>
      <c r="J948" s="23"/>
      <c r="M948" s="18"/>
      <c r="N948" s="29">
        <f>((G948-1)*(1-(IF(H948="no",0,'results log'!$B$3)))+1)</f>
        <v>5.0000000000000044E-2</v>
      </c>
      <c r="O948" s="29">
        <f t="shared" si="27"/>
        <v>0</v>
      </c>
      <c r="P948" s="31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30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30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6"/>
        <v>1</v>
      </c>
    </row>
    <row r="949" spans="8:21" ht="15" x14ac:dyDescent="0.2">
      <c r="H949" s="23"/>
      <c r="I949" s="23"/>
      <c r="J949" s="23"/>
      <c r="M949" s="18"/>
      <c r="N949" s="29">
        <f>((G949-1)*(1-(IF(H949="no",0,'results log'!$B$3)))+1)</f>
        <v>5.0000000000000044E-2</v>
      </c>
      <c r="O949" s="29">
        <f t="shared" si="27"/>
        <v>0</v>
      </c>
      <c r="P949" s="31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30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30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6"/>
        <v>1</v>
      </c>
    </row>
    <row r="950" spans="8:21" ht="15" x14ac:dyDescent="0.2">
      <c r="H950" s="23"/>
      <c r="I950" s="23"/>
      <c r="J950" s="23"/>
      <c r="M950" s="18"/>
      <c r="N950" s="29">
        <f>((G950-1)*(1-(IF(H950="no",0,'results log'!$B$3)))+1)</f>
        <v>5.0000000000000044E-2</v>
      </c>
      <c r="O950" s="29">
        <f t="shared" si="27"/>
        <v>0</v>
      </c>
      <c r="P950" s="31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30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30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6"/>
        <v>1</v>
      </c>
    </row>
    <row r="951" spans="8:21" ht="15" x14ac:dyDescent="0.2">
      <c r="H951" s="23"/>
      <c r="I951" s="23"/>
      <c r="J951" s="23"/>
      <c r="M951" s="18"/>
      <c r="N951" s="29">
        <f>((G951-1)*(1-(IF(H951="no",0,'results log'!$B$3)))+1)</f>
        <v>5.0000000000000044E-2</v>
      </c>
      <c r="O951" s="29">
        <f t="shared" si="27"/>
        <v>0</v>
      </c>
      <c r="P951" s="31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30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30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6"/>
        <v>1</v>
      </c>
    </row>
    <row r="952" spans="8:21" ht="15" x14ac:dyDescent="0.2">
      <c r="H952" s="23"/>
      <c r="I952" s="23"/>
      <c r="J952" s="23"/>
      <c r="M952" s="18"/>
      <c r="N952" s="29">
        <f>((G952-1)*(1-(IF(H952="no",0,'results log'!$B$3)))+1)</f>
        <v>5.0000000000000044E-2</v>
      </c>
      <c r="O952" s="29">
        <f t="shared" si="27"/>
        <v>0</v>
      </c>
      <c r="P952" s="31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30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30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6"/>
        <v>1</v>
      </c>
    </row>
    <row r="953" spans="8:21" ht="15" x14ac:dyDescent="0.2">
      <c r="H953" s="23"/>
      <c r="I953" s="23"/>
      <c r="J953" s="23"/>
      <c r="M953" s="18"/>
      <c r="N953" s="29">
        <f>((G953-1)*(1-(IF(H953="no",0,'results log'!$B$3)))+1)</f>
        <v>5.0000000000000044E-2</v>
      </c>
      <c r="O953" s="29">
        <f t="shared" si="27"/>
        <v>0</v>
      </c>
      <c r="P953" s="31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30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30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6"/>
        <v>1</v>
      </c>
    </row>
    <row r="954" spans="8:21" ht="15" x14ac:dyDescent="0.2">
      <c r="H954" s="23"/>
      <c r="I954" s="23"/>
      <c r="J954" s="23"/>
      <c r="M954" s="18"/>
      <c r="N954" s="29">
        <f>((G954-1)*(1-(IF(H954="no",0,'results log'!$B$3)))+1)</f>
        <v>5.0000000000000044E-2</v>
      </c>
      <c r="O954" s="29">
        <f t="shared" si="27"/>
        <v>0</v>
      </c>
      <c r="P954" s="31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30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30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6"/>
        <v>1</v>
      </c>
    </row>
    <row r="955" spans="8:21" ht="15" x14ac:dyDescent="0.2">
      <c r="H955" s="23"/>
      <c r="I955" s="23"/>
      <c r="J955" s="23"/>
      <c r="M955" s="18"/>
      <c r="N955" s="29">
        <f>((G955-1)*(1-(IF(H955="no",0,'results log'!$B$3)))+1)</f>
        <v>5.0000000000000044E-2</v>
      </c>
      <c r="O955" s="29">
        <f t="shared" si="27"/>
        <v>0</v>
      </c>
      <c r="P955" s="31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30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30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6"/>
        <v>1</v>
      </c>
    </row>
    <row r="956" spans="8:21" ht="15" x14ac:dyDescent="0.2">
      <c r="H956" s="23"/>
      <c r="I956" s="23"/>
      <c r="J956" s="23"/>
      <c r="M956" s="18"/>
      <c r="N956" s="29">
        <f>((G956-1)*(1-(IF(H956="no",0,'results log'!$B$3)))+1)</f>
        <v>5.0000000000000044E-2</v>
      </c>
      <c r="O956" s="29">
        <f t="shared" si="27"/>
        <v>0</v>
      </c>
      <c r="P956" s="31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30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30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6"/>
        <v>1</v>
      </c>
    </row>
    <row r="957" spans="8:21" ht="15" x14ac:dyDescent="0.2">
      <c r="H957" s="23"/>
      <c r="I957" s="23"/>
      <c r="J957" s="23"/>
      <c r="M957" s="18"/>
      <c r="N957" s="29">
        <f>((G957-1)*(1-(IF(H957="no",0,'results log'!$B$3)))+1)</f>
        <v>5.0000000000000044E-2</v>
      </c>
      <c r="O957" s="29">
        <f t="shared" si="27"/>
        <v>0</v>
      </c>
      <c r="P957" s="31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30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30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6"/>
        <v>1</v>
      </c>
    </row>
    <row r="958" spans="8:21" ht="15" x14ac:dyDescent="0.2">
      <c r="H958" s="23"/>
      <c r="I958" s="23"/>
      <c r="J958" s="23"/>
      <c r="M958" s="18"/>
      <c r="N958" s="29">
        <f>((G958-1)*(1-(IF(H958="no",0,'results log'!$B$3)))+1)</f>
        <v>5.0000000000000044E-2</v>
      </c>
      <c r="O958" s="29">
        <f t="shared" si="27"/>
        <v>0</v>
      </c>
      <c r="P958" s="31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30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30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6"/>
        <v>1</v>
      </c>
    </row>
    <row r="959" spans="8:21" ht="15" x14ac:dyDescent="0.2">
      <c r="H959" s="23"/>
      <c r="I959" s="23"/>
      <c r="J959" s="23"/>
      <c r="M959" s="18"/>
      <c r="N959" s="29">
        <f>((G959-1)*(1-(IF(H959="no",0,'results log'!$B$3)))+1)</f>
        <v>5.0000000000000044E-2</v>
      </c>
      <c r="O959" s="29">
        <f t="shared" si="27"/>
        <v>0</v>
      </c>
      <c r="P959" s="31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30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30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6"/>
        <v>1</v>
      </c>
    </row>
    <row r="960" spans="8:21" ht="15" x14ac:dyDescent="0.2">
      <c r="H960" s="23"/>
      <c r="I960" s="23"/>
      <c r="J960" s="23"/>
      <c r="M960" s="18"/>
      <c r="N960" s="29">
        <f>((G960-1)*(1-(IF(H960="no",0,'results log'!$B$3)))+1)</f>
        <v>5.0000000000000044E-2</v>
      </c>
      <c r="O960" s="29">
        <f t="shared" si="27"/>
        <v>0</v>
      </c>
      <c r="P960" s="31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30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30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6"/>
        <v>1</v>
      </c>
    </row>
    <row r="961" spans="8:21" ht="15" x14ac:dyDescent="0.2">
      <c r="H961" s="23"/>
      <c r="I961" s="23"/>
      <c r="J961" s="23"/>
      <c r="M961" s="18"/>
      <c r="N961" s="29">
        <f>((G961-1)*(1-(IF(H961="no",0,'results log'!$B$3)))+1)</f>
        <v>5.0000000000000044E-2</v>
      </c>
      <c r="O961" s="29">
        <f t="shared" si="27"/>
        <v>0</v>
      </c>
      <c r="P961" s="31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30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30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6"/>
        <v>1</v>
      </c>
    </row>
    <row r="962" spans="8:21" ht="15" x14ac:dyDescent="0.2">
      <c r="H962" s="23"/>
      <c r="I962" s="23"/>
      <c r="J962" s="23"/>
      <c r="M962" s="18"/>
      <c r="N962" s="29">
        <f>((G962-1)*(1-(IF(H962="no",0,'results log'!$B$3)))+1)</f>
        <v>5.0000000000000044E-2</v>
      </c>
      <c r="O962" s="29">
        <f t="shared" si="27"/>
        <v>0</v>
      </c>
      <c r="P962" s="31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30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30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6"/>
        <v>1</v>
      </c>
    </row>
    <row r="963" spans="8:21" ht="15" x14ac:dyDescent="0.2">
      <c r="H963" s="23"/>
      <c r="I963" s="23"/>
      <c r="J963" s="23"/>
      <c r="M963" s="18"/>
      <c r="N963" s="29">
        <f>((G963-1)*(1-(IF(H963="no",0,'results log'!$B$3)))+1)</f>
        <v>5.0000000000000044E-2</v>
      </c>
      <c r="O963" s="29">
        <f t="shared" si="27"/>
        <v>0</v>
      </c>
      <c r="P963" s="31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30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30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6"/>
        <v>1</v>
      </c>
    </row>
    <row r="964" spans="8:21" ht="15" x14ac:dyDescent="0.2">
      <c r="H964" s="23"/>
      <c r="I964" s="23"/>
      <c r="J964" s="23"/>
      <c r="M964" s="18"/>
      <c r="N964" s="29">
        <f>((G964-1)*(1-(IF(H964="no",0,'results log'!$B$3)))+1)</f>
        <v>5.0000000000000044E-2</v>
      </c>
      <c r="O964" s="29">
        <f t="shared" si="27"/>
        <v>0</v>
      </c>
      <c r="P964" s="31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30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30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6"/>
        <v>1</v>
      </c>
    </row>
    <row r="965" spans="8:21" ht="15" x14ac:dyDescent="0.2">
      <c r="H965" s="23"/>
      <c r="I965" s="23"/>
      <c r="J965" s="23"/>
      <c r="M965" s="18"/>
      <c r="N965" s="29">
        <f>((G965-1)*(1-(IF(H965="no",0,'results log'!$B$3)))+1)</f>
        <v>5.0000000000000044E-2</v>
      </c>
      <c r="O965" s="29">
        <f t="shared" si="27"/>
        <v>0</v>
      </c>
      <c r="P965" s="31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30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30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26"/>
        <v>1</v>
      </c>
    </row>
    <row r="966" spans="8:21" ht="15" x14ac:dyDescent="0.2">
      <c r="H966" s="23"/>
      <c r="I966" s="23"/>
      <c r="J966" s="23"/>
      <c r="M966" s="18"/>
      <c r="N966" s="29">
        <f>((G966-1)*(1-(IF(H966="no",0,'results log'!$B$3)))+1)</f>
        <v>5.0000000000000044E-2</v>
      </c>
      <c r="O966" s="29">
        <f t="shared" si="27"/>
        <v>0</v>
      </c>
      <c r="P966" s="31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30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30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26"/>
        <v>1</v>
      </c>
    </row>
    <row r="967" spans="8:21" ht="15" x14ac:dyDescent="0.2">
      <c r="H967" s="23"/>
      <c r="I967" s="23"/>
      <c r="J967" s="23"/>
      <c r="M967" s="18"/>
      <c r="N967" s="29">
        <f>((G967-1)*(1-(IF(H967="no",0,'results log'!$B$3)))+1)</f>
        <v>5.0000000000000044E-2</v>
      </c>
      <c r="O967" s="29">
        <f t="shared" si="27"/>
        <v>0</v>
      </c>
      <c r="P967" s="31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30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30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26"/>
        <v>1</v>
      </c>
    </row>
    <row r="968" spans="8:21" ht="15" x14ac:dyDescent="0.2">
      <c r="H968" s="23"/>
      <c r="I968" s="23"/>
      <c r="J968" s="23"/>
      <c r="M968" s="18"/>
      <c r="N968" s="29">
        <f>((G968-1)*(1-(IF(H968="no",0,'results log'!$B$3)))+1)</f>
        <v>5.0000000000000044E-2</v>
      </c>
      <c r="O968" s="29">
        <f t="shared" si="27"/>
        <v>0</v>
      </c>
      <c r="P968" s="31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30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30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ref="U968:U1006" si="28">IF(ISBLANK(K968),1,IF(ISBLANK(L968),2,99))</f>
        <v>1</v>
      </c>
    </row>
    <row r="969" spans="8:21" ht="15" x14ac:dyDescent="0.2">
      <c r="H969" s="23"/>
      <c r="I969" s="23"/>
      <c r="J969" s="23"/>
      <c r="M969" s="18"/>
      <c r="N969" s="29">
        <f>((G969-1)*(1-(IF(H969="no",0,'results log'!$B$3)))+1)</f>
        <v>5.0000000000000044E-2</v>
      </c>
      <c r="O969" s="29">
        <f t="shared" si="27"/>
        <v>0</v>
      </c>
      <c r="P969" s="31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30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30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si="28"/>
        <v>1</v>
      </c>
    </row>
    <row r="970" spans="8:21" ht="15" x14ac:dyDescent="0.2">
      <c r="H970" s="23"/>
      <c r="I970" s="23"/>
      <c r="J970" s="23"/>
      <c r="M970" s="18"/>
      <c r="N970" s="29">
        <f>((G970-1)*(1-(IF(H970="no",0,'results log'!$B$3)))+1)</f>
        <v>5.0000000000000044E-2</v>
      </c>
      <c r="O970" s="29">
        <f t="shared" si="27"/>
        <v>0</v>
      </c>
      <c r="P970" s="31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30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30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28"/>
        <v>1</v>
      </c>
    </row>
    <row r="971" spans="8:21" ht="15" x14ac:dyDescent="0.2">
      <c r="H971" s="23"/>
      <c r="I971" s="23"/>
      <c r="J971" s="23"/>
      <c r="M971" s="18"/>
      <c r="N971" s="29">
        <f>((G971-1)*(1-(IF(H971="no",0,'results log'!$B$3)))+1)</f>
        <v>5.0000000000000044E-2</v>
      </c>
      <c r="O971" s="29">
        <f t="shared" si="27"/>
        <v>0</v>
      </c>
      <c r="P971" s="31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30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30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28"/>
        <v>1</v>
      </c>
    </row>
    <row r="972" spans="8:21" ht="15" x14ac:dyDescent="0.2">
      <c r="H972" s="23"/>
      <c r="I972" s="23"/>
      <c r="J972" s="23"/>
      <c r="M972" s="18"/>
      <c r="N972" s="29">
        <f>((G972-1)*(1-(IF(H972="no",0,'results log'!$B$3)))+1)</f>
        <v>5.0000000000000044E-2</v>
      </c>
      <c r="O972" s="29">
        <f t="shared" si="27"/>
        <v>0</v>
      </c>
      <c r="P972" s="31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30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30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28"/>
        <v>1</v>
      </c>
    </row>
    <row r="973" spans="8:21" ht="15" x14ac:dyDescent="0.2">
      <c r="H973" s="23"/>
      <c r="I973" s="23"/>
      <c r="J973" s="23"/>
      <c r="M973" s="18"/>
      <c r="N973" s="29">
        <f>((G973-1)*(1-(IF(H973="no",0,'results log'!$B$3)))+1)</f>
        <v>5.0000000000000044E-2</v>
      </c>
      <c r="O973" s="29">
        <f t="shared" si="27"/>
        <v>0</v>
      </c>
      <c r="P973" s="31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30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30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28"/>
        <v>1</v>
      </c>
    </row>
    <row r="974" spans="8:21" ht="15" x14ac:dyDescent="0.2">
      <c r="H974" s="23"/>
      <c r="I974" s="23"/>
      <c r="J974" s="23"/>
      <c r="M974" s="18"/>
      <c r="N974" s="29">
        <f>((G974-1)*(1-(IF(H974="no",0,'results log'!$B$3)))+1)</f>
        <v>5.0000000000000044E-2</v>
      </c>
      <c r="O974" s="29">
        <f t="shared" si="27"/>
        <v>0</v>
      </c>
      <c r="P974" s="31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30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30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28"/>
        <v>1</v>
      </c>
    </row>
    <row r="975" spans="8:21" ht="15" x14ac:dyDescent="0.2">
      <c r="H975" s="23"/>
      <c r="I975" s="23"/>
      <c r="J975" s="23"/>
      <c r="M975" s="18"/>
      <c r="N975" s="29">
        <f>((G975-1)*(1-(IF(H975="no",0,'results log'!$B$3)))+1)</f>
        <v>5.0000000000000044E-2</v>
      </c>
      <c r="O975" s="29">
        <f t="shared" si="27"/>
        <v>0</v>
      </c>
      <c r="P975" s="31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30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30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28"/>
        <v>1</v>
      </c>
    </row>
    <row r="976" spans="8:21" ht="15" x14ac:dyDescent="0.2">
      <c r="H976" s="23"/>
      <c r="I976" s="23"/>
      <c r="J976" s="23"/>
      <c r="M976" s="18"/>
      <c r="N976" s="29">
        <f>((G976-1)*(1-(IF(H976="no",0,'results log'!$B$3)))+1)</f>
        <v>5.0000000000000044E-2</v>
      </c>
      <c r="O976" s="29">
        <f t="shared" si="27"/>
        <v>0</v>
      </c>
      <c r="P976" s="31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30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30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28"/>
        <v>1</v>
      </c>
    </row>
    <row r="977" spans="8:21" ht="15" x14ac:dyDescent="0.2">
      <c r="H977" s="23"/>
      <c r="I977" s="23"/>
      <c r="J977" s="23"/>
      <c r="M977" s="18"/>
      <c r="N977" s="29">
        <f>((G977-1)*(1-(IF(H977="no",0,'results log'!$B$3)))+1)</f>
        <v>5.0000000000000044E-2</v>
      </c>
      <c r="O977" s="29">
        <f t="shared" si="27"/>
        <v>0</v>
      </c>
      <c r="P977" s="31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30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30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28"/>
        <v>1</v>
      </c>
    </row>
    <row r="978" spans="8:21" ht="15" x14ac:dyDescent="0.2">
      <c r="H978" s="23"/>
      <c r="I978" s="23"/>
      <c r="J978" s="23"/>
      <c r="M978" s="18"/>
      <c r="N978" s="29">
        <f>((G978-1)*(1-(IF(H978="no",0,'results log'!$B$3)))+1)</f>
        <v>5.0000000000000044E-2</v>
      </c>
      <c r="O978" s="29">
        <f t="shared" si="27"/>
        <v>0</v>
      </c>
      <c r="P978" s="31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30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30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28"/>
        <v>1</v>
      </c>
    </row>
    <row r="979" spans="8:21" ht="15" x14ac:dyDescent="0.2">
      <c r="H979" s="23"/>
      <c r="I979" s="23"/>
      <c r="J979" s="23"/>
      <c r="M979" s="18"/>
      <c r="N979" s="29">
        <f>((G979-1)*(1-(IF(H979="no",0,'results log'!$B$3)))+1)</f>
        <v>5.0000000000000044E-2</v>
      </c>
      <c r="O979" s="29">
        <f t="shared" si="27"/>
        <v>0</v>
      </c>
      <c r="P979" s="31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30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30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28"/>
        <v>1</v>
      </c>
    </row>
    <row r="980" spans="8:21" ht="15" x14ac:dyDescent="0.2">
      <c r="H980" s="23"/>
      <c r="I980" s="23"/>
      <c r="J980" s="23"/>
      <c r="M980" s="18"/>
      <c r="N980" s="29">
        <f>((G980-1)*(1-(IF(H980="no",0,'results log'!$B$3)))+1)</f>
        <v>5.0000000000000044E-2</v>
      </c>
      <c r="O980" s="29">
        <f t="shared" ref="O980:O1010" si="29">E980*IF(I980="yes",2,1)</f>
        <v>0</v>
      </c>
      <c r="P980" s="31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30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30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28"/>
        <v>1</v>
      </c>
    </row>
    <row r="981" spans="8:21" ht="15" x14ac:dyDescent="0.2">
      <c r="H981" s="23"/>
      <c r="I981" s="23"/>
      <c r="J981" s="23"/>
      <c r="M981" s="18"/>
      <c r="N981" s="29">
        <f>((G981-1)*(1-(IF(H981="no",0,'results log'!$B$3)))+1)</f>
        <v>5.0000000000000044E-2</v>
      </c>
      <c r="O981" s="29">
        <f t="shared" si="29"/>
        <v>0</v>
      </c>
      <c r="P981" s="31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30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30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28"/>
        <v>1</v>
      </c>
    </row>
    <row r="982" spans="8:21" ht="15" x14ac:dyDescent="0.2">
      <c r="H982" s="23"/>
      <c r="I982" s="23"/>
      <c r="J982" s="23"/>
      <c r="M982" s="18"/>
      <c r="N982" s="29">
        <f>((G982-1)*(1-(IF(H982="no",0,'results log'!$B$3)))+1)</f>
        <v>5.0000000000000044E-2</v>
      </c>
      <c r="O982" s="29">
        <f t="shared" si="29"/>
        <v>0</v>
      </c>
      <c r="P982" s="31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30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30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28"/>
        <v>1</v>
      </c>
    </row>
    <row r="983" spans="8:21" ht="15" x14ac:dyDescent="0.2">
      <c r="H983" s="23"/>
      <c r="I983" s="23"/>
      <c r="J983" s="23"/>
      <c r="M983" s="18"/>
      <c r="N983" s="29">
        <f>((G983-1)*(1-(IF(H983="no",0,'results log'!$B$3)))+1)</f>
        <v>5.0000000000000044E-2</v>
      </c>
      <c r="O983" s="29">
        <f t="shared" si="29"/>
        <v>0</v>
      </c>
      <c r="P983" s="31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30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30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28"/>
        <v>1</v>
      </c>
    </row>
    <row r="984" spans="8:21" ht="15" x14ac:dyDescent="0.2">
      <c r="H984" s="23"/>
      <c r="I984" s="23"/>
      <c r="J984" s="23"/>
      <c r="M984" s="18"/>
      <c r="N984" s="29">
        <f>((G984-1)*(1-(IF(H984="no",0,'results log'!$B$3)))+1)</f>
        <v>5.0000000000000044E-2</v>
      </c>
      <c r="O984" s="29">
        <f t="shared" si="29"/>
        <v>0</v>
      </c>
      <c r="P984" s="31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30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30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28"/>
        <v>1</v>
      </c>
    </row>
    <row r="985" spans="8:21" ht="15" x14ac:dyDescent="0.2">
      <c r="H985" s="23"/>
      <c r="I985" s="23"/>
      <c r="J985" s="23"/>
      <c r="M985" s="18"/>
      <c r="N985" s="29">
        <f>((G985-1)*(1-(IF(H985="no",0,'results log'!$B$3)))+1)</f>
        <v>5.0000000000000044E-2</v>
      </c>
      <c r="O985" s="29">
        <f t="shared" si="29"/>
        <v>0</v>
      </c>
      <c r="P985" s="31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30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30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28"/>
        <v>1</v>
      </c>
    </row>
    <row r="986" spans="8:21" ht="15" x14ac:dyDescent="0.2">
      <c r="H986" s="23"/>
      <c r="I986" s="23"/>
      <c r="J986" s="23"/>
      <c r="M986" s="18"/>
      <c r="N986" s="29">
        <f>((G986-1)*(1-(IF(H986="no",0,'results log'!$B$3)))+1)</f>
        <v>5.0000000000000044E-2</v>
      </c>
      <c r="O986" s="29">
        <f t="shared" si="29"/>
        <v>0</v>
      </c>
      <c r="P986" s="31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30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30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28"/>
        <v>1</v>
      </c>
    </row>
    <row r="987" spans="8:21" ht="15" x14ac:dyDescent="0.2">
      <c r="H987" s="23"/>
      <c r="I987" s="23"/>
      <c r="J987" s="23"/>
      <c r="M987" s="18"/>
      <c r="N987" s="29">
        <f>((G987-1)*(1-(IF(H987="no",0,'results log'!$B$3)))+1)</f>
        <v>5.0000000000000044E-2</v>
      </c>
      <c r="O987" s="29">
        <f t="shared" si="29"/>
        <v>0</v>
      </c>
      <c r="P987" s="31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30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30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28"/>
        <v>1</v>
      </c>
    </row>
    <row r="988" spans="8:21" ht="15" x14ac:dyDescent="0.2">
      <c r="H988" s="23"/>
      <c r="I988" s="23"/>
      <c r="J988" s="23"/>
      <c r="M988" s="18"/>
      <c r="N988" s="29">
        <f>((G988-1)*(1-(IF(H988="no",0,'results log'!$B$3)))+1)</f>
        <v>5.0000000000000044E-2</v>
      </c>
      <c r="O988" s="29">
        <f t="shared" si="29"/>
        <v>0</v>
      </c>
      <c r="P988" s="31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30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30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28"/>
        <v>1</v>
      </c>
    </row>
    <row r="989" spans="8:21" ht="15" x14ac:dyDescent="0.2">
      <c r="H989" s="23"/>
      <c r="I989" s="23"/>
      <c r="J989" s="23"/>
      <c r="M989" s="18"/>
      <c r="N989" s="29">
        <f>((G989-1)*(1-(IF(H989="no",0,'results log'!$B$3)))+1)</f>
        <v>5.0000000000000044E-2</v>
      </c>
      <c r="O989" s="29">
        <f t="shared" si="29"/>
        <v>0</v>
      </c>
      <c r="P989" s="31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30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30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28"/>
        <v>1</v>
      </c>
    </row>
    <row r="990" spans="8:21" ht="15" x14ac:dyDescent="0.2">
      <c r="H990" s="23"/>
      <c r="I990" s="23"/>
      <c r="J990" s="23"/>
      <c r="M990" s="18"/>
      <c r="N990" s="29">
        <f>((G990-1)*(1-(IF(H990="no",0,'results log'!$B$3)))+1)</f>
        <v>5.0000000000000044E-2</v>
      </c>
      <c r="O990" s="29">
        <f t="shared" si="29"/>
        <v>0</v>
      </c>
      <c r="P990" s="31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30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30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28"/>
        <v>1</v>
      </c>
    </row>
    <row r="991" spans="8:21" ht="15" x14ac:dyDescent="0.2">
      <c r="H991" s="23"/>
      <c r="I991" s="23"/>
      <c r="J991" s="23"/>
      <c r="M991" s="18"/>
      <c r="N991" s="29">
        <f>((G991-1)*(1-(IF(H991="no",0,'results log'!$B$3)))+1)</f>
        <v>5.0000000000000044E-2</v>
      </c>
      <c r="O991" s="29">
        <f t="shared" si="29"/>
        <v>0</v>
      </c>
      <c r="P991" s="31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30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30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28"/>
        <v>1</v>
      </c>
    </row>
    <row r="992" spans="8:21" ht="15" x14ac:dyDescent="0.2">
      <c r="H992" s="23"/>
      <c r="I992" s="23"/>
      <c r="J992" s="23"/>
      <c r="M992" s="18"/>
      <c r="N992" s="29">
        <f>((G992-1)*(1-(IF(H992="no",0,'results log'!$B$3)))+1)</f>
        <v>5.0000000000000044E-2</v>
      </c>
      <c r="O992" s="29">
        <f t="shared" si="29"/>
        <v>0</v>
      </c>
      <c r="P992" s="31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30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30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28"/>
        <v>1</v>
      </c>
    </row>
    <row r="993" spans="8:21" ht="15" x14ac:dyDescent="0.2">
      <c r="H993" s="23"/>
      <c r="I993" s="23"/>
      <c r="J993" s="23"/>
      <c r="M993" s="18"/>
      <c r="N993" s="29">
        <f>((G993-1)*(1-(IF(H993="no",0,'results log'!$B$3)))+1)</f>
        <v>5.0000000000000044E-2</v>
      </c>
      <c r="O993" s="29">
        <f t="shared" si="29"/>
        <v>0</v>
      </c>
      <c r="P993" s="31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30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30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28"/>
        <v>1</v>
      </c>
    </row>
    <row r="994" spans="8:21" ht="15" x14ac:dyDescent="0.2">
      <c r="H994" s="23"/>
      <c r="I994" s="23"/>
      <c r="J994" s="23"/>
      <c r="M994" s="18"/>
      <c r="N994" s="29">
        <f>((G994-1)*(1-(IF(H994="no",0,'results log'!$B$3)))+1)</f>
        <v>5.0000000000000044E-2</v>
      </c>
      <c r="O994" s="29">
        <f t="shared" si="29"/>
        <v>0</v>
      </c>
      <c r="P994" s="31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30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30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28"/>
        <v>1</v>
      </c>
    </row>
    <row r="995" spans="8:21" ht="15" x14ac:dyDescent="0.2">
      <c r="H995" s="23"/>
      <c r="I995" s="23"/>
      <c r="J995" s="23"/>
      <c r="M995" s="18"/>
      <c r="N995" s="29">
        <f>((G995-1)*(1-(IF(H995="no",0,'results log'!$B$3)))+1)</f>
        <v>5.0000000000000044E-2</v>
      </c>
      <c r="O995" s="29">
        <f t="shared" si="29"/>
        <v>0</v>
      </c>
      <c r="P995" s="31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30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30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28"/>
        <v>1</v>
      </c>
    </row>
    <row r="996" spans="8:21" ht="15" x14ac:dyDescent="0.2">
      <c r="H996" s="23"/>
      <c r="I996" s="23"/>
      <c r="J996" s="23"/>
      <c r="M996" s="18"/>
      <c r="N996" s="29">
        <f>((G996-1)*(1-(IF(H996="no",0,'results log'!$B$3)))+1)</f>
        <v>5.0000000000000044E-2</v>
      </c>
      <c r="O996" s="29">
        <f t="shared" si="29"/>
        <v>0</v>
      </c>
      <c r="P996" s="31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30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30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28"/>
        <v>1</v>
      </c>
    </row>
    <row r="997" spans="8:21" ht="15" x14ac:dyDescent="0.2">
      <c r="H997" s="23"/>
      <c r="I997" s="23"/>
      <c r="J997" s="23"/>
      <c r="M997" s="18"/>
      <c r="N997" s="29">
        <f>((G997-1)*(1-(IF(H997="no",0,'results log'!$B$3)))+1)</f>
        <v>5.0000000000000044E-2</v>
      </c>
      <c r="O997" s="29">
        <f t="shared" si="29"/>
        <v>0</v>
      </c>
      <c r="P997" s="31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30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30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28"/>
        <v>1</v>
      </c>
    </row>
    <row r="998" spans="8:21" ht="15" x14ac:dyDescent="0.2">
      <c r="H998" s="23"/>
      <c r="I998" s="23"/>
      <c r="J998" s="23"/>
      <c r="M998" s="18"/>
      <c r="N998" s="29">
        <f>((G998-1)*(1-(IF(H998="no",0,'results log'!$B$3)))+1)</f>
        <v>5.0000000000000044E-2</v>
      </c>
      <c r="O998" s="29">
        <f t="shared" si="29"/>
        <v>0</v>
      </c>
      <c r="P998" s="31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30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30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28"/>
        <v>1</v>
      </c>
    </row>
    <row r="999" spans="8:21" ht="15" x14ac:dyDescent="0.2">
      <c r="H999" s="23"/>
      <c r="I999" s="23"/>
      <c r="J999" s="23"/>
      <c r="M999" s="18"/>
      <c r="N999" s="29">
        <f>((G999-1)*(1-(IF(H999="no",0,'results log'!$B$3)))+1)</f>
        <v>5.0000000000000044E-2</v>
      </c>
      <c r="O999" s="29">
        <f t="shared" si="29"/>
        <v>0</v>
      </c>
      <c r="P999" s="31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30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30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28"/>
        <v>1</v>
      </c>
    </row>
    <row r="1000" spans="8:21" ht="15" x14ac:dyDescent="0.2">
      <c r="H1000" s="23"/>
      <c r="I1000" s="23"/>
      <c r="J1000" s="23"/>
      <c r="M1000" s="18"/>
      <c r="N1000" s="29">
        <f>((G1000-1)*(1-(IF(H1000="no",0,'results log'!$B$3)))+1)</f>
        <v>5.0000000000000044E-2</v>
      </c>
      <c r="O1000" s="29">
        <f t="shared" si="29"/>
        <v>0</v>
      </c>
      <c r="P1000" s="31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30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30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28"/>
        <v>1</v>
      </c>
    </row>
    <row r="1001" spans="8:21" ht="15" x14ac:dyDescent="0.2">
      <c r="H1001" s="23"/>
      <c r="I1001" s="23"/>
      <c r="J1001" s="23"/>
      <c r="M1001" s="18"/>
      <c r="N1001" s="29">
        <f>((G1001-1)*(1-(IF(H1001="no",0,'results log'!$B$3)))+1)</f>
        <v>5.0000000000000044E-2</v>
      </c>
      <c r="O1001" s="29">
        <f t="shared" si="29"/>
        <v>0</v>
      </c>
      <c r="P1001" s="31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30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30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28"/>
        <v>1</v>
      </c>
    </row>
    <row r="1002" spans="8:21" ht="15" x14ac:dyDescent="0.2">
      <c r="H1002" s="23"/>
      <c r="I1002" s="23"/>
      <c r="J1002" s="23"/>
      <c r="M1002" s="18"/>
      <c r="N1002" s="29">
        <f>((G1002-1)*(1-(IF(H1002="no",0,'results log'!$B$3)))+1)</f>
        <v>5.0000000000000044E-2</v>
      </c>
      <c r="O1002" s="29">
        <f t="shared" si="29"/>
        <v>0</v>
      </c>
      <c r="P1002" s="31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30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30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28"/>
        <v>1</v>
      </c>
    </row>
    <row r="1003" spans="8:21" ht="15" x14ac:dyDescent="0.2">
      <c r="H1003" s="23"/>
      <c r="I1003" s="23"/>
      <c r="J1003" s="23"/>
      <c r="M1003" s="18"/>
      <c r="N1003" s="29">
        <f>((G1003-1)*(1-(IF(H1003="no",0,'results log'!$B$3)))+1)</f>
        <v>5.0000000000000044E-2</v>
      </c>
      <c r="O1003" s="29">
        <f t="shared" si="29"/>
        <v>0</v>
      </c>
      <c r="P1003" s="31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30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30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28"/>
        <v>1</v>
      </c>
    </row>
    <row r="1004" spans="8:21" ht="15" x14ac:dyDescent="0.2">
      <c r="H1004" s="23"/>
      <c r="I1004" s="23"/>
      <c r="J1004" s="23"/>
      <c r="M1004" s="18"/>
      <c r="N1004" s="29">
        <f>((G1004-1)*(1-(IF(H1004="no",0,'results log'!$B$3)))+1)</f>
        <v>5.0000000000000044E-2</v>
      </c>
      <c r="O1004" s="29">
        <f t="shared" si="29"/>
        <v>0</v>
      </c>
      <c r="P1004" s="31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30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30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28"/>
        <v>1</v>
      </c>
    </row>
    <row r="1005" spans="8:21" ht="15" x14ac:dyDescent="0.2">
      <c r="H1005" s="23"/>
      <c r="I1005" s="23"/>
      <c r="J1005" s="23"/>
      <c r="M1005" s="18"/>
      <c r="N1005" s="29">
        <f>((G1005-1)*(1-(IF(H1005="no",0,'results log'!$B$3)))+1)</f>
        <v>5.0000000000000044E-2</v>
      </c>
      <c r="O1005" s="29">
        <f t="shared" si="29"/>
        <v>0</v>
      </c>
      <c r="P1005" s="31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30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30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28"/>
        <v>1</v>
      </c>
    </row>
    <row r="1006" spans="8:21" ht="15" x14ac:dyDescent="0.2">
      <c r="H1006" s="23"/>
      <c r="I1006" s="23"/>
      <c r="J1006" s="23"/>
      <c r="M1006" s="18"/>
      <c r="N1006" s="29">
        <f>((G1006-1)*(1-(IF(H1006="no",0,'results log'!$B$3)))+1)</f>
        <v>5.0000000000000044E-2</v>
      </c>
      <c r="O1006" s="29">
        <f t="shared" si="29"/>
        <v>0</v>
      </c>
      <c r="P1006" s="31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30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30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28"/>
        <v>1</v>
      </c>
    </row>
    <row r="1007" spans="8:21" ht="15" x14ac:dyDescent="0.2">
      <c r="N1007" s="29">
        <f>((G1007-1)*(1-(IF(H1007="no",0,'results log'!$B$3)))+1)</f>
        <v>5.0000000000000044E-2</v>
      </c>
      <c r="O1007" s="29">
        <f t="shared" si="29"/>
        <v>0</v>
      </c>
      <c r="P1007" s="31"/>
      <c r="Q1007" s="30"/>
      <c r="R1007" s="30"/>
    </row>
    <row r="1008" spans="8:21" ht="15" x14ac:dyDescent="0.2">
      <c r="N1008" s="29">
        <f>((G1008-1)*(1-(IF(H1008="no",0,'results log'!$B$3)))+1)</f>
        <v>5.0000000000000044E-2</v>
      </c>
      <c r="O1008" s="29">
        <f t="shared" si="29"/>
        <v>0</v>
      </c>
      <c r="P1008" s="31"/>
      <c r="Q1008" s="30"/>
      <c r="R1008" s="30"/>
    </row>
    <row r="1009" spans="14:18" ht="15" x14ac:dyDescent="0.2">
      <c r="N1009" s="29">
        <f>((G1009-1)*(1-(IF(H1009="no",0,'results log'!$B$3)))+1)</f>
        <v>5.0000000000000044E-2</v>
      </c>
      <c r="O1009" s="29">
        <f t="shared" si="29"/>
        <v>0</v>
      </c>
      <c r="P1009" s="31"/>
      <c r="Q1009" s="30"/>
      <c r="R1009" s="30"/>
    </row>
    <row r="1010" spans="14:18" ht="15" x14ac:dyDescent="0.2">
      <c r="N1010" s="29">
        <f>((G1010-1)*(1-(IF(H1010="no",0,'results log'!$B$3)))+1)</f>
        <v>5.0000000000000044E-2</v>
      </c>
      <c r="O1010" s="29">
        <f t="shared" si="29"/>
        <v>0</v>
      </c>
      <c r="P1010" s="31"/>
      <c r="Q1010" s="30"/>
      <c r="R1010" s="30"/>
    </row>
  </sheetData>
  <sheetProtection selectLockedCells="1" selectUnlockedCells="1"/>
  <dataValidations xWindow="1377" yWindow="612" count="4">
    <dataValidation type="list" allowBlank="1" showInputMessage="1" showErrorMessage="1" errorTitle="Attention" error="Please select a result from the list." promptTitle="RESULT" prompt="Select the result of the race." sqref="M8:M1006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54 J56:J1006">
      <formula1>FRACTIONS</formula1>
    </dataValidation>
    <dataValidation type="list" allowBlank="1" showInputMessage="1" showErrorMessage="1" errorTitle="Attention" error="Please select YES or NO." promptTitle="Each Way?" prompt="Enter Yes or No" sqref="I8:I54 I56:I1006">
      <formula1>EACHWAY</formula1>
    </dataValidation>
    <dataValidation type="list" allowBlank="1" showInputMessage="1" showErrorMessage="1" errorTitle="Attention!" error="Please enter YES or NO." promptTitle="EXCHANGE BET?" prompt="Enter YES or NO." sqref="I55:J55 H8:H1006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ColWidth="8.7109375" defaultRowHeight="12.75" x14ac:dyDescent="0.2"/>
  <cols>
    <col min="1" max="1" width="29.42578125" bestFit="1" customWidth="1"/>
    <col min="2" max="2" width="12.42578125" hidden="1" customWidth="1"/>
    <col min="3" max="3" width="12.42578125" bestFit="1" customWidth="1"/>
    <col min="4" max="4" width="13.28515625" bestFit="1" customWidth="1"/>
  </cols>
  <sheetData>
    <row r="2" spans="1:10" ht="32.25" thickBot="1" x14ac:dyDescent="0.25">
      <c r="A2" s="41" t="s">
        <v>160</v>
      </c>
      <c r="B2" s="9" t="s">
        <v>146</v>
      </c>
      <c r="C2" s="9" t="s">
        <v>12</v>
      </c>
      <c r="D2" s="9" t="s">
        <v>147</v>
      </c>
    </row>
    <row r="3" spans="1:10" ht="15.75" x14ac:dyDescent="0.25">
      <c r="A3" s="2" t="s">
        <v>148</v>
      </c>
      <c r="B3" s="1">
        <f>SUM('results log'!P8:P1010)</f>
        <v>0</v>
      </c>
      <c r="C3" s="1">
        <f>SUM('results log'!Q8:Q1010)</f>
        <v>-995</v>
      </c>
      <c r="D3" s="1">
        <f>SUM('results log'!R8:R1010)</f>
        <v>-1022.98</v>
      </c>
    </row>
    <row r="4" spans="1:10" x14ac:dyDescent="0.2">
      <c r="B4" s="14"/>
      <c r="C4" s="14"/>
      <c r="D4" s="14"/>
    </row>
    <row r="5" spans="1:10" ht="15.75" x14ac:dyDescent="0.25">
      <c r="A5" s="2" t="s">
        <v>149</v>
      </c>
      <c r="B5" s="1">
        <f>B3+'results log'!$B$1</f>
        <v>1000</v>
      </c>
      <c r="C5" s="1">
        <f>C3+'results log'!$B$1</f>
        <v>5</v>
      </c>
      <c r="D5" s="1">
        <f>D3+'results log'!$B$1</f>
        <v>-22.980000000000018</v>
      </c>
    </row>
    <row r="6" spans="1:10" ht="15" x14ac:dyDescent="0.2">
      <c r="D6" s="3"/>
    </row>
    <row r="7" spans="1:10" ht="15.75" x14ac:dyDescent="0.25">
      <c r="A7" s="2" t="s">
        <v>150</v>
      </c>
      <c r="B7" s="5">
        <f>B3/'results log'!$B$1</f>
        <v>0</v>
      </c>
      <c r="C7" s="5">
        <f>C3/'results log'!$B$1</f>
        <v>-0.995</v>
      </c>
      <c r="D7" s="5">
        <f>D3/'results log'!$B$1</f>
        <v>-1.02298</v>
      </c>
    </row>
    <row r="8" spans="1:10" ht="15.75" x14ac:dyDescent="0.25">
      <c r="A8" s="2" t="s">
        <v>151</v>
      </c>
      <c r="B8" s="3">
        <f>COUNTIF('results log'!P8:P1010,"&gt;0")</f>
        <v>0</v>
      </c>
      <c r="C8" s="3">
        <f>COUNTIF('results log'!Q8:Q1010,"&gt;0")</f>
        <v>6</v>
      </c>
      <c r="D8" s="3">
        <f>COUNTIF('results log'!R8:R1010,"&gt;0")</f>
        <v>6</v>
      </c>
    </row>
    <row r="9" spans="1:10" ht="15.75" x14ac:dyDescent="0.25">
      <c r="A9" s="2" t="s">
        <v>152</v>
      </c>
      <c r="B9" s="3">
        <f>D9</f>
        <v>70</v>
      </c>
      <c r="C9" s="3">
        <f>COUNT('results log'!K8:K1010)</f>
        <v>70</v>
      </c>
      <c r="D9" s="3">
        <f>C9</f>
        <v>70</v>
      </c>
      <c r="J9" s="11"/>
    </row>
    <row r="10" spans="1:10" ht="15.75" x14ac:dyDescent="0.25">
      <c r="A10" s="2" t="s">
        <v>153</v>
      </c>
      <c r="B10" s="5">
        <f>B8/B9</f>
        <v>0</v>
      </c>
      <c r="C10" s="5">
        <f>C8/C9</f>
        <v>8.5714285714285715E-2</v>
      </c>
      <c r="D10" s="5">
        <f>D8/D9</f>
        <v>8.5714285714285715E-2</v>
      </c>
      <c r="J10" s="11"/>
    </row>
    <row r="11" spans="1:10" ht="15.75" x14ac:dyDescent="0.25">
      <c r="A11" s="2" t="s">
        <v>154</v>
      </c>
      <c r="B11" s="5">
        <f>B3/('results log'!$B$2*SUM('results log'!$O$8:$O$1010))</f>
        <v>0</v>
      </c>
      <c r="C11" s="42">
        <f>C3/('results log'!$B$2*SUM('results log'!$O$8:$O$1010))</f>
        <v>-0.73161764705882348</v>
      </c>
      <c r="D11" s="42">
        <f>D3/('results log'!$B$2*SUM('results log'!$O$8:$O$1010))</f>
        <v>-0.7521911764705882</v>
      </c>
    </row>
    <row r="12" spans="1:10" ht="15.75" x14ac:dyDescent="0.25">
      <c r="A12" s="2"/>
      <c r="C12" s="5"/>
      <c r="D12" s="4"/>
    </row>
    <row r="13" spans="1:10" ht="15.75" x14ac:dyDescent="0.25">
      <c r="A13" s="2"/>
      <c r="C13" s="5"/>
      <c r="D13" s="4"/>
    </row>
    <row r="14" spans="1:10" ht="15.75" x14ac:dyDescent="0.25">
      <c r="A14" s="2"/>
      <c r="C14" s="5"/>
      <c r="D14" s="4"/>
    </row>
    <row r="21" spans="1:4" ht="15" x14ac:dyDescent="0.2">
      <c r="A21" s="11"/>
      <c r="C21" s="11"/>
      <c r="D21" s="11"/>
    </row>
    <row r="22" spans="1:4" ht="15" x14ac:dyDescent="0.2">
      <c r="A22" s="11"/>
      <c r="C22" s="11"/>
      <c r="D22" s="11"/>
    </row>
    <row r="23" spans="1:4" ht="15" x14ac:dyDescent="0.2">
      <c r="A23" s="12"/>
      <c r="C23" s="12"/>
      <c r="D23" s="12"/>
    </row>
    <row r="24" spans="1:4" ht="15" x14ac:dyDescent="0.2">
      <c r="A24" s="12"/>
      <c r="C24" s="12"/>
      <c r="D24" s="12"/>
    </row>
    <row r="25" spans="1:4" ht="15" x14ac:dyDescent="0.2">
      <c r="A25" s="12"/>
      <c r="C25" s="12"/>
      <c r="D25" s="12"/>
    </row>
    <row r="26" spans="1:4" ht="15" x14ac:dyDescent="0.2">
      <c r="A26" s="13"/>
      <c r="C26" s="13"/>
      <c r="D26" s="13"/>
    </row>
  </sheetData>
  <pageMargins left="0.75" right="0.75" top="1" bottom="1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7109375" defaultRowHeight="12.75" x14ac:dyDescent="0.2"/>
  <sheetData>
    <row r="1" spans="1:1" x14ac:dyDescent="0.2">
      <c r="A1" t="s">
        <v>28</v>
      </c>
    </row>
    <row r="2" spans="1:1" x14ac:dyDescent="0.2">
      <c r="A2" t="s">
        <v>155</v>
      </c>
    </row>
    <row r="3" spans="1:1" x14ac:dyDescent="0.2">
      <c r="A3" t="s">
        <v>45</v>
      </c>
    </row>
    <row r="4" spans="1:1" x14ac:dyDescent="0.2">
      <c r="A4" t="s">
        <v>156</v>
      </c>
    </row>
  </sheetData>
  <pageMargins left="0.75" right="0.75" top="1" bottom="1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7109375"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71093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results log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2017-04-20T16:10:18Z</dcterms:modified>
  <cp:category/>
  <cp:contentStatus/>
</cp:coreProperties>
</file>