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<sst xmlns="http://schemas.openxmlformats.org/spreadsheetml/2006/main" count="91" uniqueCount="71">
  <si>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Market</t>
  </si>
  <si>
    <t>Start time</t>
  </si>
  <si>
    <t>Profit/loss (GBP)</t>
  </si>
  <si>
    <t>selection</t>
  </si>
  <si>
    <t>back price</t>
  </si>
  <si>
    <t>lay price</t>
  </si>
  <si>
    <t>BSP</t>
  </si>
  <si>
    <t>comment</t>
  </si>
  <si>
    <t>final position</t>
  </si>
  <si>
    <t>star rating</t>
  </si>
  <si>
    <t>in-play low</t>
  </si>
  <si>
    <t>profit if let bet run (£2 stakes)</t>
  </si>
  <si>
    <t>inplay movement</t>
  </si>
  <si>
    <t>Horse Racing / Nott 13th Jun : 1m6f Hcap</t>
  </si>
  <si>
    <t xml:space="preserve">13-Jun-16 21:10 </t>
  </si>
  <si>
    <t>Nam Hai</t>
  </si>
  <si>
    <t>no trade</t>
  </si>
  <si>
    <t>Horse Racing / Chep 10th Jun : 1m Hcap</t>
  </si>
  <si>
    <t xml:space="preserve">10-Jun-16 19:30 </t>
  </si>
  <si>
    <t>Untapped Spectrum</t>
  </si>
  <si>
    <t>Horse Racing / Wind 6th Jun : 1m3f Hcap</t>
  </si>
  <si>
    <t xml:space="preserve">06-Jun-16 19:30 </t>
  </si>
  <si>
    <t>Sparring</t>
  </si>
  <si>
    <t>Horse Racing / Font 1st Jun : 2m1f NHF</t>
  </si>
  <si>
    <t xml:space="preserve">01-Jun-16 17:10 </t>
  </si>
  <si>
    <t>Alaskan Poet</t>
  </si>
  <si>
    <t>Horse Racing / Cart 1st Jun : 3m1f Hunt Chs</t>
  </si>
  <si>
    <t xml:space="preserve">01-Jun-16 16:20 </t>
  </si>
  <si>
    <t>Probably George</t>
  </si>
  <si>
    <t>Forge Valley</t>
  </si>
  <si>
    <t>Horse Racing / Nott 1st Jun : 1m Hcap</t>
  </si>
  <si>
    <t xml:space="preserve">01-Jun-16 15:30 </t>
  </si>
  <si>
    <t>Express Himself</t>
  </si>
  <si>
    <t>successful trade</t>
  </si>
  <si>
    <t>Horse Racing / Wind 30th May : 6f Hcap</t>
  </si>
  <si>
    <t xml:space="preserve">30-May-16 17:35 </t>
  </si>
  <si>
    <t>Spring Fling</t>
  </si>
  <si>
    <t>Horse Racing / Redc 30th May : 1m6f Hcap</t>
  </si>
  <si>
    <t xml:space="preserve">30-May-16 16:30 </t>
  </si>
  <si>
    <t>Bowdlers Magic</t>
  </si>
  <si>
    <t>Horse Racing / Uttox 29th May : 2m4f Nov Hcap Hrd</t>
  </si>
  <si>
    <t xml:space="preserve">29-May-16 17:20 </t>
  </si>
  <si>
    <t>Ashkoun</t>
  </si>
  <si>
    <t>PU</t>
  </si>
  <si>
    <t>Horse Racing / Sthl 24th May : 1m7f NHF</t>
  </si>
  <si>
    <t xml:space="preserve">24-May-16 20:35 </t>
  </si>
  <si>
    <t>Scorpio Queen</t>
  </si>
  <si>
    <t>Horse Racing / Weth 24th May : 1m2f Hcap</t>
  </si>
  <si>
    <t xml:space="preserve">24-May-16 19:50 </t>
  </si>
  <si>
    <t>Swashbuckling</t>
  </si>
  <si>
    <t>Horse Racing / Weth 24th May : 5f Hcap</t>
  </si>
  <si>
    <t xml:space="preserve">24-May-16 18:45 </t>
  </si>
  <si>
    <t>Celebration</t>
  </si>
  <si>
    <t>Horse Racing / Chep 21st May : 1m4f Hcap</t>
  </si>
  <si>
    <t xml:space="preserve">21-May-16 20:50 </t>
  </si>
  <si>
    <t>Dizzey Heights</t>
  </si>
  <si>
    <t>Horse Racing / Chep 21st May : 5f Hcap</t>
  </si>
  <si>
    <t xml:space="preserve">21-May-16 18:20 </t>
  </si>
  <si>
    <t>Presto Boy</t>
  </si>
  <si>
    <t>Spirit of Rosanna</t>
  </si>
  <si>
    <t>Horse Racing / Strat 21st May : 3m3f Hcap Chs</t>
  </si>
  <si>
    <t xml:space="preserve">21-May-16 17:30 </t>
  </si>
  <si>
    <t>Thomas Wild</t>
  </si>
  <si>
    <t>Horse Racing / York 21st May : 5f Hcap</t>
  </si>
  <si>
    <t xml:space="preserve">21-May-16 15:50 </t>
  </si>
  <si>
    <t>Doctor sardonicus</t>
  </si>
  <si>
    <t>Profit</t>
  </si>
  <si>
    <t>No. of trades</t>
  </si>
  <si>
    <t>BSP lower than back price</t>
  </si>
  <si>
    <t>No of steamers</t>
  </si>
  <si>
    <t>%age steamers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</si>
</sst>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9" fontId="0" fillId="0" borderId="0" xfId="57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9" fontId="0" fillId="0" borderId="0" xfId="5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pane ySplit="1290" topLeftCell="A8" activePane="bottomLeft" state="split"/>
      <selection pane="topLeft" activeCell="M1" sqref="K1:M16384"/>
      <selection pane="bottomLeft" activeCell="B21" sqref="B21:C24"/>
    </sheetView>
  </sheetViews>
  <sheetFormatPr defaultColWidth="9.140625" defaultRowHeight="12.75"/>
  <cols>
    <col min="1" max="1" width="44.421875" style="0" customWidth="1"/>
    <col min="2" max="2" width="15.00390625" style="0" customWidth="1"/>
    <col min="4" max="4" width="16.421875" style="0" customWidth="1"/>
    <col min="8" max="8" width="17.421875" style="0" customWidth="1"/>
    <col min="10" max="10" width="0" style="0" hidden="1" customWidth="1"/>
  </cols>
  <sheetData>
    <row r="1" spans="1:15" ht="64.5">
      <c r="A1" t="s">
        <v>0</v>
      </c>
      <c r="B1" t="s">
        <v>1</v>
      </c>
      <c r="C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68</v>
      </c>
      <c r="O1" s="2"/>
    </row>
    <row r="2" spans="1:15" ht="12">
      <c r="A2" t="s">
        <v>13</v>
      </c>
      <c r="B2" t="s">
        <v>14</v>
      </c>
      <c r="C2" s="5">
        <v>-3</v>
      </c>
      <c r="D2" t="s">
        <v>15</v>
      </c>
      <c r="E2">
        <v>3.29</v>
      </c>
      <c r="G2">
        <v>3.5</v>
      </c>
      <c r="H2" t="s">
        <v>16</v>
      </c>
      <c r="I2">
        <v>7</v>
      </c>
      <c r="J2">
        <v>3</v>
      </c>
      <c r="K2">
        <v>1.9500000000000002</v>
      </c>
      <c r="L2">
        <f aca="true" t="shared" si="0" ref="L2:L19">IF(I2=1,ROUND((2*E2-2)*0.95,2),-2)</f>
        <v>-2</v>
      </c>
      <c r="M2" s="3">
        <f aca="true" t="shared" si="1" ref="M2:M19">1-((K2-1)/(E2-1))</f>
        <v>0.5851528384279475</v>
      </c>
      <c r="N2" s="4" t="str">
        <f>IF(G2&lt;E2,"steam","no steam")</f>
        <v>no steam</v>
      </c>
      <c r="O2" s="4"/>
    </row>
    <row r="3" spans="1:15" ht="12">
      <c r="A3" t="s">
        <v>17</v>
      </c>
      <c r="B3" t="s">
        <v>18</v>
      </c>
      <c r="C3" s="5">
        <v>-3</v>
      </c>
      <c r="D3" t="s">
        <v>19</v>
      </c>
      <c r="E3">
        <v>4.7</v>
      </c>
      <c r="G3">
        <v>4.91</v>
      </c>
      <c r="H3" t="s">
        <v>16</v>
      </c>
      <c r="I3">
        <v>5</v>
      </c>
      <c r="J3">
        <v>3</v>
      </c>
      <c r="K3">
        <v>5</v>
      </c>
      <c r="L3">
        <f t="shared" si="0"/>
        <v>-2</v>
      </c>
      <c r="M3" s="3">
        <f t="shared" si="1"/>
        <v>-0.08108108108108092</v>
      </c>
      <c r="N3" s="4" t="str">
        <f aca="true" t="shared" si="2" ref="N3:N19">IF(G3&lt;E3,"steam","no steam")</f>
        <v>no steam</v>
      </c>
      <c r="O3" s="4"/>
    </row>
    <row r="4" spans="1:15" ht="12">
      <c r="A4" t="s">
        <v>20</v>
      </c>
      <c r="B4" t="s">
        <v>21</v>
      </c>
      <c r="C4" s="5">
        <v>-3</v>
      </c>
      <c r="D4" t="s">
        <v>22</v>
      </c>
      <c r="E4">
        <v>2.24</v>
      </c>
      <c r="G4">
        <v>2.12</v>
      </c>
      <c r="H4" t="s">
        <v>16</v>
      </c>
      <c r="I4">
        <v>4</v>
      </c>
      <c r="J4">
        <v>3</v>
      </c>
      <c r="K4">
        <v>2</v>
      </c>
      <c r="L4">
        <f t="shared" si="0"/>
        <v>-2</v>
      </c>
      <c r="M4" s="3">
        <f t="shared" si="1"/>
        <v>0.19354838709677435</v>
      </c>
      <c r="N4" s="4" t="str">
        <f t="shared" si="2"/>
        <v>steam</v>
      </c>
      <c r="O4" s="4"/>
    </row>
    <row r="5" spans="1:15" ht="12">
      <c r="A5" t="s">
        <v>23</v>
      </c>
      <c r="B5" t="s">
        <v>24</v>
      </c>
      <c r="C5" s="5">
        <v>-3</v>
      </c>
      <c r="D5" t="s">
        <v>25</v>
      </c>
      <c r="E5">
        <v>2.86</v>
      </c>
      <c r="G5">
        <v>4.34</v>
      </c>
      <c r="H5" t="s">
        <v>16</v>
      </c>
      <c r="I5">
        <v>2</v>
      </c>
      <c r="J5">
        <v>3</v>
      </c>
      <c r="K5">
        <v>3.35</v>
      </c>
      <c r="L5">
        <f t="shared" si="0"/>
        <v>-2</v>
      </c>
      <c r="M5" s="3">
        <f t="shared" si="1"/>
        <v>-0.263440860215054</v>
      </c>
      <c r="N5" s="4" t="str">
        <f t="shared" si="2"/>
        <v>no steam</v>
      </c>
      <c r="O5" s="4"/>
    </row>
    <row r="6" spans="1:15" ht="12">
      <c r="A6" t="s">
        <v>26</v>
      </c>
      <c r="B6" t="s">
        <v>27</v>
      </c>
      <c r="C6" s="5">
        <v>-3</v>
      </c>
      <c r="D6" t="s">
        <v>28</v>
      </c>
      <c r="E6">
        <v>11</v>
      </c>
      <c r="G6">
        <v>14.84</v>
      </c>
      <c r="H6" t="s">
        <v>16</v>
      </c>
      <c r="I6">
        <v>3</v>
      </c>
      <c r="J6">
        <v>3</v>
      </c>
      <c r="K6">
        <v>5.5</v>
      </c>
      <c r="L6">
        <f t="shared" si="0"/>
        <v>-2</v>
      </c>
      <c r="M6" s="3">
        <f t="shared" si="1"/>
        <v>0.55</v>
      </c>
      <c r="N6" s="4" t="str">
        <f t="shared" si="2"/>
        <v>no steam</v>
      </c>
      <c r="O6" s="4"/>
    </row>
    <row r="7" spans="1:15" ht="12">
      <c r="A7" t="s">
        <v>26</v>
      </c>
      <c r="B7" t="s">
        <v>27</v>
      </c>
      <c r="C7" s="5">
        <v>-3</v>
      </c>
      <c r="D7" t="s">
        <v>29</v>
      </c>
      <c r="E7">
        <v>9.67</v>
      </c>
      <c r="G7">
        <v>17</v>
      </c>
      <c r="H7" t="s">
        <v>16</v>
      </c>
      <c r="I7">
        <v>6</v>
      </c>
      <c r="J7">
        <v>3</v>
      </c>
      <c r="K7">
        <v>14</v>
      </c>
      <c r="L7">
        <f t="shared" si="0"/>
        <v>-2</v>
      </c>
      <c r="M7" s="3">
        <f t="shared" si="1"/>
        <v>-0.49942329873125724</v>
      </c>
      <c r="N7" s="4" t="str">
        <f t="shared" si="2"/>
        <v>no steam</v>
      </c>
      <c r="O7" s="4"/>
    </row>
    <row r="8" spans="1:15" ht="12">
      <c r="A8" t="s">
        <v>30</v>
      </c>
      <c r="B8" t="s">
        <v>31</v>
      </c>
      <c r="C8" s="5">
        <v>2.85</v>
      </c>
      <c r="D8" t="s">
        <v>32</v>
      </c>
      <c r="E8">
        <v>4.46</v>
      </c>
      <c r="F8">
        <v>2.24</v>
      </c>
      <c r="G8">
        <v>5</v>
      </c>
      <c r="H8" t="s">
        <v>33</v>
      </c>
      <c r="I8">
        <v>3</v>
      </c>
      <c r="J8">
        <v>3</v>
      </c>
      <c r="K8">
        <v>2.02</v>
      </c>
      <c r="L8">
        <f t="shared" si="0"/>
        <v>-2</v>
      </c>
      <c r="M8" s="3">
        <f t="shared" si="1"/>
        <v>0.7052023121387283</v>
      </c>
      <c r="N8" s="4" t="str">
        <f t="shared" si="2"/>
        <v>no steam</v>
      </c>
      <c r="O8" s="4"/>
    </row>
    <row r="9" spans="1:15" ht="12">
      <c r="A9" t="s">
        <v>34</v>
      </c>
      <c r="B9" t="s">
        <v>35</v>
      </c>
      <c r="C9" s="5">
        <v>2.85</v>
      </c>
      <c r="D9" t="s">
        <v>36</v>
      </c>
      <c r="E9">
        <v>8.8</v>
      </c>
      <c r="F9">
        <v>4.4</v>
      </c>
      <c r="G9">
        <v>8.2</v>
      </c>
      <c r="H9" t="s">
        <v>33</v>
      </c>
      <c r="I9">
        <v>3</v>
      </c>
      <c r="J9">
        <v>3</v>
      </c>
      <c r="K9">
        <v>2</v>
      </c>
      <c r="L9">
        <f t="shared" si="0"/>
        <v>-2</v>
      </c>
      <c r="M9" s="3">
        <f t="shared" si="1"/>
        <v>0.8717948717948718</v>
      </c>
      <c r="N9" s="4" t="str">
        <f t="shared" si="2"/>
        <v>steam</v>
      </c>
      <c r="O9" s="4"/>
    </row>
    <row r="10" spans="1:15" ht="12">
      <c r="A10" t="s">
        <v>37</v>
      </c>
      <c r="B10" t="s">
        <v>38</v>
      </c>
      <c r="C10" s="5">
        <v>2.85</v>
      </c>
      <c r="D10" t="s">
        <v>39</v>
      </c>
      <c r="E10">
        <v>4.2</v>
      </c>
      <c r="F10">
        <v>2.1</v>
      </c>
      <c r="G10">
        <v>3.65</v>
      </c>
      <c r="H10" t="s">
        <v>33</v>
      </c>
      <c r="I10">
        <v>5</v>
      </c>
      <c r="J10">
        <v>3</v>
      </c>
      <c r="K10">
        <v>1.61</v>
      </c>
      <c r="L10">
        <f t="shared" si="0"/>
        <v>-2</v>
      </c>
      <c r="M10" s="3">
        <f t="shared" si="1"/>
        <v>0.809375</v>
      </c>
      <c r="N10" s="4" t="str">
        <f t="shared" si="2"/>
        <v>steam</v>
      </c>
      <c r="O10" s="4"/>
    </row>
    <row r="11" spans="1:15" ht="12">
      <c r="A11" t="s">
        <v>40</v>
      </c>
      <c r="B11" t="s">
        <v>41</v>
      </c>
      <c r="C11" s="5">
        <v>-3</v>
      </c>
      <c r="D11" t="s">
        <v>42</v>
      </c>
      <c r="E11">
        <v>6.34</v>
      </c>
      <c r="G11">
        <v>5.05</v>
      </c>
      <c r="H11" t="s">
        <v>16</v>
      </c>
      <c r="I11" t="s">
        <v>43</v>
      </c>
      <c r="J11">
        <v>3</v>
      </c>
      <c r="K11">
        <v>3.85</v>
      </c>
      <c r="L11">
        <f t="shared" si="0"/>
        <v>-2</v>
      </c>
      <c r="M11" s="3">
        <f t="shared" si="1"/>
        <v>0.4662921348314606</v>
      </c>
      <c r="N11" s="4" t="str">
        <f t="shared" si="2"/>
        <v>steam</v>
      </c>
      <c r="O11" s="4"/>
    </row>
    <row r="12" spans="1:15" ht="12">
      <c r="A12" t="s">
        <v>44</v>
      </c>
      <c r="B12" t="s">
        <v>45</v>
      </c>
      <c r="C12" s="5">
        <v>2.88</v>
      </c>
      <c r="D12" t="s">
        <v>46</v>
      </c>
      <c r="E12">
        <v>3.25</v>
      </c>
      <c r="F12">
        <v>1.62</v>
      </c>
      <c r="G12">
        <v>2.35</v>
      </c>
      <c r="H12" t="s">
        <v>33</v>
      </c>
      <c r="I12">
        <v>1</v>
      </c>
      <c r="J12">
        <v>3</v>
      </c>
      <c r="K12">
        <v>1.01</v>
      </c>
      <c r="L12">
        <f t="shared" si="0"/>
        <v>4.28</v>
      </c>
      <c r="M12" s="3">
        <f t="shared" si="1"/>
        <v>0.9955555555555555</v>
      </c>
      <c r="N12" s="4" t="str">
        <f t="shared" si="2"/>
        <v>steam</v>
      </c>
      <c r="O12" s="4"/>
    </row>
    <row r="13" spans="1:15" ht="12">
      <c r="A13" t="s">
        <v>47</v>
      </c>
      <c r="B13" t="s">
        <v>48</v>
      </c>
      <c r="C13" s="5">
        <v>3.02</v>
      </c>
      <c r="D13" t="s">
        <v>49</v>
      </c>
      <c r="E13">
        <v>4.94</v>
      </c>
      <c r="F13">
        <v>2.44</v>
      </c>
      <c r="G13">
        <v>8.6</v>
      </c>
      <c r="H13" t="s">
        <v>33</v>
      </c>
      <c r="I13">
        <v>1</v>
      </c>
      <c r="J13">
        <v>3</v>
      </c>
      <c r="K13">
        <v>1.01</v>
      </c>
      <c r="L13">
        <f t="shared" si="0"/>
        <v>7.49</v>
      </c>
      <c r="M13" s="3">
        <f t="shared" si="1"/>
        <v>0.9974619289340102</v>
      </c>
      <c r="N13" s="4" t="str">
        <f t="shared" si="2"/>
        <v>no steam</v>
      </c>
      <c r="O13" s="4"/>
    </row>
    <row r="14" spans="1:15" ht="12">
      <c r="A14" t="s">
        <v>50</v>
      </c>
      <c r="B14" t="s">
        <v>51</v>
      </c>
      <c r="C14" s="5">
        <v>-3</v>
      </c>
      <c r="D14" t="s">
        <v>52</v>
      </c>
      <c r="E14">
        <v>3.1</v>
      </c>
      <c r="F14">
        <v>2.3</v>
      </c>
      <c r="G14">
        <v>4.08</v>
      </c>
      <c r="H14" t="s">
        <v>16</v>
      </c>
      <c r="I14">
        <v>2</v>
      </c>
      <c r="J14">
        <v>3</v>
      </c>
      <c r="K14">
        <v>2.3</v>
      </c>
      <c r="L14">
        <f t="shared" si="0"/>
        <v>-2</v>
      </c>
      <c r="M14" s="3">
        <f t="shared" si="1"/>
        <v>0.38095238095238104</v>
      </c>
      <c r="N14" s="4" t="str">
        <f t="shared" si="2"/>
        <v>no steam</v>
      </c>
      <c r="O14" s="4"/>
    </row>
    <row r="15" spans="1:15" ht="12">
      <c r="A15" t="s">
        <v>53</v>
      </c>
      <c r="B15" t="s">
        <v>54</v>
      </c>
      <c r="C15" s="5">
        <v>-3</v>
      </c>
      <c r="D15" t="s">
        <v>55</v>
      </c>
      <c r="E15">
        <v>4.31</v>
      </c>
      <c r="G15">
        <v>4.04</v>
      </c>
      <c r="H15" t="s">
        <v>16</v>
      </c>
      <c r="I15">
        <v>4</v>
      </c>
      <c r="J15">
        <v>3</v>
      </c>
      <c r="K15">
        <v>3.1</v>
      </c>
      <c r="L15">
        <f t="shared" si="0"/>
        <v>-2</v>
      </c>
      <c r="M15" s="3">
        <f t="shared" si="1"/>
        <v>0.3655589123867069</v>
      </c>
      <c r="N15" s="4" t="str">
        <f t="shared" si="2"/>
        <v>steam</v>
      </c>
      <c r="O15" s="4"/>
    </row>
    <row r="16" spans="1:15" ht="12">
      <c r="A16" t="s">
        <v>56</v>
      </c>
      <c r="B16" t="s">
        <v>57</v>
      </c>
      <c r="C16" s="5">
        <v>-3</v>
      </c>
      <c r="D16" t="s">
        <v>58</v>
      </c>
      <c r="E16">
        <v>6.8</v>
      </c>
      <c r="G16">
        <v>9.15</v>
      </c>
      <c r="H16" t="s">
        <v>16</v>
      </c>
      <c r="I16">
        <v>6</v>
      </c>
      <c r="J16">
        <v>3</v>
      </c>
      <c r="K16">
        <v>5.3</v>
      </c>
      <c r="L16">
        <f t="shared" si="0"/>
        <v>-2</v>
      </c>
      <c r="M16" s="3">
        <f t="shared" si="1"/>
        <v>0.2586206896551724</v>
      </c>
      <c r="N16" s="4" t="str">
        <f t="shared" si="2"/>
        <v>no steam</v>
      </c>
      <c r="O16" s="4"/>
    </row>
    <row r="17" spans="1:15" ht="12">
      <c r="A17" t="s">
        <v>56</v>
      </c>
      <c r="B17" t="s">
        <v>57</v>
      </c>
      <c r="C17" s="5">
        <v>3</v>
      </c>
      <c r="D17" t="s">
        <v>59</v>
      </c>
      <c r="E17">
        <v>6.4</v>
      </c>
      <c r="F17">
        <v>3.2</v>
      </c>
      <c r="G17">
        <v>5.25</v>
      </c>
      <c r="H17" t="s">
        <v>33</v>
      </c>
      <c r="I17">
        <v>2</v>
      </c>
      <c r="J17">
        <v>3</v>
      </c>
      <c r="K17">
        <v>1.99</v>
      </c>
      <c r="L17">
        <f t="shared" si="0"/>
        <v>-2</v>
      </c>
      <c r="M17" s="3">
        <f t="shared" si="1"/>
        <v>0.8166666666666667</v>
      </c>
      <c r="N17" s="4" t="str">
        <f t="shared" si="2"/>
        <v>steam</v>
      </c>
      <c r="O17" s="4"/>
    </row>
    <row r="18" spans="1:15" ht="12">
      <c r="A18" t="s">
        <v>60</v>
      </c>
      <c r="B18" t="s">
        <v>61</v>
      </c>
      <c r="C18" s="5">
        <v>5.41</v>
      </c>
      <c r="D18" t="s">
        <v>62</v>
      </c>
      <c r="E18">
        <v>4.52</v>
      </c>
      <c r="F18">
        <v>1.81</v>
      </c>
      <c r="G18">
        <v>5.3</v>
      </c>
      <c r="H18" t="s">
        <v>33</v>
      </c>
      <c r="I18">
        <v>1</v>
      </c>
      <c r="J18">
        <v>3</v>
      </c>
      <c r="K18">
        <v>1.01</v>
      </c>
      <c r="L18">
        <f t="shared" si="0"/>
        <v>6.69</v>
      </c>
      <c r="M18" s="3">
        <f t="shared" si="1"/>
        <v>0.9971590909090909</v>
      </c>
      <c r="N18" s="4" t="str">
        <f t="shared" si="2"/>
        <v>no steam</v>
      </c>
      <c r="O18" s="4"/>
    </row>
    <row r="19" spans="1:15" ht="12">
      <c r="A19" t="s">
        <v>63</v>
      </c>
      <c r="B19" t="s">
        <v>64</v>
      </c>
      <c r="C19" s="5">
        <v>-3</v>
      </c>
      <c r="D19" t="s">
        <v>65</v>
      </c>
      <c r="E19">
        <v>8.83</v>
      </c>
      <c r="G19">
        <v>8.26</v>
      </c>
      <c r="H19" t="s">
        <v>16</v>
      </c>
      <c r="I19">
        <v>13</v>
      </c>
      <c r="J19">
        <v>3</v>
      </c>
      <c r="K19">
        <v>7.2</v>
      </c>
      <c r="L19">
        <f t="shared" si="0"/>
        <v>-2</v>
      </c>
      <c r="M19" s="3">
        <f t="shared" si="1"/>
        <v>0.20817369093231164</v>
      </c>
      <c r="N19" s="4" t="str">
        <f t="shared" si="2"/>
        <v>steam</v>
      </c>
      <c r="O19" s="4"/>
    </row>
    <row r="21" spans="2:3" ht="12">
      <c r="B21" t="s">
        <v>66</v>
      </c>
      <c r="C21">
        <f>SUM(C2:C19)</f>
        <v>-10.14</v>
      </c>
    </row>
    <row r="22" spans="2:3" ht="12">
      <c r="B22" t="s">
        <v>67</v>
      </c>
      <c r="C22">
        <f>COUNT(C2:C19)</f>
        <v>18</v>
      </c>
    </row>
    <row r="23" spans="2:3" ht="12">
      <c r="B23" t="s">
        <v>69</v>
      </c>
      <c r="C23">
        <f>COUNTIF(N2:N19,"=steam")</f>
        <v>8</v>
      </c>
    </row>
    <row r="24" spans="2:3" ht="12">
      <c r="B24" t="s">
        <v>70</v>
      </c>
      <c r="C24" s="6">
        <f>C23/C22</f>
        <v>0.4444444444444444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 Collins</cp:lastModifiedBy>
  <dcterms:modified xsi:type="dcterms:W3CDTF">2016-08-23T17:32:25Z</dcterms:modified>
  <cp:category/>
  <cp:version/>
  <cp:contentType/>
  <cp:contentStatus/>
</cp:coreProperties>
</file>