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banker bets/"/>
    </mc:Choice>
  </mc:AlternateContent>
  <bookViews>
    <workbookView xWindow="14510" yWindow="-20" windowWidth="14310" windowHeight="12540"/>
  </bookViews>
  <sheets>
    <sheet name="results log" sheetId="1" r:id="rId1"/>
    <sheet name="summary results" sheetId="4" r:id="rId2"/>
    <sheet name="Sheet4" sheetId="6" state="hidden" r:id="rId3"/>
    <sheet name="Sheet5" sheetId="7" state="hidden" r:id="rId4"/>
    <sheet name="Sheet1" sheetId="8" state="hidden" r:id="rId5"/>
  </sheets>
  <definedNames>
    <definedName name="_1Excel_BuiltIn__FilterDatabase_1">#REF!</definedName>
    <definedName name="EACHWAY">Sheet1!$A$1:$A$2</definedName>
    <definedName name="Excel_BuiltIn__FilterDatabase">#REF!</definedName>
    <definedName name="FRACTIONS">Sheet5!$A$1:$A$4</definedName>
    <definedName name="RESULT">Sheet4!$A$1:$A$4</definedName>
  </definedNames>
  <calcPr calcId="171027" concurrentCalc="0"/>
</workbook>
</file>

<file path=xl/calcChain.xml><?xml version="1.0" encoding="utf-8"?>
<calcChain xmlns="http://schemas.openxmlformats.org/spreadsheetml/2006/main">
  <c r="N31" i="1" l="1"/>
  <c r="O31" i="1"/>
  <c r="P31" i="1"/>
  <c r="Q31" i="1"/>
  <c r="R31" i="1"/>
  <c r="N32" i="1"/>
  <c r="O32" i="1"/>
  <c r="P32" i="1"/>
  <c r="Q32" i="1"/>
  <c r="R32" i="1"/>
  <c r="P9" i="1"/>
  <c r="N9" i="1"/>
  <c r="Q9" i="1"/>
  <c r="P10" i="1"/>
  <c r="N10" i="1"/>
  <c r="Q10" i="1"/>
  <c r="P11" i="1"/>
  <c r="N11" i="1"/>
  <c r="Q11" i="1"/>
  <c r="U11" i="1"/>
  <c r="R11" i="1"/>
  <c r="P12" i="1"/>
  <c r="N12" i="1"/>
  <c r="Q12" i="1"/>
  <c r="U12" i="1"/>
  <c r="R12" i="1"/>
  <c r="P13" i="1"/>
  <c r="N13" i="1"/>
  <c r="Q13" i="1"/>
  <c r="U13" i="1"/>
  <c r="R13" i="1"/>
  <c r="P14" i="1"/>
  <c r="N14" i="1"/>
  <c r="Q14" i="1"/>
  <c r="U14" i="1"/>
  <c r="R14" i="1"/>
  <c r="P15" i="1"/>
  <c r="N15" i="1"/>
  <c r="Q15" i="1"/>
  <c r="U15" i="1"/>
  <c r="R15" i="1"/>
  <c r="P16" i="1"/>
  <c r="N16" i="1"/>
  <c r="Q16" i="1"/>
  <c r="U16" i="1"/>
  <c r="R16" i="1"/>
  <c r="P17" i="1"/>
  <c r="N17" i="1"/>
  <c r="Q17" i="1"/>
  <c r="U17" i="1"/>
  <c r="R17" i="1"/>
  <c r="P18" i="1"/>
  <c r="N18" i="1"/>
  <c r="Q18" i="1"/>
  <c r="U18" i="1"/>
  <c r="R18" i="1"/>
  <c r="P19" i="1"/>
  <c r="Q19" i="1"/>
  <c r="U19" i="1"/>
  <c r="R19" i="1"/>
  <c r="P20" i="1"/>
  <c r="N20" i="1"/>
  <c r="Q20" i="1"/>
  <c r="U20" i="1"/>
  <c r="R20" i="1"/>
  <c r="P21" i="1"/>
  <c r="N21" i="1"/>
  <c r="Q21" i="1"/>
  <c r="U21" i="1"/>
  <c r="R21" i="1"/>
  <c r="P22" i="1"/>
  <c r="N22" i="1"/>
  <c r="Q22" i="1"/>
  <c r="U22" i="1"/>
  <c r="R22" i="1"/>
  <c r="P23" i="1"/>
  <c r="N23" i="1"/>
  <c r="Q23" i="1"/>
  <c r="U23" i="1"/>
  <c r="R23" i="1"/>
  <c r="P24" i="1"/>
  <c r="Q24" i="1"/>
  <c r="U24" i="1"/>
  <c r="R24" i="1"/>
  <c r="P25" i="1"/>
  <c r="N25" i="1"/>
  <c r="Q25" i="1"/>
  <c r="U25" i="1"/>
  <c r="R25" i="1"/>
  <c r="P26" i="1"/>
  <c r="N26" i="1"/>
  <c r="Q26" i="1"/>
  <c r="U26" i="1"/>
  <c r="R26" i="1"/>
  <c r="P27" i="1"/>
  <c r="N27" i="1"/>
  <c r="Q27" i="1"/>
  <c r="U27" i="1"/>
  <c r="R27" i="1"/>
  <c r="P28" i="1"/>
  <c r="N28" i="1"/>
  <c r="Q28" i="1"/>
  <c r="U28" i="1"/>
  <c r="R28" i="1"/>
  <c r="P29" i="1"/>
  <c r="Q29" i="1"/>
  <c r="U29" i="1"/>
  <c r="R29" i="1"/>
  <c r="P30" i="1"/>
  <c r="N30" i="1"/>
  <c r="Q30" i="1"/>
  <c r="U30" i="1"/>
  <c r="R30" i="1"/>
  <c r="P33" i="1"/>
  <c r="N33" i="1"/>
  <c r="Q33" i="1"/>
  <c r="U33" i="1"/>
  <c r="R33" i="1"/>
  <c r="P34" i="1"/>
  <c r="N34" i="1"/>
  <c r="Q34" i="1"/>
  <c r="U34" i="1"/>
  <c r="R34" i="1"/>
  <c r="P35" i="1"/>
  <c r="N35" i="1"/>
  <c r="Q35" i="1"/>
  <c r="U35" i="1"/>
  <c r="R35" i="1"/>
  <c r="P36" i="1"/>
  <c r="N36" i="1"/>
  <c r="Q36" i="1"/>
  <c r="U36" i="1"/>
  <c r="R36" i="1"/>
  <c r="P37" i="1"/>
  <c r="N37" i="1"/>
  <c r="Q37" i="1"/>
  <c r="U37" i="1"/>
  <c r="R37" i="1"/>
  <c r="P38" i="1"/>
  <c r="N38" i="1"/>
  <c r="Q38" i="1"/>
  <c r="U38" i="1"/>
  <c r="R38" i="1"/>
  <c r="P39" i="1"/>
  <c r="Q39" i="1"/>
  <c r="U39" i="1"/>
  <c r="R39" i="1"/>
  <c r="P40" i="1"/>
  <c r="N40" i="1"/>
  <c r="Q40" i="1"/>
  <c r="U40" i="1"/>
  <c r="R40" i="1"/>
  <c r="P41" i="1"/>
  <c r="N41" i="1"/>
  <c r="Q41" i="1"/>
  <c r="U41" i="1"/>
  <c r="R41" i="1"/>
  <c r="P42" i="1"/>
  <c r="N42" i="1"/>
  <c r="Q42" i="1"/>
  <c r="U42" i="1"/>
  <c r="R42" i="1"/>
  <c r="P43" i="1"/>
  <c r="N43" i="1"/>
  <c r="Q43" i="1"/>
  <c r="U43" i="1"/>
  <c r="R43" i="1"/>
  <c r="P44" i="1"/>
  <c r="Q44" i="1"/>
  <c r="U44" i="1"/>
  <c r="R44" i="1"/>
  <c r="P45" i="1"/>
  <c r="N45" i="1"/>
  <c r="Q45" i="1"/>
  <c r="U45" i="1"/>
  <c r="R45" i="1"/>
  <c r="P46" i="1"/>
  <c r="N46" i="1"/>
  <c r="Q46" i="1"/>
  <c r="U46" i="1"/>
  <c r="R46" i="1"/>
  <c r="P47" i="1"/>
  <c r="N47" i="1"/>
  <c r="Q47" i="1"/>
  <c r="U47" i="1"/>
  <c r="R47" i="1"/>
  <c r="P48" i="1"/>
  <c r="N48" i="1"/>
  <c r="Q48" i="1"/>
  <c r="U48" i="1"/>
  <c r="R48" i="1"/>
  <c r="P49" i="1"/>
  <c r="N49" i="1"/>
  <c r="Q49" i="1"/>
  <c r="U49" i="1"/>
  <c r="R49" i="1"/>
  <c r="P50" i="1"/>
  <c r="N50" i="1"/>
  <c r="Q50" i="1"/>
  <c r="U50" i="1"/>
  <c r="R50" i="1"/>
  <c r="P51" i="1"/>
  <c r="N51" i="1"/>
  <c r="Q51" i="1"/>
  <c r="U51" i="1"/>
  <c r="R51" i="1"/>
  <c r="P52" i="1"/>
  <c r="N52" i="1"/>
  <c r="Q52" i="1"/>
  <c r="U52" i="1"/>
  <c r="R52" i="1"/>
  <c r="P53" i="1"/>
  <c r="N53" i="1"/>
  <c r="Q53" i="1"/>
  <c r="U53" i="1"/>
  <c r="R53" i="1"/>
  <c r="P54" i="1"/>
  <c r="N54" i="1"/>
  <c r="Q54" i="1"/>
  <c r="U54" i="1"/>
  <c r="R54" i="1"/>
  <c r="P55" i="1"/>
  <c r="N55" i="1"/>
  <c r="Q55" i="1"/>
  <c r="U55" i="1"/>
  <c r="R55" i="1"/>
  <c r="P56" i="1"/>
  <c r="Q56" i="1"/>
  <c r="U56" i="1"/>
  <c r="R56" i="1"/>
  <c r="P57" i="1"/>
  <c r="N57" i="1"/>
  <c r="Q57" i="1"/>
  <c r="U57" i="1"/>
  <c r="R57" i="1"/>
  <c r="P58" i="1"/>
  <c r="N58" i="1"/>
  <c r="Q58" i="1"/>
  <c r="U58" i="1"/>
  <c r="R58" i="1"/>
  <c r="P59" i="1"/>
  <c r="N59" i="1"/>
  <c r="Q59" i="1"/>
  <c r="U59" i="1"/>
  <c r="R59" i="1"/>
  <c r="P60" i="1"/>
  <c r="Q60" i="1"/>
  <c r="U60" i="1"/>
  <c r="R60" i="1"/>
  <c r="P61" i="1"/>
  <c r="N61" i="1"/>
  <c r="Q61" i="1"/>
  <c r="U61" i="1"/>
  <c r="R61" i="1"/>
  <c r="P62" i="1"/>
  <c r="N62" i="1"/>
  <c r="Q62" i="1"/>
  <c r="U62" i="1"/>
  <c r="R62" i="1"/>
  <c r="P63" i="1"/>
  <c r="N63" i="1"/>
  <c r="Q63" i="1"/>
  <c r="U63" i="1"/>
  <c r="R63" i="1"/>
  <c r="P64" i="1"/>
  <c r="N64" i="1"/>
  <c r="Q64" i="1"/>
  <c r="U64" i="1"/>
  <c r="R64" i="1"/>
  <c r="P65" i="1"/>
  <c r="Q65" i="1"/>
  <c r="U65" i="1"/>
  <c r="R65" i="1"/>
  <c r="P66" i="1"/>
  <c r="N66" i="1"/>
  <c r="Q66" i="1"/>
  <c r="U66" i="1"/>
  <c r="R66" i="1"/>
  <c r="P67" i="1"/>
  <c r="N67" i="1"/>
  <c r="Q67" i="1"/>
  <c r="U67" i="1"/>
  <c r="R67" i="1"/>
  <c r="P68" i="1"/>
  <c r="Q68" i="1"/>
  <c r="U68" i="1"/>
  <c r="R68" i="1"/>
  <c r="P69" i="1"/>
  <c r="Q69" i="1"/>
  <c r="U69" i="1"/>
  <c r="R69" i="1"/>
  <c r="P70" i="1"/>
  <c r="N70" i="1"/>
  <c r="Q70" i="1"/>
  <c r="U70" i="1"/>
  <c r="R70" i="1"/>
  <c r="P71" i="1"/>
  <c r="N71" i="1"/>
  <c r="Q71" i="1"/>
  <c r="U71" i="1"/>
  <c r="R71" i="1"/>
  <c r="P72" i="1"/>
  <c r="N72" i="1"/>
  <c r="Q72" i="1"/>
  <c r="U72" i="1"/>
  <c r="R72" i="1"/>
  <c r="P73" i="1"/>
  <c r="N73" i="1"/>
  <c r="Q73" i="1"/>
  <c r="U73" i="1"/>
  <c r="R73" i="1"/>
  <c r="P74" i="1"/>
  <c r="N74" i="1"/>
  <c r="Q74" i="1"/>
  <c r="U74" i="1"/>
  <c r="R74" i="1"/>
  <c r="P75" i="1"/>
  <c r="N75" i="1"/>
  <c r="Q75" i="1"/>
  <c r="U75" i="1"/>
  <c r="R75" i="1"/>
  <c r="P76" i="1"/>
  <c r="N76" i="1"/>
  <c r="Q76" i="1"/>
  <c r="U76" i="1"/>
  <c r="R76" i="1"/>
  <c r="P77" i="1"/>
  <c r="Q77" i="1"/>
  <c r="U77" i="1"/>
  <c r="R77" i="1"/>
  <c r="P78" i="1"/>
  <c r="N78" i="1"/>
  <c r="Q78" i="1"/>
  <c r="U78" i="1"/>
  <c r="R78" i="1"/>
  <c r="P79" i="1"/>
  <c r="Q79" i="1"/>
  <c r="U79" i="1"/>
  <c r="R79" i="1"/>
  <c r="P80" i="1"/>
  <c r="N80" i="1"/>
  <c r="Q80" i="1"/>
  <c r="U80" i="1"/>
  <c r="R80" i="1"/>
  <c r="P81" i="1"/>
  <c r="N81" i="1"/>
  <c r="Q81" i="1"/>
  <c r="U81" i="1"/>
  <c r="R81" i="1"/>
  <c r="P82" i="1"/>
  <c r="N82" i="1"/>
  <c r="Q82" i="1"/>
  <c r="U82" i="1"/>
  <c r="R82" i="1"/>
  <c r="P83" i="1"/>
  <c r="N83" i="1"/>
  <c r="Q83" i="1"/>
  <c r="U83" i="1"/>
  <c r="R83" i="1"/>
  <c r="P84" i="1"/>
  <c r="N84" i="1"/>
  <c r="Q84" i="1"/>
  <c r="U84" i="1"/>
  <c r="R84" i="1"/>
  <c r="P85" i="1"/>
  <c r="Q85" i="1"/>
  <c r="U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P102" i="1"/>
  <c r="Q102" i="1"/>
  <c r="R102" i="1"/>
  <c r="P103" i="1"/>
  <c r="Q103" i="1"/>
  <c r="R103" i="1"/>
  <c r="P104" i="1"/>
  <c r="Q104" i="1"/>
  <c r="R104" i="1"/>
  <c r="P105" i="1"/>
  <c r="Q105" i="1"/>
  <c r="R105" i="1"/>
  <c r="P106" i="1"/>
  <c r="Q106" i="1"/>
  <c r="R106" i="1"/>
  <c r="P107" i="1"/>
  <c r="Q107" i="1"/>
  <c r="R107" i="1"/>
  <c r="P108" i="1"/>
  <c r="Q108" i="1"/>
  <c r="R108" i="1"/>
  <c r="P109" i="1"/>
  <c r="Q109" i="1"/>
  <c r="R109" i="1"/>
  <c r="P110" i="1"/>
  <c r="Q110" i="1"/>
  <c r="R110" i="1"/>
  <c r="P111" i="1"/>
  <c r="Q111" i="1"/>
  <c r="R111" i="1"/>
  <c r="P112" i="1"/>
  <c r="Q112" i="1"/>
  <c r="R112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18" i="1"/>
  <c r="Q118" i="1"/>
  <c r="R118" i="1"/>
  <c r="P119" i="1"/>
  <c r="Q119" i="1"/>
  <c r="R119" i="1"/>
  <c r="P120" i="1"/>
  <c r="Q120" i="1"/>
  <c r="R120" i="1"/>
  <c r="P121" i="1"/>
  <c r="Q121" i="1"/>
  <c r="R121" i="1"/>
  <c r="P122" i="1"/>
  <c r="Q122" i="1"/>
  <c r="R122" i="1"/>
  <c r="P123" i="1"/>
  <c r="Q123" i="1"/>
  <c r="R123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P129" i="1"/>
  <c r="Q129" i="1"/>
  <c r="R129" i="1"/>
  <c r="P130" i="1"/>
  <c r="Q130" i="1"/>
  <c r="R130" i="1"/>
  <c r="P131" i="1"/>
  <c r="Q131" i="1"/>
  <c r="R131" i="1"/>
  <c r="P132" i="1"/>
  <c r="Q132" i="1"/>
  <c r="R132" i="1"/>
  <c r="P133" i="1"/>
  <c r="Q133" i="1"/>
  <c r="R133" i="1"/>
  <c r="P134" i="1"/>
  <c r="Q134" i="1"/>
  <c r="R134" i="1"/>
  <c r="P135" i="1"/>
  <c r="Q135" i="1"/>
  <c r="R135" i="1"/>
  <c r="P136" i="1"/>
  <c r="Q136" i="1"/>
  <c r="R136" i="1"/>
  <c r="P137" i="1"/>
  <c r="Q137" i="1"/>
  <c r="R137" i="1"/>
  <c r="P138" i="1"/>
  <c r="Q138" i="1"/>
  <c r="R138" i="1"/>
  <c r="P139" i="1"/>
  <c r="Q139" i="1"/>
  <c r="R139" i="1"/>
  <c r="P140" i="1"/>
  <c r="Q140" i="1"/>
  <c r="R140" i="1"/>
  <c r="P141" i="1"/>
  <c r="Q141" i="1"/>
  <c r="R141" i="1"/>
  <c r="P142" i="1"/>
  <c r="Q142" i="1"/>
  <c r="R142" i="1"/>
  <c r="P143" i="1"/>
  <c r="Q143" i="1"/>
  <c r="R143" i="1"/>
  <c r="P144" i="1"/>
  <c r="Q144" i="1"/>
  <c r="R144" i="1"/>
  <c r="P145" i="1"/>
  <c r="Q145" i="1"/>
  <c r="R145" i="1"/>
  <c r="P146" i="1"/>
  <c r="Q146" i="1"/>
  <c r="R146" i="1"/>
  <c r="P147" i="1"/>
  <c r="Q147" i="1"/>
  <c r="R147" i="1"/>
  <c r="P148" i="1"/>
  <c r="Q148" i="1"/>
  <c r="R148" i="1"/>
  <c r="P149" i="1"/>
  <c r="Q149" i="1"/>
  <c r="R149" i="1"/>
  <c r="P150" i="1"/>
  <c r="Q150" i="1"/>
  <c r="R150" i="1"/>
  <c r="P151" i="1"/>
  <c r="Q151" i="1"/>
  <c r="R151" i="1"/>
  <c r="P152" i="1"/>
  <c r="Q152" i="1"/>
  <c r="R152" i="1"/>
  <c r="P153" i="1"/>
  <c r="Q153" i="1"/>
  <c r="R153" i="1"/>
  <c r="P154" i="1"/>
  <c r="Q154" i="1"/>
  <c r="R154" i="1"/>
  <c r="P155" i="1"/>
  <c r="Q155" i="1"/>
  <c r="R155" i="1"/>
  <c r="P156" i="1"/>
  <c r="Q156" i="1"/>
  <c r="R156" i="1"/>
  <c r="P157" i="1"/>
  <c r="Q157" i="1"/>
  <c r="R157" i="1"/>
  <c r="P158" i="1"/>
  <c r="Q158" i="1"/>
  <c r="R158" i="1"/>
  <c r="P159" i="1"/>
  <c r="Q159" i="1"/>
  <c r="R159" i="1"/>
  <c r="P160" i="1"/>
  <c r="Q160" i="1"/>
  <c r="R160" i="1"/>
  <c r="P161" i="1"/>
  <c r="Q161" i="1"/>
  <c r="R161" i="1"/>
  <c r="P162" i="1"/>
  <c r="Q162" i="1"/>
  <c r="R162" i="1"/>
  <c r="P163" i="1"/>
  <c r="Q163" i="1"/>
  <c r="R163" i="1"/>
  <c r="P164" i="1"/>
  <c r="Q164" i="1"/>
  <c r="R164" i="1"/>
  <c r="P165" i="1"/>
  <c r="Q165" i="1"/>
  <c r="R165" i="1"/>
  <c r="P166" i="1"/>
  <c r="Q166" i="1"/>
  <c r="R166" i="1"/>
  <c r="P167" i="1"/>
  <c r="Q167" i="1"/>
  <c r="R167" i="1"/>
  <c r="P168" i="1"/>
  <c r="Q168" i="1"/>
  <c r="R168" i="1"/>
  <c r="P169" i="1"/>
  <c r="Q169" i="1"/>
  <c r="R169" i="1"/>
  <c r="P170" i="1"/>
  <c r="Q170" i="1"/>
  <c r="R170" i="1"/>
  <c r="P171" i="1"/>
  <c r="Q171" i="1"/>
  <c r="R171" i="1"/>
  <c r="P172" i="1"/>
  <c r="Q172" i="1"/>
  <c r="R172" i="1"/>
  <c r="P173" i="1"/>
  <c r="Q173" i="1"/>
  <c r="R173" i="1"/>
  <c r="P174" i="1"/>
  <c r="Q174" i="1"/>
  <c r="R174" i="1"/>
  <c r="P175" i="1"/>
  <c r="Q175" i="1"/>
  <c r="R175" i="1"/>
  <c r="P176" i="1"/>
  <c r="Q176" i="1"/>
  <c r="R176" i="1"/>
  <c r="P177" i="1"/>
  <c r="Q177" i="1"/>
  <c r="R177" i="1"/>
  <c r="P178" i="1"/>
  <c r="Q178" i="1"/>
  <c r="R178" i="1"/>
  <c r="P179" i="1"/>
  <c r="Q179" i="1"/>
  <c r="R179" i="1"/>
  <c r="P180" i="1"/>
  <c r="Q180" i="1"/>
  <c r="R180" i="1"/>
  <c r="P181" i="1"/>
  <c r="Q181" i="1"/>
  <c r="R181" i="1"/>
  <c r="P182" i="1"/>
  <c r="Q182" i="1"/>
  <c r="R182" i="1"/>
  <c r="P183" i="1"/>
  <c r="Q183" i="1"/>
  <c r="R183" i="1"/>
  <c r="P184" i="1"/>
  <c r="Q184" i="1"/>
  <c r="R184" i="1"/>
  <c r="P185" i="1"/>
  <c r="Q185" i="1"/>
  <c r="R185" i="1"/>
  <c r="P186" i="1"/>
  <c r="Q186" i="1"/>
  <c r="R186" i="1"/>
  <c r="P187" i="1"/>
  <c r="Q187" i="1"/>
  <c r="R187" i="1"/>
  <c r="P188" i="1"/>
  <c r="Q188" i="1"/>
  <c r="R188" i="1"/>
  <c r="P189" i="1"/>
  <c r="Q189" i="1"/>
  <c r="R189" i="1"/>
  <c r="P190" i="1"/>
  <c r="Q190" i="1"/>
  <c r="R190" i="1"/>
  <c r="P191" i="1"/>
  <c r="Q191" i="1"/>
  <c r="R191" i="1"/>
  <c r="P192" i="1"/>
  <c r="Q192" i="1"/>
  <c r="R192" i="1"/>
  <c r="P193" i="1"/>
  <c r="Q193" i="1"/>
  <c r="R193" i="1"/>
  <c r="P194" i="1"/>
  <c r="Q194" i="1"/>
  <c r="R194" i="1"/>
  <c r="P195" i="1"/>
  <c r="Q195" i="1"/>
  <c r="R195" i="1"/>
  <c r="P196" i="1"/>
  <c r="Q196" i="1"/>
  <c r="R196" i="1"/>
  <c r="P197" i="1"/>
  <c r="Q197" i="1"/>
  <c r="R197" i="1"/>
  <c r="P198" i="1"/>
  <c r="Q198" i="1"/>
  <c r="R198" i="1"/>
  <c r="P199" i="1"/>
  <c r="Q199" i="1"/>
  <c r="R199" i="1"/>
  <c r="P200" i="1"/>
  <c r="Q200" i="1"/>
  <c r="R200" i="1"/>
  <c r="P201" i="1"/>
  <c r="Q201" i="1"/>
  <c r="R201" i="1"/>
  <c r="P202" i="1"/>
  <c r="Q202" i="1"/>
  <c r="R202" i="1"/>
  <c r="P203" i="1"/>
  <c r="Q203" i="1"/>
  <c r="R203" i="1"/>
  <c r="P204" i="1"/>
  <c r="Q204" i="1"/>
  <c r="R204" i="1"/>
  <c r="P205" i="1"/>
  <c r="Q205" i="1"/>
  <c r="R205" i="1"/>
  <c r="P206" i="1"/>
  <c r="Q206" i="1"/>
  <c r="R206" i="1"/>
  <c r="P207" i="1"/>
  <c r="Q207" i="1"/>
  <c r="R207" i="1"/>
  <c r="P208" i="1"/>
  <c r="Q208" i="1"/>
  <c r="R208" i="1"/>
  <c r="P209" i="1"/>
  <c r="Q209" i="1"/>
  <c r="R209" i="1"/>
  <c r="P210" i="1"/>
  <c r="Q210" i="1"/>
  <c r="R210" i="1"/>
  <c r="P211" i="1"/>
  <c r="Q211" i="1"/>
  <c r="R211" i="1"/>
  <c r="P212" i="1"/>
  <c r="Q212" i="1"/>
  <c r="R212" i="1"/>
  <c r="P213" i="1"/>
  <c r="Q213" i="1"/>
  <c r="R213" i="1"/>
  <c r="P214" i="1"/>
  <c r="Q214" i="1"/>
  <c r="R214" i="1"/>
  <c r="P215" i="1"/>
  <c r="Q215" i="1"/>
  <c r="R215" i="1"/>
  <c r="P216" i="1"/>
  <c r="Q216" i="1"/>
  <c r="R216" i="1"/>
  <c r="P217" i="1"/>
  <c r="Q217" i="1"/>
  <c r="R217" i="1"/>
  <c r="P218" i="1"/>
  <c r="Q218" i="1"/>
  <c r="R218" i="1"/>
  <c r="P219" i="1"/>
  <c r="Q219" i="1"/>
  <c r="R219" i="1"/>
  <c r="P220" i="1"/>
  <c r="Q220" i="1"/>
  <c r="R220" i="1"/>
  <c r="P221" i="1"/>
  <c r="Q221" i="1"/>
  <c r="R221" i="1"/>
  <c r="P222" i="1"/>
  <c r="Q222" i="1"/>
  <c r="R222" i="1"/>
  <c r="P223" i="1"/>
  <c r="Q223" i="1"/>
  <c r="R223" i="1"/>
  <c r="P224" i="1"/>
  <c r="Q224" i="1"/>
  <c r="R224" i="1"/>
  <c r="P225" i="1"/>
  <c r="Q225" i="1"/>
  <c r="R225" i="1"/>
  <c r="P226" i="1"/>
  <c r="Q226" i="1"/>
  <c r="R226" i="1"/>
  <c r="P227" i="1"/>
  <c r="Q227" i="1"/>
  <c r="R227" i="1"/>
  <c r="P228" i="1"/>
  <c r="Q228" i="1"/>
  <c r="R228" i="1"/>
  <c r="P229" i="1"/>
  <c r="Q229" i="1"/>
  <c r="R229" i="1"/>
  <c r="P230" i="1"/>
  <c r="Q230" i="1"/>
  <c r="R230" i="1"/>
  <c r="P231" i="1"/>
  <c r="Q231" i="1"/>
  <c r="R231" i="1"/>
  <c r="P232" i="1"/>
  <c r="Q232" i="1"/>
  <c r="R232" i="1"/>
  <c r="P233" i="1"/>
  <c r="Q233" i="1"/>
  <c r="R233" i="1"/>
  <c r="P234" i="1"/>
  <c r="Q234" i="1"/>
  <c r="R234" i="1"/>
  <c r="P235" i="1"/>
  <c r="Q235" i="1"/>
  <c r="R235" i="1"/>
  <c r="P236" i="1"/>
  <c r="Q236" i="1"/>
  <c r="R236" i="1"/>
  <c r="P237" i="1"/>
  <c r="Q237" i="1"/>
  <c r="R237" i="1"/>
  <c r="P238" i="1"/>
  <c r="Q238" i="1"/>
  <c r="R238" i="1"/>
  <c r="P239" i="1"/>
  <c r="Q239" i="1"/>
  <c r="R239" i="1"/>
  <c r="P240" i="1"/>
  <c r="Q240" i="1"/>
  <c r="R240" i="1"/>
  <c r="P241" i="1"/>
  <c r="Q241" i="1"/>
  <c r="R241" i="1"/>
  <c r="P242" i="1"/>
  <c r="Q242" i="1"/>
  <c r="R242" i="1"/>
  <c r="P243" i="1"/>
  <c r="Q243" i="1"/>
  <c r="R243" i="1"/>
  <c r="P244" i="1"/>
  <c r="Q244" i="1"/>
  <c r="R244" i="1"/>
  <c r="P245" i="1"/>
  <c r="Q245" i="1"/>
  <c r="R245" i="1"/>
  <c r="P246" i="1"/>
  <c r="Q246" i="1"/>
  <c r="R246" i="1"/>
  <c r="P247" i="1"/>
  <c r="Q247" i="1"/>
  <c r="R247" i="1"/>
  <c r="P248" i="1"/>
  <c r="Q248" i="1"/>
  <c r="R248" i="1"/>
  <c r="P249" i="1"/>
  <c r="Q249" i="1"/>
  <c r="R249" i="1"/>
  <c r="P250" i="1"/>
  <c r="Q250" i="1"/>
  <c r="R250" i="1"/>
  <c r="P251" i="1"/>
  <c r="Q251" i="1"/>
  <c r="R251" i="1"/>
  <c r="P252" i="1"/>
  <c r="Q252" i="1"/>
  <c r="R252" i="1"/>
  <c r="P253" i="1"/>
  <c r="Q253" i="1"/>
  <c r="R253" i="1"/>
  <c r="P254" i="1"/>
  <c r="Q254" i="1"/>
  <c r="R254" i="1"/>
  <c r="P255" i="1"/>
  <c r="Q255" i="1"/>
  <c r="R255" i="1"/>
  <c r="P256" i="1"/>
  <c r="Q256" i="1"/>
  <c r="R256" i="1"/>
  <c r="P257" i="1"/>
  <c r="Q257" i="1"/>
  <c r="R257" i="1"/>
  <c r="P258" i="1"/>
  <c r="Q258" i="1"/>
  <c r="R258" i="1"/>
  <c r="P259" i="1"/>
  <c r="Q259" i="1"/>
  <c r="R259" i="1"/>
  <c r="P260" i="1"/>
  <c r="Q260" i="1"/>
  <c r="R260" i="1"/>
  <c r="P261" i="1"/>
  <c r="Q261" i="1"/>
  <c r="R261" i="1"/>
  <c r="P262" i="1"/>
  <c r="Q262" i="1"/>
  <c r="R262" i="1"/>
  <c r="P263" i="1"/>
  <c r="Q263" i="1"/>
  <c r="R263" i="1"/>
  <c r="P264" i="1"/>
  <c r="Q264" i="1"/>
  <c r="R264" i="1"/>
  <c r="P265" i="1"/>
  <c r="Q265" i="1"/>
  <c r="R265" i="1"/>
  <c r="P266" i="1"/>
  <c r="Q266" i="1"/>
  <c r="R266" i="1"/>
  <c r="P267" i="1"/>
  <c r="Q267" i="1"/>
  <c r="R267" i="1"/>
  <c r="P268" i="1"/>
  <c r="Q268" i="1"/>
  <c r="R268" i="1"/>
  <c r="P269" i="1"/>
  <c r="Q269" i="1"/>
  <c r="R269" i="1"/>
  <c r="P270" i="1"/>
  <c r="Q270" i="1"/>
  <c r="R270" i="1"/>
  <c r="P271" i="1"/>
  <c r="Q271" i="1"/>
  <c r="R271" i="1"/>
  <c r="P272" i="1"/>
  <c r="Q272" i="1"/>
  <c r="R272" i="1"/>
  <c r="P273" i="1"/>
  <c r="Q273" i="1"/>
  <c r="R273" i="1"/>
  <c r="P274" i="1"/>
  <c r="Q274" i="1"/>
  <c r="R274" i="1"/>
  <c r="P275" i="1"/>
  <c r="Q275" i="1"/>
  <c r="R275" i="1"/>
  <c r="P276" i="1"/>
  <c r="Q276" i="1"/>
  <c r="R276" i="1"/>
  <c r="P277" i="1"/>
  <c r="Q277" i="1"/>
  <c r="R277" i="1"/>
  <c r="P278" i="1"/>
  <c r="Q278" i="1"/>
  <c r="R278" i="1"/>
  <c r="P279" i="1"/>
  <c r="Q279" i="1"/>
  <c r="R279" i="1"/>
  <c r="P280" i="1"/>
  <c r="Q280" i="1"/>
  <c r="R280" i="1"/>
  <c r="P281" i="1"/>
  <c r="Q281" i="1"/>
  <c r="R281" i="1"/>
  <c r="P282" i="1"/>
  <c r="Q282" i="1"/>
  <c r="R282" i="1"/>
  <c r="P283" i="1"/>
  <c r="Q283" i="1"/>
  <c r="R283" i="1"/>
  <c r="P284" i="1"/>
  <c r="Q284" i="1"/>
  <c r="R284" i="1"/>
  <c r="P285" i="1"/>
  <c r="Q285" i="1"/>
  <c r="R285" i="1"/>
  <c r="P286" i="1"/>
  <c r="Q286" i="1"/>
  <c r="R286" i="1"/>
  <c r="P287" i="1"/>
  <c r="Q287" i="1"/>
  <c r="R287" i="1"/>
  <c r="P288" i="1"/>
  <c r="Q288" i="1"/>
  <c r="R288" i="1"/>
  <c r="P289" i="1"/>
  <c r="Q289" i="1"/>
  <c r="R289" i="1"/>
  <c r="P290" i="1"/>
  <c r="Q290" i="1"/>
  <c r="R290" i="1"/>
  <c r="P291" i="1"/>
  <c r="Q291" i="1"/>
  <c r="R291" i="1"/>
  <c r="P292" i="1"/>
  <c r="Q292" i="1"/>
  <c r="R292" i="1"/>
  <c r="P293" i="1"/>
  <c r="Q293" i="1"/>
  <c r="R293" i="1"/>
  <c r="P294" i="1"/>
  <c r="Q294" i="1"/>
  <c r="R294" i="1"/>
  <c r="P295" i="1"/>
  <c r="Q295" i="1"/>
  <c r="R295" i="1"/>
  <c r="P296" i="1"/>
  <c r="Q296" i="1"/>
  <c r="R296" i="1"/>
  <c r="P297" i="1"/>
  <c r="Q297" i="1"/>
  <c r="R297" i="1"/>
  <c r="P298" i="1"/>
  <c r="Q298" i="1"/>
  <c r="R298" i="1"/>
  <c r="P299" i="1"/>
  <c r="Q299" i="1"/>
  <c r="R299" i="1"/>
  <c r="P300" i="1"/>
  <c r="Q300" i="1"/>
  <c r="R300" i="1"/>
  <c r="P301" i="1"/>
  <c r="Q301" i="1"/>
  <c r="R301" i="1"/>
  <c r="P302" i="1"/>
  <c r="Q302" i="1"/>
  <c r="R302" i="1"/>
  <c r="P303" i="1"/>
  <c r="Q303" i="1"/>
  <c r="R303" i="1"/>
  <c r="P304" i="1"/>
  <c r="Q304" i="1"/>
  <c r="R304" i="1"/>
  <c r="P305" i="1"/>
  <c r="Q305" i="1"/>
  <c r="R305" i="1"/>
  <c r="P306" i="1"/>
  <c r="Q306" i="1"/>
  <c r="R306" i="1"/>
  <c r="P307" i="1"/>
  <c r="Q307" i="1"/>
  <c r="R307" i="1"/>
  <c r="P308" i="1"/>
  <c r="Q308" i="1"/>
  <c r="R308" i="1"/>
  <c r="P309" i="1"/>
  <c r="Q309" i="1"/>
  <c r="R309" i="1"/>
  <c r="P310" i="1"/>
  <c r="Q310" i="1"/>
  <c r="R310" i="1"/>
  <c r="P311" i="1"/>
  <c r="Q311" i="1"/>
  <c r="R311" i="1"/>
  <c r="P312" i="1"/>
  <c r="Q312" i="1"/>
  <c r="R312" i="1"/>
  <c r="P313" i="1"/>
  <c r="Q313" i="1"/>
  <c r="R313" i="1"/>
  <c r="P314" i="1"/>
  <c r="Q314" i="1"/>
  <c r="R314" i="1"/>
  <c r="P315" i="1"/>
  <c r="Q315" i="1"/>
  <c r="R315" i="1"/>
  <c r="P316" i="1"/>
  <c r="Q316" i="1"/>
  <c r="R316" i="1"/>
  <c r="P317" i="1"/>
  <c r="Q317" i="1"/>
  <c r="R317" i="1"/>
  <c r="P318" i="1"/>
  <c r="Q318" i="1"/>
  <c r="R318" i="1"/>
  <c r="P319" i="1"/>
  <c r="Q319" i="1"/>
  <c r="R319" i="1"/>
  <c r="P320" i="1"/>
  <c r="Q320" i="1"/>
  <c r="R320" i="1"/>
  <c r="P321" i="1"/>
  <c r="Q321" i="1"/>
  <c r="R321" i="1"/>
  <c r="P322" i="1"/>
  <c r="Q322" i="1"/>
  <c r="R322" i="1"/>
  <c r="P323" i="1"/>
  <c r="Q323" i="1"/>
  <c r="R323" i="1"/>
  <c r="P324" i="1"/>
  <c r="Q324" i="1"/>
  <c r="R324" i="1"/>
  <c r="P325" i="1"/>
  <c r="Q325" i="1"/>
  <c r="R325" i="1"/>
  <c r="P326" i="1"/>
  <c r="Q326" i="1"/>
  <c r="R326" i="1"/>
  <c r="P327" i="1"/>
  <c r="Q327" i="1"/>
  <c r="R327" i="1"/>
  <c r="P328" i="1"/>
  <c r="Q328" i="1"/>
  <c r="R328" i="1"/>
  <c r="P329" i="1"/>
  <c r="Q329" i="1"/>
  <c r="R329" i="1"/>
  <c r="P330" i="1"/>
  <c r="Q330" i="1"/>
  <c r="R330" i="1"/>
  <c r="P331" i="1"/>
  <c r="Q331" i="1"/>
  <c r="R331" i="1"/>
  <c r="P332" i="1"/>
  <c r="Q332" i="1"/>
  <c r="R332" i="1"/>
  <c r="P333" i="1"/>
  <c r="Q333" i="1"/>
  <c r="R333" i="1"/>
  <c r="P334" i="1"/>
  <c r="Q334" i="1"/>
  <c r="R334" i="1"/>
  <c r="P335" i="1"/>
  <c r="Q335" i="1"/>
  <c r="R335" i="1"/>
  <c r="P336" i="1"/>
  <c r="Q336" i="1"/>
  <c r="R336" i="1"/>
  <c r="P337" i="1"/>
  <c r="Q337" i="1"/>
  <c r="R337" i="1"/>
  <c r="P338" i="1"/>
  <c r="Q338" i="1"/>
  <c r="R338" i="1"/>
  <c r="P339" i="1"/>
  <c r="Q339" i="1"/>
  <c r="R339" i="1"/>
  <c r="P340" i="1"/>
  <c r="Q340" i="1"/>
  <c r="R340" i="1"/>
  <c r="P341" i="1"/>
  <c r="Q341" i="1"/>
  <c r="R341" i="1"/>
  <c r="P342" i="1"/>
  <c r="Q342" i="1"/>
  <c r="R342" i="1"/>
  <c r="P343" i="1"/>
  <c r="Q343" i="1"/>
  <c r="R343" i="1"/>
  <c r="P344" i="1"/>
  <c r="Q344" i="1"/>
  <c r="R344" i="1"/>
  <c r="P345" i="1"/>
  <c r="Q345" i="1"/>
  <c r="R345" i="1"/>
  <c r="P346" i="1"/>
  <c r="Q346" i="1"/>
  <c r="R346" i="1"/>
  <c r="P347" i="1"/>
  <c r="Q347" i="1"/>
  <c r="R347" i="1"/>
  <c r="P348" i="1"/>
  <c r="Q348" i="1"/>
  <c r="R348" i="1"/>
  <c r="P349" i="1"/>
  <c r="Q349" i="1"/>
  <c r="R349" i="1"/>
  <c r="P350" i="1"/>
  <c r="Q350" i="1"/>
  <c r="R350" i="1"/>
  <c r="P351" i="1"/>
  <c r="Q351" i="1"/>
  <c r="R351" i="1"/>
  <c r="P352" i="1"/>
  <c r="Q352" i="1"/>
  <c r="R352" i="1"/>
  <c r="P353" i="1"/>
  <c r="Q353" i="1"/>
  <c r="R353" i="1"/>
  <c r="P354" i="1"/>
  <c r="Q354" i="1"/>
  <c r="R354" i="1"/>
  <c r="P355" i="1"/>
  <c r="Q355" i="1"/>
  <c r="R355" i="1"/>
  <c r="P356" i="1"/>
  <c r="Q356" i="1"/>
  <c r="R356" i="1"/>
  <c r="P357" i="1"/>
  <c r="Q357" i="1"/>
  <c r="R357" i="1"/>
  <c r="P358" i="1"/>
  <c r="Q358" i="1"/>
  <c r="R358" i="1"/>
  <c r="P359" i="1"/>
  <c r="Q359" i="1"/>
  <c r="R359" i="1"/>
  <c r="P360" i="1"/>
  <c r="Q360" i="1"/>
  <c r="R360" i="1"/>
  <c r="P361" i="1"/>
  <c r="Q361" i="1"/>
  <c r="R361" i="1"/>
  <c r="P362" i="1"/>
  <c r="Q362" i="1"/>
  <c r="R362" i="1"/>
  <c r="P363" i="1"/>
  <c r="Q363" i="1"/>
  <c r="R363" i="1"/>
  <c r="P364" i="1"/>
  <c r="Q364" i="1"/>
  <c r="R364" i="1"/>
  <c r="P365" i="1"/>
  <c r="Q365" i="1"/>
  <c r="R365" i="1"/>
  <c r="P366" i="1"/>
  <c r="Q366" i="1"/>
  <c r="R366" i="1"/>
  <c r="P367" i="1"/>
  <c r="Q367" i="1"/>
  <c r="R367" i="1"/>
  <c r="P368" i="1"/>
  <c r="Q368" i="1"/>
  <c r="R368" i="1"/>
  <c r="P369" i="1"/>
  <c r="Q369" i="1"/>
  <c r="R369" i="1"/>
  <c r="P370" i="1"/>
  <c r="Q370" i="1"/>
  <c r="R370" i="1"/>
  <c r="P371" i="1"/>
  <c r="Q371" i="1"/>
  <c r="R371" i="1"/>
  <c r="P372" i="1"/>
  <c r="Q372" i="1"/>
  <c r="R372" i="1"/>
  <c r="P373" i="1"/>
  <c r="Q373" i="1"/>
  <c r="R373" i="1"/>
  <c r="P374" i="1"/>
  <c r="Q374" i="1"/>
  <c r="R374" i="1"/>
  <c r="P375" i="1"/>
  <c r="Q375" i="1"/>
  <c r="R375" i="1"/>
  <c r="P376" i="1"/>
  <c r="Q376" i="1"/>
  <c r="R376" i="1"/>
  <c r="P377" i="1"/>
  <c r="Q377" i="1"/>
  <c r="R377" i="1"/>
  <c r="P378" i="1"/>
  <c r="Q378" i="1"/>
  <c r="R378" i="1"/>
  <c r="P379" i="1"/>
  <c r="Q379" i="1"/>
  <c r="R379" i="1"/>
  <c r="P380" i="1"/>
  <c r="Q380" i="1"/>
  <c r="R380" i="1"/>
  <c r="P381" i="1"/>
  <c r="Q381" i="1"/>
  <c r="R381" i="1"/>
  <c r="P382" i="1"/>
  <c r="Q382" i="1"/>
  <c r="R382" i="1"/>
  <c r="P383" i="1"/>
  <c r="Q383" i="1"/>
  <c r="R383" i="1"/>
  <c r="P384" i="1"/>
  <c r="Q384" i="1"/>
  <c r="R384" i="1"/>
  <c r="P385" i="1"/>
  <c r="Q385" i="1"/>
  <c r="R385" i="1"/>
  <c r="P386" i="1"/>
  <c r="Q386" i="1"/>
  <c r="R386" i="1"/>
  <c r="P387" i="1"/>
  <c r="Q387" i="1"/>
  <c r="R387" i="1"/>
  <c r="P388" i="1"/>
  <c r="Q388" i="1"/>
  <c r="R388" i="1"/>
  <c r="P389" i="1"/>
  <c r="Q389" i="1"/>
  <c r="R389" i="1"/>
  <c r="P390" i="1"/>
  <c r="Q390" i="1"/>
  <c r="R390" i="1"/>
  <c r="P391" i="1"/>
  <c r="Q391" i="1"/>
  <c r="R391" i="1"/>
  <c r="P392" i="1"/>
  <c r="Q392" i="1"/>
  <c r="R392" i="1"/>
  <c r="P393" i="1"/>
  <c r="Q393" i="1"/>
  <c r="R393" i="1"/>
  <c r="P394" i="1"/>
  <c r="Q394" i="1"/>
  <c r="R394" i="1"/>
  <c r="P395" i="1"/>
  <c r="Q395" i="1"/>
  <c r="R395" i="1"/>
  <c r="P396" i="1"/>
  <c r="Q396" i="1"/>
  <c r="R396" i="1"/>
  <c r="P397" i="1"/>
  <c r="Q397" i="1"/>
  <c r="R397" i="1"/>
  <c r="P398" i="1"/>
  <c r="Q398" i="1"/>
  <c r="R398" i="1"/>
  <c r="P399" i="1"/>
  <c r="Q399" i="1"/>
  <c r="R399" i="1"/>
  <c r="P400" i="1"/>
  <c r="Q400" i="1"/>
  <c r="R400" i="1"/>
  <c r="P401" i="1"/>
  <c r="Q401" i="1"/>
  <c r="R401" i="1"/>
  <c r="P402" i="1"/>
  <c r="Q402" i="1"/>
  <c r="R402" i="1"/>
  <c r="P403" i="1"/>
  <c r="Q403" i="1"/>
  <c r="R403" i="1"/>
  <c r="P404" i="1"/>
  <c r="Q404" i="1"/>
  <c r="R404" i="1"/>
  <c r="P405" i="1"/>
  <c r="Q405" i="1"/>
  <c r="R405" i="1"/>
  <c r="P406" i="1"/>
  <c r="Q406" i="1"/>
  <c r="R406" i="1"/>
  <c r="P407" i="1"/>
  <c r="Q407" i="1"/>
  <c r="R407" i="1"/>
  <c r="P408" i="1"/>
  <c r="Q408" i="1"/>
  <c r="R408" i="1"/>
  <c r="P409" i="1"/>
  <c r="Q409" i="1"/>
  <c r="R409" i="1"/>
  <c r="P410" i="1"/>
  <c r="Q410" i="1"/>
  <c r="R410" i="1"/>
  <c r="P411" i="1"/>
  <c r="Q411" i="1"/>
  <c r="R411" i="1"/>
  <c r="P412" i="1"/>
  <c r="Q412" i="1"/>
  <c r="R412" i="1"/>
  <c r="P413" i="1"/>
  <c r="Q413" i="1"/>
  <c r="R413" i="1"/>
  <c r="P414" i="1"/>
  <c r="Q414" i="1"/>
  <c r="R414" i="1"/>
  <c r="P415" i="1"/>
  <c r="Q415" i="1"/>
  <c r="R415" i="1"/>
  <c r="P416" i="1"/>
  <c r="Q416" i="1"/>
  <c r="R416" i="1"/>
  <c r="P417" i="1"/>
  <c r="Q417" i="1"/>
  <c r="R417" i="1"/>
  <c r="P418" i="1"/>
  <c r="Q418" i="1"/>
  <c r="R418" i="1"/>
  <c r="P419" i="1"/>
  <c r="Q419" i="1"/>
  <c r="R419" i="1"/>
  <c r="P420" i="1"/>
  <c r="Q420" i="1"/>
  <c r="R420" i="1"/>
  <c r="P421" i="1"/>
  <c r="Q421" i="1"/>
  <c r="R421" i="1"/>
  <c r="P422" i="1"/>
  <c r="Q422" i="1"/>
  <c r="R422" i="1"/>
  <c r="P423" i="1"/>
  <c r="Q423" i="1"/>
  <c r="R423" i="1"/>
  <c r="P424" i="1"/>
  <c r="Q424" i="1"/>
  <c r="R424" i="1"/>
  <c r="P425" i="1"/>
  <c r="Q425" i="1"/>
  <c r="R425" i="1"/>
  <c r="P426" i="1"/>
  <c r="Q426" i="1"/>
  <c r="R426" i="1"/>
  <c r="P427" i="1"/>
  <c r="Q427" i="1"/>
  <c r="R427" i="1"/>
  <c r="P428" i="1"/>
  <c r="Q428" i="1"/>
  <c r="R428" i="1"/>
  <c r="P429" i="1"/>
  <c r="Q429" i="1"/>
  <c r="R429" i="1"/>
  <c r="P430" i="1"/>
  <c r="Q430" i="1"/>
  <c r="R430" i="1"/>
  <c r="P431" i="1"/>
  <c r="Q431" i="1"/>
  <c r="R431" i="1"/>
  <c r="P432" i="1"/>
  <c r="Q432" i="1"/>
  <c r="R432" i="1"/>
  <c r="P433" i="1"/>
  <c r="Q433" i="1"/>
  <c r="R433" i="1"/>
  <c r="P434" i="1"/>
  <c r="Q434" i="1"/>
  <c r="R434" i="1"/>
  <c r="P435" i="1"/>
  <c r="Q435" i="1"/>
  <c r="R435" i="1"/>
  <c r="P436" i="1"/>
  <c r="Q436" i="1"/>
  <c r="R436" i="1"/>
  <c r="P437" i="1"/>
  <c r="Q437" i="1"/>
  <c r="R437" i="1"/>
  <c r="P438" i="1"/>
  <c r="Q438" i="1"/>
  <c r="R438" i="1"/>
  <c r="P439" i="1"/>
  <c r="Q439" i="1"/>
  <c r="R439" i="1"/>
  <c r="P440" i="1"/>
  <c r="Q440" i="1"/>
  <c r="R440" i="1"/>
  <c r="P441" i="1"/>
  <c r="Q441" i="1"/>
  <c r="R441" i="1"/>
  <c r="P442" i="1"/>
  <c r="Q442" i="1"/>
  <c r="R442" i="1"/>
  <c r="P443" i="1"/>
  <c r="Q443" i="1"/>
  <c r="R443" i="1"/>
  <c r="P444" i="1"/>
  <c r="Q444" i="1"/>
  <c r="R444" i="1"/>
  <c r="P445" i="1"/>
  <c r="Q445" i="1"/>
  <c r="R445" i="1"/>
  <c r="P446" i="1"/>
  <c r="Q446" i="1"/>
  <c r="R446" i="1"/>
  <c r="P447" i="1"/>
  <c r="Q447" i="1"/>
  <c r="R447" i="1"/>
  <c r="P448" i="1"/>
  <c r="Q448" i="1"/>
  <c r="R448" i="1"/>
  <c r="P449" i="1"/>
  <c r="Q449" i="1"/>
  <c r="R449" i="1"/>
  <c r="P450" i="1"/>
  <c r="Q450" i="1"/>
  <c r="R450" i="1"/>
  <c r="P451" i="1"/>
  <c r="Q451" i="1"/>
  <c r="R451" i="1"/>
  <c r="P452" i="1"/>
  <c r="Q452" i="1"/>
  <c r="R452" i="1"/>
  <c r="P453" i="1"/>
  <c r="Q453" i="1"/>
  <c r="R453" i="1"/>
  <c r="P454" i="1"/>
  <c r="Q454" i="1"/>
  <c r="R454" i="1"/>
  <c r="P455" i="1"/>
  <c r="Q455" i="1"/>
  <c r="R455" i="1"/>
  <c r="P456" i="1"/>
  <c r="Q456" i="1"/>
  <c r="R456" i="1"/>
  <c r="P457" i="1"/>
  <c r="Q457" i="1"/>
  <c r="R457" i="1"/>
  <c r="P458" i="1"/>
  <c r="Q458" i="1"/>
  <c r="R458" i="1"/>
  <c r="P459" i="1"/>
  <c r="Q459" i="1"/>
  <c r="R459" i="1"/>
  <c r="P460" i="1"/>
  <c r="Q460" i="1"/>
  <c r="R460" i="1"/>
  <c r="P461" i="1"/>
  <c r="Q461" i="1"/>
  <c r="R461" i="1"/>
  <c r="P462" i="1"/>
  <c r="Q462" i="1"/>
  <c r="R462" i="1"/>
  <c r="P463" i="1"/>
  <c r="Q463" i="1"/>
  <c r="R463" i="1"/>
  <c r="P464" i="1"/>
  <c r="Q464" i="1"/>
  <c r="R464" i="1"/>
  <c r="P465" i="1"/>
  <c r="Q465" i="1"/>
  <c r="R465" i="1"/>
  <c r="P466" i="1"/>
  <c r="Q466" i="1"/>
  <c r="R466" i="1"/>
  <c r="P467" i="1"/>
  <c r="Q467" i="1"/>
  <c r="R467" i="1"/>
  <c r="P468" i="1"/>
  <c r="Q468" i="1"/>
  <c r="R468" i="1"/>
  <c r="P469" i="1"/>
  <c r="Q469" i="1"/>
  <c r="R469" i="1"/>
  <c r="P470" i="1"/>
  <c r="Q470" i="1"/>
  <c r="R470" i="1"/>
  <c r="P471" i="1"/>
  <c r="Q471" i="1"/>
  <c r="R471" i="1"/>
  <c r="P472" i="1"/>
  <c r="Q472" i="1"/>
  <c r="R472" i="1"/>
  <c r="P473" i="1"/>
  <c r="Q473" i="1"/>
  <c r="R473" i="1"/>
  <c r="P474" i="1"/>
  <c r="Q474" i="1"/>
  <c r="R474" i="1"/>
  <c r="P475" i="1"/>
  <c r="Q475" i="1"/>
  <c r="R475" i="1"/>
  <c r="P476" i="1"/>
  <c r="Q476" i="1"/>
  <c r="R476" i="1"/>
  <c r="P477" i="1"/>
  <c r="Q477" i="1"/>
  <c r="R477" i="1"/>
  <c r="P478" i="1"/>
  <c r="Q478" i="1"/>
  <c r="R478" i="1"/>
  <c r="P479" i="1"/>
  <c r="Q479" i="1"/>
  <c r="R479" i="1"/>
  <c r="P480" i="1"/>
  <c r="Q480" i="1"/>
  <c r="R480" i="1"/>
  <c r="P481" i="1"/>
  <c r="Q481" i="1"/>
  <c r="R481" i="1"/>
  <c r="P482" i="1"/>
  <c r="Q482" i="1"/>
  <c r="R482" i="1"/>
  <c r="P483" i="1"/>
  <c r="Q483" i="1"/>
  <c r="R483" i="1"/>
  <c r="P484" i="1"/>
  <c r="Q484" i="1"/>
  <c r="R484" i="1"/>
  <c r="P485" i="1"/>
  <c r="Q485" i="1"/>
  <c r="R485" i="1"/>
  <c r="P486" i="1"/>
  <c r="Q486" i="1"/>
  <c r="R486" i="1"/>
  <c r="P487" i="1"/>
  <c r="Q487" i="1"/>
  <c r="R487" i="1"/>
  <c r="P488" i="1"/>
  <c r="Q488" i="1"/>
  <c r="R488" i="1"/>
  <c r="P489" i="1"/>
  <c r="Q489" i="1"/>
  <c r="R489" i="1"/>
  <c r="P490" i="1"/>
  <c r="Q490" i="1"/>
  <c r="R490" i="1"/>
  <c r="P491" i="1"/>
  <c r="Q491" i="1"/>
  <c r="R491" i="1"/>
  <c r="P492" i="1"/>
  <c r="Q492" i="1"/>
  <c r="R492" i="1"/>
  <c r="P493" i="1"/>
  <c r="Q493" i="1"/>
  <c r="R493" i="1"/>
  <c r="P494" i="1"/>
  <c r="Q494" i="1"/>
  <c r="R494" i="1"/>
  <c r="P495" i="1"/>
  <c r="Q495" i="1"/>
  <c r="R495" i="1"/>
  <c r="P496" i="1"/>
  <c r="Q496" i="1"/>
  <c r="R496" i="1"/>
  <c r="P497" i="1"/>
  <c r="Q497" i="1"/>
  <c r="R497" i="1"/>
  <c r="P498" i="1"/>
  <c r="Q498" i="1"/>
  <c r="R498" i="1"/>
  <c r="P499" i="1"/>
  <c r="Q499" i="1"/>
  <c r="R499" i="1"/>
  <c r="P500" i="1"/>
  <c r="Q500" i="1"/>
  <c r="R500" i="1"/>
  <c r="P501" i="1"/>
  <c r="Q501" i="1"/>
  <c r="R501" i="1"/>
  <c r="P502" i="1"/>
  <c r="Q502" i="1"/>
  <c r="R502" i="1"/>
  <c r="P503" i="1"/>
  <c r="Q503" i="1"/>
  <c r="R503" i="1"/>
  <c r="P504" i="1"/>
  <c r="Q504" i="1"/>
  <c r="R504" i="1"/>
  <c r="P505" i="1"/>
  <c r="Q505" i="1"/>
  <c r="R505" i="1"/>
  <c r="P506" i="1"/>
  <c r="Q506" i="1"/>
  <c r="R506" i="1"/>
  <c r="P507" i="1"/>
  <c r="Q507" i="1"/>
  <c r="R507" i="1"/>
  <c r="P508" i="1"/>
  <c r="Q508" i="1"/>
  <c r="R508" i="1"/>
  <c r="P509" i="1"/>
  <c r="Q509" i="1"/>
  <c r="R509" i="1"/>
  <c r="P510" i="1"/>
  <c r="Q510" i="1"/>
  <c r="R510" i="1"/>
  <c r="P511" i="1"/>
  <c r="Q511" i="1"/>
  <c r="R511" i="1"/>
  <c r="P512" i="1"/>
  <c r="Q512" i="1"/>
  <c r="R512" i="1"/>
  <c r="P513" i="1"/>
  <c r="Q513" i="1"/>
  <c r="R513" i="1"/>
  <c r="P514" i="1"/>
  <c r="Q514" i="1"/>
  <c r="R514" i="1"/>
  <c r="P515" i="1"/>
  <c r="Q515" i="1"/>
  <c r="R515" i="1"/>
  <c r="P516" i="1"/>
  <c r="Q516" i="1"/>
  <c r="R516" i="1"/>
  <c r="P517" i="1"/>
  <c r="Q517" i="1"/>
  <c r="R517" i="1"/>
  <c r="P518" i="1"/>
  <c r="Q518" i="1"/>
  <c r="R518" i="1"/>
  <c r="P519" i="1"/>
  <c r="Q519" i="1"/>
  <c r="R519" i="1"/>
  <c r="P520" i="1"/>
  <c r="Q520" i="1"/>
  <c r="R520" i="1"/>
  <c r="P521" i="1"/>
  <c r="Q521" i="1"/>
  <c r="R521" i="1"/>
  <c r="P522" i="1"/>
  <c r="Q522" i="1"/>
  <c r="R522" i="1"/>
  <c r="P523" i="1"/>
  <c r="Q523" i="1"/>
  <c r="R523" i="1"/>
  <c r="P524" i="1"/>
  <c r="Q524" i="1"/>
  <c r="R524" i="1"/>
  <c r="P525" i="1"/>
  <c r="Q525" i="1"/>
  <c r="R525" i="1"/>
  <c r="P526" i="1"/>
  <c r="Q526" i="1"/>
  <c r="R526" i="1"/>
  <c r="P527" i="1"/>
  <c r="Q527" i="1"/>
  <c r="R527" i="1"/>
  <c r="P528" i="1"/>
  <c r="Q528" i="1"/>
  <c r="R528" i="1"/>
  <c r="P529" i="1"/>
  <c r="Q529" i="1"/>
  <c r="R529" i="1"/>
  <c r="P530" i="1"/>
  <c r="Q530" i="1"/>
  <c r="R530" i="1"/>
  <c r="P531" i="1"/>
  <c r="Q531" i="1"/>
  <c r="R531" i="1"/>
  <c r="P532" i="1"/>
  <c r="Q532" i="1"/>
  <c r="R532" i="1"/>
  <c r="P533" i="1"/>
  <c r="Q533" i="1"/>
  <c r="R533" i="1"/>
  <c r="P534" i="1"/>
  <c r="Q534" i="1"/>
  <c r="R534" i="1"/>
  <c r="P535" i="1"/>
  <c r="Q535" i="1"/>
  <c r="R535" i="1"/>
  <c r="P536" i="1"/>
  <c r="Q536" i="1"/>
  <c r="R536" i="1"/>
  <c r="P537" i="1"/>
  <c r="Q537" i="1"/>
  <c r="R537" i="1"/>
  <c r="P538" i="1"/>
  <c r="Q538" i="1"/>
  <c r="R538" i="1"/>
  <c r="P539" i="1"/>
  <c r="Q539" i="1"/>
  <c r="R539" i="1"/>
  <c r="P540" i="1"/>
  <c r="Q540" i="1"/>
  <c r="R540" i="1"/>
  <c r="P541" i="1"/>
  <c r="Q541" i="1"/>
  <c r="R541" i="1"/>
  <c r="P542" i="1"/>
  <c r="Q542" i="1"/>
  <c r="R542" i="1"/>
  <c r="P543" i="1"/>
  <c r="Q543" i="1"/>
  <c r="R543" i="1"/>
  <c r="P544" i="1"/>
  <c r="Q544" i="1"/>
  <c r="R544" i="1"/>
  <c r="P545" i="1"/>
  <c r="Q545" i="1"/>
  <c r="R545" i="1"/>
  <c r="P546" i="1"/>
  <c r="Q546" i="1"/>
  <c r="R546" i="1"/>
  <c r="P547" i="1"/>
  <c r="Q547" i="1"/>
  <c r="R547" i="1"/>
  <c r="P548" i="1"/>
  <c r="Q548" i="1"/>
  <c r="R548" i="1"/>
  <c r="P549" i="1"/>
  <c r="Q549" i="1"/>
  <c r="R549" i="1"/>
  <c r="P550" i="1"/>
  <c r="Q550" i="1"/>
  <c r="R550" i="1"/>
  <c r="P551" i="1"/>
  <c r="Q551" i="1"/>
  <c r="R551" i="1"/>
  <c r="P552" i="1"/>
  <c r="Q552" i="1"/>
  <c r="R552" i="1"/>
  <c r="P553" i="1"/>
  <c r="Q553" i="1"/>
  <c r="R553" i="1"/>
  <c r="P554" i="1"/>
  <c r="Q554" i="1"/>
  <c r="R554" i="1"/>
  <c r="P555" i="1"/>
  <c r="Q555" i="1"/>
  <c r="R555" i="1"/>
  <c r="P556" i="1"/>
  <c r="Q556" i="1"/>
  <c r="R556" i="1"/>
  <c r="P557" i="1"/>
  <c r="Q557" i="1"/>
  <c r="R557" i="1"/>
  <c r="P558" i="1"/>
  <c r="Q558" i="1"/>
  <c r="R558" i="1"/>
  <c r="P559" i="1"/>
  <c r="Q559" i="1"/>
  <c r="R559" i="1"/>
  <c r="P560" i="1"/>
  <c r="Q560" i="1"/>
  <c r="R560" i="1"/>
  <c r="P561" i="1"/>
  <c r="Q561" i="1"/>
  <c r="R561" i="1"/>
  <c r="P562" i="1"/>
  <c r="Q562" i="1"/>
  <c r="R562" i="1"/>
  <c r="P563" i="1"/>
  <c r="Q563" i="1"/>
  <c r="R563" i="1"/>
  <c r="P564" i="1"/>
  <c r="Q564" i="1"/>
  <c r="R564" i="1"/>
  <c r="P565" i="1"/>
  <c r="Q565" i="1"/>
  <c r="R565" i="1"/>
  <c r="P566" i="1"/>
  <c r="Q566" i="1"/>
  <c r="R566" i="1"/>
  <c r="P567" i="1"/>
  <c r="Q567" i="1"/>
  <c r="R567" i="1"/>
  <c r="P568" i="1"/>
  <c r="Q568" i="1"/>
  <c r="R568" i="1"/>
  <c r="P569" i="1"/>
  <c r="Q569" i="1"/>
  <c r="R569" i="1"/>
  <c r="P570" i="1"/>
  <c r="Q570" i="1"/>
  <c r="R570" i="1"/>
  <c r="P571" i="1"/>
  <c r="Q571" i="1"/>
  <c r="R571" i="1"/>
  <c r="P572" i="1"/>
  <c r="Q572" i="1"/>
  <c r="R572" i="1"/>
  <c r="P573" i="1"/>
  <c r="Q573" i="1"/>
  <c r="R573" i="1"/>
  <c r="P574" i="1"/>
  <c r="Q574" i="1"/>
  <c r="R574" i="1"/>
  <c r="P575" i="1"/>
  <c r="Q575" i="1"/>
  <c r="R575" i="1"/>
  <c r="P576" i="1"/>
  <c r="Q576" i="1"/>
  <c r="R576" i="1"/>
  <c r="P577" i="1"/>
  <c r="Q577" i="1"/>
  <c r="R577" i="1"/>
  <c r="P578" i="1"/>
  <c r="Q578" i="1"/>
  <c r="R578" i="1"/>
  <c r="P579" i="1"/>
  <c r="Q579" i="1"/>
  <c r="R579" i="1"/>
  <c r="P580" i="1"/>
  <c r="Q580" i="1"/>
  <c r="R580" i="1"/>
  <c r="P581" i="1"/>
  <c r="Q581" i="1"/>
  <c r="R581" i="1"/>
  <c r="P582" i="1"/>
  <c r="Q582" i="1"/>
  <c r="R582" i="1"/>
  <c r="P583" i="1"/>
  <c r="Q583" i="1"/>
  <c r="R583" i="1"/>
  <c r="P584" i="1"/>
  <c r="Q584" i="1"/>
  <c r="R584" i="1"/>
  <c r="P585" i="1"/>
  <c r="Q585" i="1"/>
  <c r="R585" i="1"/>
  <c r="P586" i="1"/>
  <c r="Q586" i="1"/>
  <c r="R586" i="1"/>
  <c r="P587" i="1"/>
  <c r="Q587" i="1"/>
  <c r="R587" i="1"/>
  <c r="P588" i="1"/>
  <c r="Q588" i="1"/>
  <c r="R588" i="1"/>
  <c r="P589" i="1"/>
  <c r="Q589" i="1"/>
  <c r="R589" i="1"/>
  <c r="P590" i="1"/>
  <c r="Q590" i="1"/>
  <c r="R590" i="1"/>
  <c r="P591" i="1"/>
  <c r="Q591" i="1"/>
  <c r="R591" i="1"/>
  <c r="P592" i="1"/>
  <c r="Q592" i="1"/>
  <c r="R592" i="1"/>
  <c r="P593" i="1"/>
  <c r="Q593" i="1"/>
  <c r="R593" i="1"/>
  <c r="P594" i="1"/>
  <c r="Q594" i="1"/>
  <c r="R594" i="1"/>
  <c r="P595" i="1"/>
  <c r="Q595" i="1"/>
  <c r="R595" i="1"/>
  <c r="P596" i="1"/>
  <c r="Q596" i="1"/>
  <c r="R596" i="1"/>
  <c r="P597" i="1"/>
  <c r="Q597" i="1"/>
  <c r="R597" i="1"/>
  <c r="P598" i="1"/>
  <c r="Q598" i="1"/>
  <c r="R598" i="1"/>
  <c r="P599" i="1"/>
  <c r="Q599" i="1"/>
  <c r="R599" i="1"/>
  <c r="P600" i="1"/>
  <c r="Q600" i="1"/>
  <c r="R600" i="1"/>
  <c r="P601" i="1"/>
  <c r="Q601" i="1"/>
  <c r="R601" i="1"/>
  <c r="P602" i="1"/>
  <c r="Q602" i="1"/>
  <c r="R602" i="1"/>
  <c r="P603" i="1"/>
  <c r="Q603" i="1"/>
  <c r="R603" i="1"/>
  <c r="P604" i="1"/>
  <c r="Q604" i="1"/>
  <c r="R604" i="1"/>
  <c r="P605" i="1"/>
  <c r="Q605" i="1"/>
  <c r="R605" i="1"/>
  <c r="P606" i="1"/>
  <c r="Q606" i="1"/>
  <c r="R606" i="1"/>
  <c r="P607" i="1"/>
  <c r="Q607" i="1"/>
  <c r="R607" i="1"/>
  <c r="P608" i="1"/>
  <c r="Q608" i="1"/>
  <c r="R608" i="1"/>
  <c r="P609" i="1"/>
  <c r="Q609" i="1"/>
  <c r="R609" i="1"/>
  <c r="P610" i="1"/>
  <c r="Q610" i="1"/>
  <c r="R610" i="1"/>
  <c r="P611" i="1"/>
  <c r="Q611" i="1"/>
  <c r="R611" i="1"/>
  <c r="P612" i="1"/>
  <c r="Q612" i="1"/>
  <c r="R612" i="1"/>
  <c r="P613" i="1"/>
  <c r="Q613" i="1"/>
  <c r="R613" i="1"/>
  <c r="P614" i="1"/>
  <c r="Q614" i="1"/>
  <c r="R614" i="1"/>
  <c r="P615" i="1"/>
  <c r="Q615" i="1"/>
  <c r="R615" i="1"/>
  <c r="P616" i="1"/>
  <c r="Q616" i="1"/>
  <c r="R616" i="1"/>
  <c r="P617" i="1"/>
  <c r="Q617" i="1"/>
  <c r="R617" i="1"/>
  <c r="P618" i="1"/>
  <c r="Q618" i="1"/>
  <c r="R618" i="1"/>
  <c r="P619" i="1"/>
  <c r="Q619" i="1"/>
  <c r="R619" i="1"/>
  <c r="P620" i="1"/>
  <c r="Q620" i="1"/>
  <c r="R620" i="1"/>
  <c r="P621" i="1"/>
  <c r="Q621" i="1"/>
  <c r="R621" i="1"/>
  <c r="P622" i="1"/>
  <c r="Q622" i="1"/>
  <c r="R622" i="1"/>
  <c r="P623" i="1"/>
  <c r="Q623" i="1"/>
  <c r="R623" i="1"/>
  <c r="P624" i="1"/>
  <c r="Q624" i="1"/>
  <c r="R624" i="1"/>
  <c r="P625" i="1"/>
  <c r="Q625" i="1"/>
  <c r="R625" i="1"/>
  <c r="P626" i="1"/>
  <c r="Q626" i="1"/>
  <c r="R626" i="1"/>
  <c r="P627" i="1"/>
  <c r="Q627" i="1"/>
  <c r="R627" i="1"/>
  <c r="P628" i="1"/>
  <c r="Q628" i="1"/>
  <c r="R628" i="1"/>
  <c r="P629" i="1"/>
  <c r="Q629" i="1"/>
  <c r="R629" i="1"/>
  <c r="P630" i="1"/>
  <c r="Q630" i="1"/>
  <c r="R630" i="1"/>
  <c r="P631" i="1"/>
  <c r="Q631" i="1"/>
  <c r="R631" i="1"/>
  <c r="P632" i="1"/>
  <c r="Q632" i="1"/>
  <c r="R632" i="1"/>
  <c r="P633" i="1"/>
  <c r="Q633" i="1"/>
  <c r="R633" i="1"/>
  <c r="P634" i="1"/>
  <c r="Q634" i="1"/>
  <c r="R634" i="1"/>
  <c r="P635" i="1"/>
  <c r="Q635" i="1"/>
  <c r="R635" i="1"/>
  <c r="P636" i="1"/>
  <c r="Q636" i="1"/>
  <c r="R636" i="1"/>
  <c r="P637" i="1"/>
  <c r="Q637" i="1"/>
  <c r="R637" i="1"/>
  <c r="P638" i="1"/>
  <c r="Q638" i="1"/>
  <c r="R638" i="1"/>
  <c r="P639" i="1"/>
  <c r="Q639" i="1"/>
  <c r="R639" i="1"/>
  <c r="P640" i="1"/>
  <c r="Q640" i="1"/>
  <c r="R640" i="1"/>
  <c r="P641" i="1"/>
  <c r="Q641" i="1"/>
  <c r="R641" i="1"/>
  <c r="P642" i="1"/>
  <c r="Q642" i="1"/>
  <c r="R642" i="1"/>
  <c r="P643" i="1"/>
  <c r="Q643" i="1"/>
  <c r="R643" i="1"/>
  <c r="P644" i="1"/>
  <c r="Q644" i="1"/>
  <c r="R644" i="1"/>
  <c r="P645" i="1"/>
  <c r="Q645" i="1"/>
  <c r="R645" i="1"/>
  <c r="P646" i="1"/>
  <c r="Q646" i="1"/>
  <c r="R646" i="1"/>
  <c r="P647" i="1"/>
  <c r="Q647" i="1"/>
  <c r="R647" i="1"/>
  <c r="P648" i="1"/>
  <c r="Q648" i="1"/>
  <c r="R648" i="1"/>
  <c r="P649" i="1"/>
  <c r="Q649" i="1"/>
  <c r="R649" i="1"/>
  <c r="P650" i="1"/>
  <c r="Q650" i="1"/>
  <c r="R650" i="1"/>
  <c r="P651" i="1"/>
  <c r="Q651" i="1"/>
  <c r="R651" i="1"/>
  <c r="P652" i="1"/>
  <c r="Q652" i="1"/>
  <c r="R652" i="1"/>
  <c r="P653" i="1"/>
  <c r="Q653" i="1"/>
  <c r="R653" i="1"/>
  <c r="P654" i="1"/>
  <c r="Q654" i="1"/>
  <c r="R654" i="1"/>
  <c r="P655" i="1"/>
  <c r="Q655" i="1"/>
  <c r="R655" i="1"/>
  <c r="P656" i="1"/>
  <c r="Q656" i="1"/>
  <c r="R656" i="1"/>
  <c r="P657" i="1"/>
  <c r="Q657" i="1"/>
  <c r="R657" i="1"/>
  <c r="P658" i="1"/>
  <c r="Q658" i="1"/>
  <c r="R658" i="1"/>
  <c r="P659" i="1"/>
  <c r="Q659" i="1"/>
  <c r="R659" i="1"/>
  <c r="P660" i="1"/>
  <c r="Q660" i="1"/>
  <c r="R660" i="1"/>
  <c r="P661" i="1"/>
  <c r="Q661" i="1"/>
  <c r="R661" i="1"/>
  <c r="P662" i="1"/>
  <c r="Q662" i="1"/>
  <c r="R662" i="1"/>
  <c r="P663" i="1"/>
  <c r="Q663" i="1"/>
  <c r="R663" i="1"/>
  <c r="P664" i="1"/>
  <c r="Q664" i="1"/>
  <c r="R664" i="1"/>
  <c r="P665" i="1"/>
  <c r="Q665" i="1"/>
  <c r="R665" i="1"/>
  <c r="P666" i="1"/>
  <c r="Q666" i="1"/>
  <c r="R666" i="1"/>
  <c r="P667" i="1"/>
  <c r="Q667" i="1"/>
  <c r="R667" i="1"/>
  <c r="P668" i="1"/>
  <c r="Q668" i="1"/>
  <c r="R668" i="1"/>
  <c r="P669" i="1"/>
  <c r="Q669" i="1"/>
  <c r="R669" i="1"/>
  <c r="P670" i="1"/>
  <c r="Q670" i="1"/>
  <c r="R670" i="1"/>
  <c r="P671" i="1"/>
  <c r="Q671" i="1"/>
  <c r="R671" i="1"/>
  <c r="P672" i="1"/>
  <c r="Q672" i="1"/>
  <c r="R672" i="1"/>
  <c r="P673" i="1"/>
  <c r="Q673" i="1"/>
  <c r="R673" i="1"/>
  <c r="P674" i="1"/>
  <c r="Q674" i="1"/>
  <c r="R674" i="1"/>
  <c r="P675" i="1"/>
  <c r="Q675" i="1"/>
  <c r="R675" i="1"/>
  <c r="P676" i="1"/>
  <c r="Q676" i="1"/>
  <c r="R676" i="1"/>
  <c r="P677" i="1"/>
  <c r="Q677" i="1"/>
  <c r="R677" i="1"/>
  <c r="P678" i="1"/>
  <c r="Q678" i="1"/>
  <c r="R678" i="1"/>
  <c r="P679" i="1"/>
  <c r="Q679" i="1"/>
  <c r="R679" i="1"/>
  <c r="P680" i="1"/>
  <c r="Q680" i="1"/>
  <c r="R680" i="1"/>
  <c r="P681" i="1"/>
  <c r="Q681" i="1"/>
  <c r="R681" i="1"/>
  <c r="P682" i="1"/>
  <c r="Q682" i="1"/>
  <c r="R682" i="1"/>
  <c r="P683" i="1"/>
  <c r="Q683" i="1"/>
  <c r="R683" i="1"/>
  <c r="P684" i="1"/>
  <c r="Q684" i="1"/>
  <c r="R684" i="1"/>
  <c r="P685" i="1"/>
  <c r="Q685" i="1"/>
  <c r="R685" i="1"/>
  <c r="P686" i="1"/>
  <c r="Q686" i="1"/>
  <c r="R686" i="1"/>
  <c r="P687" i="1"/>
  <c r="Q687" i="1"/>
  <c r="R687" i="1"/>
  <c r="P688" i="1"/>
  <c r="Q688" i="1"/>
  <c r="R688" i="1"/>
  <c r="P689" i="1"/>
  <c r="Q689" i="1"/>
  <c r="R689" i="1"/>
  <c r="P690" i="1"/>
  <c r="Q690" i="1"/>
  <c r="R690" i="1"/>
  <c r="P691" i="1"/>
  <c r="Q691" i="1"/>
  <c r="R691" i="1"/>
  <c r="P692" i="1"/>
  <c r="Q692" i="1"/>
  <c r="R692" i="1"/>
  <c r="P693" i="1"/>
  <c r="Q693" i="1"/>
  <c r="R693" i="1"/>
  <c r="P694" i="1"/>
  <c r="Q694" i="1"/>
  <c r="R694" i="1"/>
  <c r="P695" i="1"/>
  <c r="Q695" i="1"/>
  <c r="R695" i="1"/>
  <c r="P696" i="1"/>
  <c r="Q696" i="1"/>
  <c r="R696" i="1"/>
  <c r="P697" i="1"/>
  <c r="Q697" i="1"/>
  <c r="R697" i="1"/>
  <c r="P698" i="1"/>
  <c r="Q698" i="1"/>
  <c r="R698" i="1"/>
  <c r="P699" i="1"/>
  <c r="Q699" i="1"/>
  <c r="R699" i="1"/>
  <c r="P700" i="1"/>
  <c r="Q700" i="1"/>
  <c r="R700" i="1"/>
  <c r="P701" i="1"/>
  <c r="Q701" i="1"/>
  <c r="R701" i="1"/>
  <c r="P702" i="1"/>
  <c r="Q702" i="1"/>
  <c r="R702" i="1"/>
  <c r="P703" i="1"/>
  <c r="Q703" i="1"/>
  <c r="R703" i="1"/>
  <c r="P704" i="1"/>
  <c r="Q704" i="1"/>
  <c r="R704" i="1"/>
  <c r="P705" i="1"/>
  <c r="Q705" i="1"/>
  <c r="R705" i="1"/>
  <c r="P706" i="1"/>
  <c r="Q706" i="1"/>
  <c r="R706" i="1"/>
  <c r="P707" i="1"/>
  <c r="Q707" i="1"/>
  <c r="R707" i="1"/>
  <c r="P708" i="1"/>
  <c r="Q708" i="1"/>
  <c r="R708" i="1"/>
  <c r="P709" i="1"/>
  <c r="Q709" i="1"/>
  <c r="R709" i="1"/>
  <c r="P710" i="1"/>
  <c r="Q710" i="1"/>
  <c r="R710" i="1"/>
  <c r="P711" i="1"/>
  <c r="Q711" i="1"/>
  <c r="R711" i="1"/>
  <c r="P712" i="1"/>
  <c r="Q712" i="1"/>
  <c r="R712" i="1"/>
  <c r="P713" i="1"/>
  <c r="Q713" i="1"/>
  <c r="R713" i="1"/>
  <c r="P714" i="1"/>
  <c r="Q714" i="1"/>
  <c r="R714" i="1"/>
  <c r="P715" i="1"/>
  <c r="Q715" i="1"/>
  <c r="R715" i="1"/>
  <c r="P716" i="1"/>
  <c r="Q716" i="1"/>
  <c r="R716" i="1"/>
  <c r="P717" i="1"/>
  <c r="Q717" i="1"/>
  <c r="R717" i="1"/>
  <c r="P718" i="1"/>
  <c r="Q718" i="1"/>
  <c r="R718" i="1"/>
  <c r="P719" i="1"/>
  <c r="Q719" i="1"/>
  <c r="R719" i="1"/>
  <c r="P720" i="1"/>
  <c r="Q720" i="1"/>
  <c r="R720" i="1"/>
  <c r="P721" i="1"/>
  <c r="Q721" i="1"/>
  <c r="R721" i="1"/>
  <c r="P722" i="1"/>
  <c r="Q722" i="1"/>
  <c r="R722" i="1"/>
  <c r="P723" i="1"/>
  <c r="Q723" i="1"/>
  <c r="R723" i="1"/>
  <c r="P724" i="1"/>
  <c r="Q724" i="1"/>
  <c r="R724" i="1"/>
  <c r="P725" i="1"/>
  <c r="Q725" i="1"/>
  <c r="R725" i="1"/>
  <c r="P726" i="1"/>
  <c r="Q726" i="1"/>
  <c r="R726" i="1"/>
  <c r="P727" i="1"/>
  <c r="Q727" i="1"/>
  <c r="R727" i="1"/>
  <c r="P728" i="1"/>
  <c r="Q728" i="1"/>
  <c r="R728" i="1"/>
  <c r="P729" i="1"/>
  <c r="Q729" i="1"/>
  <c r="R729" i="1"/>
  <c r="P730" i="1"/>
  <c r="Q730" i="1"/>
  <c r="R730" i="1"/>
  <c r="P731" i="1"/>
  <c r="Q731" i="1"/>
  <c r="R731" i="1"/>
  <c r="P732" i="1"/>
  <c r="Q732" i="1"/>
  <c r="R732" i="1"/>
  <c r="P733" i="1"/>
  <c r="Q733" i="1"/>
  <c r="R733" i="1"/>
  <c r="P734" i="1"/>
  <c r="Q734" i="1"/>
  <c r="R734" i="1"/>
  <c r="P735" i="1"/>
  <c r="Q735" i="1"/>
  <c r="R735" i="1"/>
  <c r="P736" i="1"/>
  <c r="Q736" i="1"/>
  <c r="R736" i="1"/>
  <c r="P737" i="1"/>
  <c r="Q737" i="1"/>
  <c r="R737" i="1"/>
  <c r="P738" i="1"/>
  <c r="Q738" i="1"/>
  <c r="R738" i="1"/>
  <c r="P739" i="1"/>
  <c r="Q739" i="1"/>
  <c r="R739" i="1"/>
  <c r="P740" i="1"/>
  <c r="Q740" i="1"/>
  <c r="R740" i="1"/>
  <c r="P741" i="1"/>
  <c r="Q741" i="1"/>
  <c r="R741" i="1"/>
  <c r="P742" i="1"/>
  <c r="Q742" i="1"/>
  <c r="R742" i="1"/>
  <c r="P743" i="1"/>
  <c r="Q743" i="1"/>
  <c r="R743" i="1"/>
  <c r="P744" i="1"/>
  <c r="Q744" i="1"/>
  <c r="R744" i="1"/>
  <c r="P745" i="1"/>
  <c r="Q745" i="1"/>
  <c r="R745" i="1"/>
  <c r="P746" i="1"/>
  <c r="Q746" i="1"/>
  <c r="R746" i="1"/>
  <c r="P747" i="1"/>
  <c r="Q747" i="1"/>
  <c r="R747" i="1"/>
  <c r="P748" i="1"/>
  <c r="Q748" i="1"/>
  <c r="R748" i="1"/>
  <c r="P749" i="1"/>
  <c r="Q749" i="1"/>
  <c r="R749" i="1"/>
  <c r="P750" i="1"/>
  <c r="Q750" i="1"/>
  <c r="R750" i="1"/>
  <c r="P751" i="1"/>
  <c r="Q751" i="1"/>
  <c r="R751" i="1"/>
  <c r="P752" i="1"/>
  <c r="Q752" i="1"/>
  <c r="R752" i="1"/>
  <c r="P753" i="1"/>
  <c r="Q753" i="1"/>
  <c r="R753" i="1"/>
  <c r="P754" i="1"/>
  <c r="Q754" i="1"/>
  <c r="R754" i="1"/>
  <c r="P755" i="1"/>
  <c r="Q755" i="1"/>
  <c r="R755" i="1"/>
  <c r="P756" i="1"/>
  <c r="Q756" i="1"/>
  <c r="R756" i="1"/>
  <c r="P757" i="1"/>
  <c r="Q757" i="1"/>
  <c r="R757" i="1"/>
  <c r="P758" i="1"/>
  <c r="Q758" i="1"/>
  <c r="R758" i="1"/>
  <c r="P759" i="1"/>
  <c r="Q759" i="1"/>
  <c r="R759" i="1"/>
  <c r="P760" i="1"/>
  <c r="Q760" i="1"/>
  <c r="R760" i="1"/>
  <c r="P761" i="1"/>
  <c r="Q761" i="1"/>
  <c r="R761" i="1"/>
  <c r="P762" i="1"/>
  <c r="Q762" i="1"/>
  <c r="R762" i="1"/>
  <c r="P763" i="1"/>
  <c r="Q763" i="1"/>
  <c r="R763" i="1"/>
  <c r="P764" i="1"/>
  <c r="Q764" i="1"/>
  <c r="R764" i="1"/>
  <c r="P765" i="1"/>
  <c r="Q765" i="1"/>
  <c r="R765" i="1"/>
  <c r="P766" i="1"/>
  <c r="Q766" i="1"/>
  <c r="R766" i="1"/>
  <c r="P767" i="1"/>
  <c r="Q767" i="1"/>
  <c r="R767" i="1"/>
  <c r="P768" i="1"/>
  <c r="Q768" i="1"/>
  <c r="R768" i="1"/>
  <c r="P769" i="1"/>
  <c r="Q769" i="1"/>
  <c r="R769" i="1"/>
  <c r="P770" i="1"/>
  <c r="Q770" i="1"/>
  <c r="R770" i="1"/>
  <c r="P771" i="1"/>
  <c r="Q771" i="1"/>
  <c r="R771" i="1"/>
  <c r="P772" i="1"/>
  <c r="Q772" i="1"/>
  <c r="R772" i="1"/>
  <c r="P773" i="1"/>
  <c r="Q773" i="1"/>
  <c r="R773" i="1"/>
  <c r="P774" i="1"/>
  <c r="Q774" i="1"/>
  <c r="R774" i="1"/>
  <c r="P775" i="1"/>
  <c r="Q775" i="1"/>
  <c r="R775" i="1"/>
  <c r="P776" i="1"/>
  <c r="Q776" i="1"/>
  <c r="R776" i="1"/>
  <c r="P777" i="1"/>
  <c r="Q777" i="1"/>
  <c r="R777" i="1"/>
  <c r="P778" i="1"/>
  <c r="Q778" i="1"/>
  <c r="R778" i="1"/>
  <c r="P779" i="1"/>
  <c r="Q779" i="1"/>
  <c r="R779" i="1"/>
  <c r="P780" i="1"/>
  <c r="Q780" i="1"/>
  <c r="R780" i="1"/>
  <c r="P781" i="1"/>
  <c r="Q781" i="1"/>
  <c r="R781" i="1"/>
  <c r="P782" i="1"/>
  <c r="Q782" i="1"/>
  <c r="R782" i="1"/>
  <c r="P783" i="1"/>
  <c r="Q783" i="1"/>
  <c r="R783" i="1"/>
  <c r="P784" i="1"/>
  <c r="Q784" i="1"/>
  <c r="R784" i="1"/>
  <c r="P785" i="1"/>
  <c r="Q785" i="1"/>
  <c r="R785" i="1"/>
  <c r="P786" i="1"/>
  <c r="Q786" i="1"/>
  <c r="R786" i="1"/>
  <c r="P787" i="1"/>
  <c r="Q787" i="1"/>
  <c r="R787" i="1"/>
  <c r="P788" i="1"/>
  <c r="Q788" i="1"/>
  <c r="R788" i="1"/>
  <c r="P789" i="1"/>
  <c r="Q789" i="1"/>
  <c r="R789" i="1"/>
  <c r="P790" i="1"/>
  <c r="Q790" i="1"/>
  <c r="R790" i="1"/>
  <c r="P791" i="1"/>
  <c r="Q791" i="1"/>
  <c r="R791" i="1"/>
  <c r="P792" i="1"/>
  <c r="Q792" i="1"/>
  <c r="R792" i="1"/>
  <c r="P793" i="1"/>
  <c r="Q793" i="1"/>
  <c r="R793" i="1"/>
  <c r="P794" i="1"/>
  <c r="Q794" i="1"/>
  <c r="R794" i="1"/>
  <c r="P795" i="1"/>
  <c r="Q795" i="1"/>
  <c r="R795" i="1"/>
  <c r="P796" i="1"/>
  <c r="Q796" i="1"/>
  <c r="R796" i="1"/>
  <c r="P797" i="1"/>
  <c r="Q797" i="1"/>
  <c r="R797" i="1"/>
  <c r="P798" i="1"/>
  <c r="Q798" i="1"/>
  <c r="R798" i="1"/>
  <c r="P799" i="1"/>
  <c r="Q799" i="1"/>
  <c r="R799" i="1"/>
  <c r="P800" i="1"/>
  <c r="Q800" i="1"/>
  <c r="R800" i="1"/>
  <c r="P801" i="1"/>
  <c r="Q801" i="1"/>
  <c r="R801" i="1"/>
  <c r="P802" i="1"/>
  <c r="Q802" i="1"/>
  <c r="R802" i="1"/>
  <c r="P803" i="1"/>
  <c r="Q803" i="1"/>
  <c r="R803" i="1"/>
  <c r="P804" i="1"/>
  <c r="Q804" i="1"/>
  <c r="R804" i="1"/>
  <c r="P805" i="1"/>
  <c r="Q805" i="1"/>
  <c r="R805" i="1"/>
  <c r="P806" i="1"/>
  <c r="Q806" i="1"/>
  <c r="R806" i="1"/>
  <c r="P807" i="1"/>
  <c r="Q807" i="1"/>
  <c r="R807" i="1"/>
  <c r="P808" i="1"/>
  <c r="Q808" i="1"/>
  <c r="R808" i="1"/>
  <c r="P809" i="1"/>
  <c r="Q809" i="1"/>
  <c r="R809" i="1"/>
  <c r="P810" i="1"/>
  <c r="Q810" i="1"/>
  <c r="R810" i="1"/>
  <c r="P811" i="1"/>
  <c r="Q811" i="1"/>
  <c r="R811" i="1"/>
  <c r="P812" i="1"/>
  <c r="Q812" i="1"/>
  <c r="R812" i="1"/>
  <c r="P813" i="1"/>
  <c r="Q813" i="1"/>
  <c r="R813" i="1"/>
  <c r="P814" i="1"/>
  <c r="Q814" i="1"/>
  <c r="R814" i="1"/>
  <c r="P815" i="1"/>
  <c r="Q815" i="1"/>
  <c r="R815" i="1"/>
  <c r="P816" i="1"/>
  <c r="Q816" i="1"/>
  <c r="R816" i="1"/>
  <c r="P817" i="1"/>
  <c r="Q817" i="1"/>
  <c r="R817" i="1"/>
  <c r="P818" i="1"/>
  <c r="Q818" i="1"/>
  <c r="R818" i="1"/>
  <c r="P819" i="1"/>
  <c r="Q819" i="1"/>
  <c r="R819" i="1"/>
  <c r="P820" i="1"/>
  <c r="Q820" i="1"/>
  <c r="R820" i="1"/>
  <c r="P821" i="1"/>
  <c r="Q821" i="1"/>
  <c r="R821" i="1"/>
  <c r="P822" i="1"/>
  <c r="Q822" i="1"/>
  <c r="R822" i="1"/>
  <c r="P823" i="1"/>
  <c r="Q823" i="1"/>
  <c r="R823" i="1"/>
  <c r="P824" i="1"/>
  <c r="Q824" i="1"/>
  <c r="R824" i="1"/>
  <c r="P825" i="1"/>
  <c r="Q825" i="1"/>
  <c r="R825" i="1"/>
  <c r="P826" i="1"/>
  <c r="Q826" i="1"/>
  <c r="R826" i="1"/>
  <c r="P827" i="1"/>
  <c r="Q827" i="1"/>
  <c r="R827" i="1"/>
  <c r="P828" i="1"/>
  <c r="Q828" i="1"/>
  <c r="R828" i="1"/>
  <c r="P829" i="1"/>
  <c r="Q829" i="1"/>
  <c r="R829" i="1"/>
  <c r="P830" i="1"/>
  <c r="Q830" i="1"/>
  <c r="R830" i="1"/>
  <c r="P831" i="1"/>
  <c r="Q831" i="1"/>
  <c r="R831" i="1"/>
  <c r="P832" i="1"/>
  <c r="Q832" i="1"/>
  <c r="R832" i="1"/>
  <c r="P833" i="1"/>
  <c r="Q833" i="1"/>
  <c r="R833" i="1"/>
  <c r="P834" i="1"/>
  <c r="Q834" i="1"/>
  <c r="R834" i="1"/>
  <c r="P835" i="1"/>
  <c r="Q835" i="1"/>
  <c r="R835" i="1"/>
  <c r="P836" i="1"/>
  <c r="Q836" i="1"/>
  <c r="R836" i="1"/>
  <c r="P837" i="1"/>
  <c r="Q837" i="1"/>
  <c r="R837" i="1"/>
  <c r="P838" i="1"/>
  <c r="Q838" i="1"/>
  <c r="R838" i="1"/>
  <c r="P839" i="1"/>
  <c r="Q839" i="1"/>
  <c r="R839" i="1"/>
  <c r="P840" i="1"/>
  <c r="Q840" i="1"/>
  <c r="R840" i="1"/>
  <c r="P841" i="1"/>
  <c r="Q841" i="1"/>
  <c r="R841" i="1"/>
  <c r="P842" i="1"/>
  <c r="Q842" i="1"/>
  <c r="R842" i="1"/>
  <c r="P843" i="1"/>
  <c r="Q843" i="1"/>
  <c r="R843" i="1"/>
  <c r="P844" i="1"/>
  <c r="Q844" i="1"/>
  <c r="R844" i="1"/>
  <c r="P845" i="1"/>
  <c r="Q845" i="1"/>
  <c r="R845" i="1"/>
  <c r="P846" i="1"/>
  <c r="Q846" i="1"/>
  <c r="R846" i="1"/>
  <c r="P847" i="1"/>
  <c r="Q847" i="1"/>
  <c r="R847" i="1"/>
  <c r="P848" i="1"/>
  <c r="Q848" i="1"/>
  <c r="R848" i="1"/>
  <c r="P849" i="1"/>
  <c r="Q849" i="1"/>
  <c r="R849" i="1"/>
  <c r="P850" i="1"/>
  <c r="Q850" i="1"/>
  <c r="R850" i="1"/>
  <c r="P851" i="1"/>
  <c r="Q851" i="1"/>
  <c r="R851" i="1"/>
  <c r="P852" i="1"/>
  <c r="Q852" i="1"/>
  <c r="R852" i="1"/>
  <c r="P853" i="1"/>
  <c r="Q853" i="1"/>
  <c r="R853" i="1"/>
  <c r="P854" i="1"/>
  <c r="Q854" i="1"/>
  <c r="R854" i="1"/>
  <c r="P855" i="1"/>
  <c r="Q855" i="1"/>
  <c r="R855" i="1"/>
  <c r="P856" i="1"/>
  <c r="Q856" i="1"/>
  <c r="R856" i="1"/>
  <c r="P857" i="1"/>
  <c r="Q857" i="1"/>
  <c r="R857" i="1"/>
  <c r="P858" i="1"/>
  <c r="Q858" i="1"/>
  <c r="R858" i="1"/>
  <c r="P859" i="1"/>
  <c r="Q859" i="1"/>
  <c r="R859" i="1"/>
  <c r="P860" i="1"/>
  <c r="Q860" i="1"/>
  <c r="R860" i="1"/>
  <c r="P861" i="1"/>
  <c r="Q861" i="1"/>
  <c r="R861" i="1"/>
  <c r="P862" i="1"/>
  <c r="Q862" i="1"/>
  <c r="R862" i="1"/>
  <c r="P863" i="1"/>
  <c r="Q863" i="1"/>
  <c r="R863" i="1"/>
  <c r="P864" i="1"/>
  <c r="Q864" i="1"/>
  <c r="R864" i="1"/>
  <c r="P865" i="1"/>
  <c r="Q865" i="1"/>
  <c r="R865" i="1"/>
  <c r="P866" i="1"/>
  <c r="Q866" i="1"/>
  <c r="R866" i="1"/>
  <c r="P867" i="1"/>
  <c r="Q867" i="1"/>
  <c r="R867" i="1"/>
  <c r="P868" i="1"/>
  <c r="Q868" i="1"/>
  <c r="R868" i="1"/>
  <c r="P869" i="1"/>
  <c r="Q869" i="1"/>
  <c r="R869" i="1"/>
  <c r="P870" i="1"/>
  <c r="Q870" i="1"/>
  <c r="R870" i="1"/>
  <c r="P871" i="1"/>
  <c r="Q871" i="1"/>
  <c r="R871" i="1"/>
  <c r="P872" i="1"/>
  <c r="Q872" i="1"/>
  <c r="R872" i="1"/>
  <c r="P873" i="1"/>
  <c r="Q873" i="1"/>
  <c r="R873" i="1"/>
  <c r="P874" i="1"/>
  <c r="Q874" i="1"/>
  <c r="R874" i="1"/>
  <c r="P875" i="1"/>
  <c r="Q875" i="1"/>
  <c r="R875" i="1"/>
  <c r="P876" i="1"/>
  <c r="Q876" i="1"/>
  <c r="R876" i="1"/>
  <c r="P877" i="1"/>
  <c r="Q877" i="1"/>
  <c r="R877" i="1"/>
  <c r="P878" i="1"/>
  <c r="Q878" i="1"/>
  <c r="R878" i="1"/>
  <c r="P879" i="1"/>
  <c r="Q879" i="1"/>
  <c r="R879" i="1"/>
  <c r="P880" i="1"/>
  <c r="Q880" i="1"/>
  <c r="R880" i="1"/>
  <c r="P881" i="1"/>
  <c r="Q881" i="1"/>
  <c r="R881" i="1"/>
  <c r="P882" i="1"/>
  <c r="Q882" i="1"/>
  <c r="R882" i="1"/>
  <c r="P883" i="1"/>
  <c r="Q883" i="1"/>
  <c r="R883" i="1"/>
  <c r="P884" i="1"/>
  <c r="Q884" i="1"/>
  <c r="R884" i="1"/>
  <c r="P885" i="1"/>
  <c r="Q885" i="1"/>
  <c r="R885" i="1"/>
  <c r="P886" i="1"/>
  <c r="Q886" i="1"/>
  <c r="R886" i="1"/>
  <c r="P887" i="1"/>
  <c r="Q887" i="1"/>
  <c r="R887" i="1"/>
  <c r="P888" i="1"/>
  <c r="Q888" i="1"/>
  <c r="R888" i="1"/>
  <c r="P889" i="1"/>
  <c r="Q889" i="1"/>
  <c r="R889" i="1"/>
  <c r="P890" i="1"/>
  <c r="Q890" i="1"/>
  <c r="R890" i="1"/>
  <c r="P891" i="1"/>
  <c r="Q891" i="1"/>
  <c r="R891" i="1"/>
  <c r="P892" i="1"/>
  <c r="Q892" i="1"/>
  <c r="R892" i="1"/>
  <c r="P893" i="1"/>
  <c r="Q893" i="1"/>
  <c r="R893" i="1"/>
  <c r="P894" i="1"/>
  <c r="Q894" i="1"/>
  <c r="R894" i="1"/>
  <c r="P895" i="1"/>
  <c r="Q895" i="1"/>
  <c r="R895" i="1"/>
  <c r="P896" i="1"/>
  <c r="Q896" i="1"/>
  <c r="R896" i="1"/>
  <c r="P897" i="1"/>
  <c r="Q897" i="1"/>
  <c r="R897" i="1"/>
  <c r="P898" i="1"/>
  <c r="Q898" i="1"/>
  <c r="R898" i="1"/>
  <c r="P899" i="1"/>
  <c r="Q899" i="1"/>
  <c r="R899" i="1"/>
  <c r="P900" i="1"/>
  <c r="Q900" i="1"/>
  <c r="R900" i="1"/>
  <c r="P901" i="1"/>
  <c r="Q901" i="1"/>
  <c r="R901" i="1"/>
  <c r="P902" i="1"/>
  <c r="Q902" i="1"/>
  <c r="R902" i="1"/>
  <c r="P903" i="1"/>
  <c r="Q903" i="1"/>
  <c r="R903" i="1"/>
  <c r="P904" i="1"/>
  <c r="Q904" i="1"/>
  <c r="R904" i="1"/>
  <c r="P905" i="1"/>
  <c r="Q905" i="1"/>
  <c r="R905" i="1"/>
  <c r="P906" i="1"/>
  <c r="Q906" i="1"/>
  <c r="R906" i="1"/>
  <c r="P907" i="1"/>
  <c r="Q907" i="1"/>
  <c r="R907" i="1"/>
  <c r="P908" i="1"/>
  <c r="Q908" i="1"/>
  <c r="R908" i="1"/>
  <c r="P909" i="1"/>
  <c r="Q909" i="1"/>
  <c r="R909" i="1"/>
  <c r="P910" i="1"/>
  <c r="Q910" i="1"/>
  <c r="R910" i="1"/>
  <c r="P911" i="1"/>
  <c r="Q911" i="1"/>
  <c r="R911" i="1"/>
  <c r="P912" i="1"/>
  <c r="Q912" i="1"/>
  <c r="R912" i="1"/>
  <c r="P913" i="1"/>
  <c r="Q913" i="1"/>
  <c r="R913" i="1"/>
  <c r="P914" i="1"/>
  <c r="Q914" i="1"/>
  <c r="R914" i="1"/>
  <c r="P915" i="1"/>
  <c r="Q915" i="1"/>
  <c r="R915" i="1"/>
  <c r="P916" i="1"/>
  <c r="Q916" i="1"/>
  <c r="R916" i="1"/>
  <c r="P917" i="1"/>
  <c r="Q917" i="1"/>
  <c r="R917" i="1"/>
  <c r="P918" i="1"/>
  <c r="Q918" i="1"/>
  <c r="R918" i="1"/>
  <c r="P919" i="1"/>
  <c r="Q919" i="1"/>
  <c r="R919" i="1"/>
  <c r="P920" i="1"/>
  <c r="Q920" i="1"/>
  <c r="R920" i="1"/>
  <c r="P921" i="1"/>
  <c r="Q921" i="1"/>
  <c r="R921" i="1"/>
  <c r="P922" i="1"/>
  <c r="Q922" i="1"/>
  <c r="R922" i="1"/>
  <c r="P923" i="1"/>
  <c r="Q923" i="1"/>
  <c r="R923" i="1"/>
  <c r="P924" i="1"/>
  <c r="Q924" i="1"/>
  <c r="R924" i="1"/>
  <c r="P925" i="1"/>
  <c r="Q925" i="1"/>
  <c r="R925" i="1"/>
  <c r="P926" i="1"/>
  <c r="Q926" i="1"/>
  <c r="R926" i="1"/>
  <c r="P927" i="1"/>
  <c r="Q927" i="1"/>
  <c r="R927" i="1"/>
  <c r="P928" i="1"/>
  <c r="Q928" i="1"/>
  <c r="R928" i="1"/>
  <c r="P929" i="1"/>
  <c r="Q929" i="1"/>
  <c r="R929" i="1"/>
  <c r="P930" i="1"/>
  <c r="Q930" i="1"/>
  <c r="R930" i="1"/>
  <c r="P931" i="1"/>
  <c r="Q931" i="1"/>
  <c r="R931" i="1"/>
  <c r="P932" i="1"/>
  <c r="Q932" i="1"/>
  <c r="R932" i="1"/>
  <c r="P933" i="1"/>
  <c r="Q933" i="1"/>
  <c r="R933" i="1"/>
  <c r="P934" i="1"/>
  <c r="Q934" i="1"/>
  <c r="R934" i="1"/>
  <c r="P935" i="1"/>
  <c r="Q935" i="1"/>
  <c r="R935" i="1"/>
  <c r="P936" i="1"/>
  <c r="Q936" i="1"/>
  <c r="R936" i="1"/>
  <c r="P937" i="1"/>
  <c r="Q937" i="1"/>
  <c r="R937" i="1"/>
  <c r="P938" i="1"/>
  <c r="Q938" i="1"/>
  <c r="R938" i="1"/>
  <c r="P939" i="1"/>
  <c r="Q939" i="1"/>
  <c r="R939" i="1"/>
  <c r="P940" i="1"/>
  <c r="Q940" i="1"/>
  <c r="R940" i="1"/>
  <c r="P941" i="1"/>
  <c r="Q941" i="1"/>
  <c r="R941" i="1"/>
  <c r="P942" i="1"/>
  <c r="Q942" i="1"/>
  <c r="R942" i="1"/>
  <c r="P943" i="1"/>
  <c r="Q943" i="1"/>
  <c r="R943" i="1"/>
  <c r="P944" i="1"/>
  <c r="Q944" i="1"/>
  <c r="R944" i="1"/>
  <c r="P945" i="1"/>
  <c r="Q945" i="1"/>
  <c r="R945" i="1"/>
  <c r="P946" i="1"/>
  <c r="Q946" i="1"/>
  <c r="R946" i="1"/>
  <c r="P947" i="1"/>
  <c r="Q947" i="1"/>
  <c r="R947" i="1"/>
  <c r="P948" i="1"/>
  <c r="Q948" i="1"/>
  <c r="R948" i="1"/>
  <c r="P949" i="1"/>
  <c r="Q949" i="1"/>
  <c r="R949" i="1"/>
  <c r="P950" i="1"/>
  <c r="Q950" i="1"/>
  <c r="R950" i="1"/>
  <c r="P951" i="1"/>
  <c r="Q951" i="1"/>
  <c r="R951" i="1"/>
  <c r="P952" i="1"/>
  <c r="Q952" i="1"/>
  <c r="R952" i="1"/>
  <c r="P953" i="1"/>
  <c r="Q953" i="1"/>
  <c r="R953" i="1"/>
  <c r="P954" i="1"/>
  <c r="Q954" i="1"/>
  <c r="R954" i="1"/>
  <c r="P955" i="1"/>
  <c r="Q955" i="1"/>
  <c r="R955" i="1"/>
  <c r="P956" i="1"/>
  <c r="Q956" i="1"/>
  <c r="R956" i="1"/>
  <c r="P957" i="1"/>
  <c r="Q957" i="1"/>
  <c r="R957" i="1"/>
  <c r="P958" i="1"/>
  <c r="Q958" i="1"/>
  <c r="R958" i="1"/>
  <c r="P959" i="1"/>
  <c r="Q959" i="1"/>
  <c r="R959" i="1"/>
  <c r="P960" i="1"/>
  <c r="Q960" i="1"/>
  <c r="R960" i="1"/>
  <c r="P961" i="1"/>
  <c r="Q961" i="1"/>
  <c r="R961" i="1"/>
  <c r="P962" i="1"/>
  <c r="Q962" i="1"/>
  <c r="R962" i="1"/>
  <c r="P963" i="1"/>
  <c r="Q963" i="1"/>
  <c r="R963" i="1"/>
  <c r="P964" i="1"/>
  <c r="Q964" i="1"/>
  <c r="R964" i="1"/>
  <c r="P965" i="1"/>
  <c r="Q965" i="1"/>
  <c r="R965" i="1"/>
  <c r="P966" i="1"/>
  <c r="Q966" i="1"/>
  <c r="R966" i="1"/>
  <c r="P967" i="1"/>
  <c r="Q967" i="1"/>
  <c r="R967" i="1"/>
  <c r="P968" i="1"/>
  <c r="Q968" i="1"/>
  <c r="R968" i="1"/>
  <c r="P969" i="1"/>
  <c r="Q969" i="1"/>
  <c r="R969" i="1"/>
  <c r="P970" i="1"/>
  <c r="Q970" i="1"/>
  <c r="R970" i="1"/>
  <c r="P971" i="1"/>
  <c r="Q971" i="1"/>
  <c r="R971" i="1"/>
  <c r="P972" i="1"/>
  <c r="Q972" i="1"/>
  <c r="R972" i="1"/>
  <c r="P973" i="1"/>
  <c r="Q973" i="1"/>
  <c r="R973" i="1"/>
  <c r="P974" i="1"/>
  <c r="Q974" i="1"/>
  <c r="R974" i="1"/>
  <c r="P975" i="1"/>
  <c r="Q975" i="1"/>
  <c r="R975" i="1"/>
  <c r="P976" i="1"/>
  <c r="Q976" i="1"/>
  <c r="R976" i="1"/>
  <c r="P977" i="1"/>
  <c r="Q977" i="1"/>
  <c r="R977" i="1"/>
  <c r="P978" i="1"/>
  <c r="Q978" i="1"/>
  <c r="R978" i="1"/>
  <c r="P979" i="1"/>
  <c r="Q979" i="1"/>
  <c r="R979" i="1"/>
  <c r="P980" i="1"/>
  <c r="Q980" i="1"/>
  <c r="R980" i="1"/>
  <c r="P981" i="1"/>
  <c r="Q981" i="1"/>
  <c r="R981" i="1"/>
  <c r="P982" i="1"/>
  <c r="Q982" i="1"/>
  <c r="R982" i="1"/>
  <c r="P983" i="1"/>
  <c r="Q983" i="1"/>
  <c r="R983" i="1"/>
  <c r="P984" i="1"/>
  <c r="Q984" i="1"/>
  <c r="R984" i="1"/>
  <c r="P985" i="1"/>
  <c r="Q985" i="1"/>
  <c r="R985" i="1"/>
  <c r="P986" i="1"/>
  <c r="Q986" i="1"/>
  <c r="R986" i="1"/>
  <c r="P987" i="1"/>
  <c r="Q987" i="1"/>
  <c r="R987" i="1"/>
  <c r="P988" i="1"/>
  <c r="Q988" i="1"/>
  <c r="R988" i="1"/>
  <c r="P989" i="1"/>
  <c r="Q989" i="1"/>
  <c r="R989" i="1"/>
  <c r="P990" i="1"/>
  <c r="Q990" i="1"/>
  <c r="R990" i="1"/>
  <c r="P991" i="1"/>
  <c r="Q991" i="1"/>
  <c r="R991" i="1"/>
  <c r="P992" i="1"/>
  <c r="Q992" i="1"/>
  <c r="R992" i="1"/>
  <c r="P993" i="1"/>
  <c r="Q993" i="1"/>
  <c r="R993" i="1"/>
  <c r="P994" i="1"/>
  <c r="Q994" i="1"/>
  <c r="R994" i="1"/>
  <c r="P995" i="1"/>
  <c r="Q995" i="1"/>
  <c r="R995" i="1"/>
  <c r="P996" i="1"/>
  <c r="Q996" i="1"/>
  <c r="R996" i="1"/>
  <c r="P997" i="1"/>
  <c r="Q997" i="1"/>
  <c r="R997" i="1"/>
  <c r="P998" i="1"/>
  <c r="Q998" i="1"/>
  <c r="R998" i="1"/>
  <c r="P999" i="1"/>
  <c r="Q999" i="1"/>
  <c r="R999" i="1"/>
  <c r="P1000" i="1"/>
  <c r="Q1000" i="1"/>
  <c r="R1000" i="1"/>
  <c r="P1001" i="1"/>
  <c r="Q1001" i="1"/>
  <c r="R1001" i="1"/>
  <c r="P1002" i="1"/>
  <c r="Q1002" i="1"/>
  <c r="R1002" i="1"/>
  <c r="P1003" i="1"/>
  <c r="Q1003" i="1"/>
  <c r="R1003" i="1"/>
  <c r="P1004" i="1"/>
  <c r="Q1004" i="1"/>
  <c r="R1004" i="1"/>
  <c r="P1005" i="1"/>
  <c r="Q1005" i="1"/>
  <c r="R1005" i="1"/>
  <c r="P1006" i="1"/>
  <c r="Q1006" i="1"/>
  <c r="R1006" i="1"/>
  <c r="P1007" i="1"/>
  <c r="Q1007" i="1"/>
  <c r="R1007" i="1"/>
  <c r="N8" i="1"/>
  <c r="Q8" i="1"/>
  <c r="P8" i="1"/>
  <c r="U9" i="1"/>
  <c r="R9" i="1"/>
  <c r="U10" i="1"/>
  <c r="R10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8" i="1"/>
  <c r="R8" i="1"/>
  <c r="N163" i="1"/>
  <c r="N164" i="1"/>
  <c r="N165" i="1"/>
  <c r="N166" i="1"/>
  <c r="N167" i="1"/>
  <c r="N168" i="1"/>
  <c r="N169" i="1"/>
  <c r="O163" i="1"/>
  <c r="O164" i="1"/>
  <c r="O165" i="1"/>
  <c r="O166" i="1"/>
  <c r="O167" i="1"/>
  <c r="O168" i="1"/>
  <c r="O169" i="1"/>
  <c r="C9" i="4"/>
  <c r="D9" i="4"/>
  <c r="B9" i="4"/>
  <c r="O28" i="1"/>
  <c r="N29" i="1"/>
  <c r="O29" i="1"/>
  <c r="O30" i="1"/>
  <c r="O33" i="1"/>
  <c r="O34" i="1"/>
  <c r="O35" i="1"/>
  <c r="O36" i="1"/>
  <c r="O37" i="1"/>
  <c r="O38" i="1"/>
  <c r="N39" i="1"/>
  <c r="O39" i="1"/>
  <c r="O40" i="1"/>
  <c r="O41" i="1"/>
  <c r="O42" i="1"/>
  <c r="O43" i="1"/>
  <c r="N44" i="1"/>
  <c r="O44" i="1"/>
  <c r="O45" i="1"/>
  <c r="O46" i="1"/>
  <c r="O47" i="1"/>
  <c r="O48" i="1"/>
  <c r="O49" i="1"/>
  <c r="O50" i="1"/>
  <c r="O51" i="1"/>
  <c r="O52" i="1"/>
  <c r="O53" i="1"/>
  <c r="O54" i="1"/>
  <c r="O55" i="1"/>
  <c r="N56" i="1"/>
  <c r="O56" i="1"/>
  <c r="O57" i="1"/>
  <c r="O58" i="1"/>
  <c r="O59" i="1"/>
  <c r="N60" i="1"/>
  <c r="O60" i="1"/>
  <c r="O61" i="1"/>
  <c r="O62" i="1"/>
  <c r="O63" i="1"/>
  <c r="O64" i="1"/>
  <c r="N65" i="1"/>
  <c r="O65" i="1"/>
  <c r="O66" i="1"/>
  <c r="O67" i="1"/>
  <c r="N68" i="1"/>
  <c r="O68" i="1"/>
  <c r="N69" i="1"/>
  <c r="O69" i="1"/>
  <c r="O70" i="1"/>
  <c r="O71" i="1"/>
  <c r="O72" i="1"/>
  <c r="O73" i="1"/>
  <c r="O74" i="1"/>
  <c r="O75" i="1"/>
  <c r="O76" i="1"/>
  <c r="N77" i="1"/>
  <c r="O77" i="1"/>
  <c r="O78" i="1"/>
  <c r="N79" i="1"/>
  <c r="O79" i="1"/>
  <c r="O80" i="1"/>
  <c r="O81" i="1"/>
  <c r="O82" i="1"/>
  <c r="O83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8" i="1"/>
  <c r="N19" i="1"/>
  <c r="N24" i="1"/>
  <c r="D3" i="4"/>
  <c r="D11" i="4"/>
  <c r="B8" i="4"/>
  <c r="B10" i="4"/>
  <c r="D8" i="4"/>
  <c r="D10" i="4"/>
  <c r="B3" i="4"/>
  <c r="B11" i="4"/>
  <c r="C8" i="4"/>
  <c r="C10" i="4"/>
  <c r="C3" i="4"/>
  <c r="C5" i="4"/>
  <c r="D7" i="4"/>
  <c r="D5" i="4"/>
  <c r="B7" i="4"/>
  <c r="B5" i="4"/>
  <c r="C11" i="4"/>
  <c r="C7" i="4"/>
</calcChain>
</file>

<file path=xl/sharedStrings.xml><?xml version="1.0" encoding="utf-8"?>
<sst xmlns="http://schemas.openxmlformats.org/spreadsheetml/2006/main" count="352" uniqueCount="170">
  <si>
    <t>Bank</t>
  </si>
  <si>
    <t>1 point</t>
  </si>
  <si>
    <t>Date</t>
  </si>
  <si>
    <t>Pts.</t>
  </si>
  <si>
    <t>Advised price</t>
  </si>
  <si>
    <t>BF Win SP</t>
  </si>
  <si>
    <t>BF Place SP</t>
  </si>
  <si>
    <t>Result</t>
  </si>
  <si>
    <t>New Bank</t>
  </si>
  <si>
    <t>Bets</t>
  </si>
  <si>
    <t>Strike rate(races w/ profit)</t>
  </si>
  <si>
    <t>Wins(races w/ profit)</t>
  </si>
  <si>
    <t>EW odds fraction</t>
  </si>
  <si>
    <t>Time</t>
  </si>
  <si>
    <t>Commission</t>
  </si>
  <si>
    <t xml:space="preserve">Selection </t>
  </si>
  <si>
    <t>Win-Only &amp; Each-Way Betting - Results Log</t>
  </si>
  <si>
    <t>Profit</t>
  </si>
  <si>
    <t>Advised Prices</t>
  </si>
  <si>
    <t>Profit @ Betfair SP</t>
  </si>
  <si>
    <t>Price taken</t>
  </si>
  <si>
    <t>Price taken at exchange?</t>
  </si>
  <si>
    <t>Effective Price obtained</t>
  </si>
  <si>
    <t>Profit @ price taken</t>
  </si>
  <si>
    <t>Profit @ advised price</t>
  </si>
  <si>
    <t>Betfair SP</t>
  </si>
  <si>
    <t>%age bank Growth</t>
  </si>
  <si>
    <t>ROI</t>
  </si>
  <si>
    <t>Points staked</t>
  </si>
  <si>
    <t>WON</t>
  </si>
  <si>
    <t>WON-EW</t>
  </si>
  <si>
    <t>PLACED</t>
  </si>
  <si>
    <t>LOST</t>
  </si>
  <si>
    <t>ONLY ENTER DATA IN GREEN CELLS</t>
  </si>
  <si>
    <t>DO NOT AMEND BLUE CELLS</t>
  </si>
  <si>
    <t>YES</t>
  </si>
  <si>
    <t>NO</t>
  </si>
  <si>
    <t>Each-Way?</t>
  </si>
  <si>
    <t>Event</t>
  </si>
  <si>
    <t>Kairat Almaty</t>
  </si>
  <si>
    <t>Kairat Almaty vs Atyrau</t>
  </si>
  <si>
    <t>Mirandes vs Leganes</t>
  </si>
  <si>
    <t>Leganes</t>
  </si>
  <si>
    <t>BATE Borisov</t>
  </si>
  <si>
    <t>BATE Borisov vs Granit Mikashevici</t>
  </si>
  <si>
    <t>ATP Stuttgart: Struff vs Baghdatis</t>
  </si>
  <si>
    <t>Baghdatis</t>
  </si>
  <si>
    <t>ATP Stuttgart: Kohlschreiber vs Herbert</t>
  </si>
  <si>
    <t>Kohlschreiber</t>
  </si>
  <si>
    <t>ATP Den Bosch: Mahut vs Mathieu</t>
  </si>
  <si>
    <t>Mahut</t>
  </si>
  <si>
    <t>Mexico vs Jamaica</t>
  </si>
  <si>
    <t>Mexico</t>
  </si>
  <si>
    <t>France vs Romania</t>
  </si>
  <si>
    <t>France</t>
  </si>
  <si>
    <t>Copa America: Double</t>
  </si>
  <si>
    <t>Chile/Argentina</t>
  </si>
  <si>
    <t>FC Astana</t>
  </si>
  <si>
    <t>FC Astana vs Zhetysu</t>
  </si>
  <si>
    <t>Spain vs Czech Republic</t>
  </si>
  <si>
    <t>Spain</t>
  </si>
  <si>
    <t>ATP Halle: Ferrer vs Seppi</t>
  </si>
  <si>
    <t>Ferrer</t>
  </si>
  <si>
    <t>Chile vs Panama</t>
  </si>
  <si>
    <t>Chile</t>
  </si>
  <si>
    <t>France vs Albania</t>
  </si>
  <si>
    <t>Spain vs Turkey</t>
  </si>
  <si>
    <t>Argentina vs Venezuela</t>
  </si>
  <si>
    <t>Argentina</t>
  </si>
  <si>
    <t>Vasco da Gama vs Paysandu</t>
  </si>
  <si>
    <t>Vasco da Gama</t>
  </si>
  <si>
    <t>Dinamo Minsk vs Neman Grodno</t>
  </si>
  <si>
    <t>Dinamo Minsk</t>
  </si>
  <si>
    <t>Northern Ireland vs Germany</t>
  </si>
  <si>
    <t>Germany</t>
  </si>
  <si>
    <t>USA vs Argentina</t>
  </si>
  <si>
    <t>Palmeiras vs America Mineiro</t>
  </si>
  <si>
    <t>Palmeiras</t>
  </si>
  <si>
    <t>Gremio vs Vitoria</t>
  </si>
  <si>
    <t>Gremio</t>
  </si>
  <si>
    <t>Kashima Antlers vs Avispa Fukuoka</t>
  </si>
  <si>
    <t>Kashima Antlers</t>
  </si>
  <si>
    <t>BATE Borisov vs Vitebsk</t>
  </si>
  <si>
    <t>Germany vs Slovakia</t>
  </si>
  <si>
    <t>Sirius vs Angelhoms</t>
  </si>
  <si>
    <t>Sirius</t>
  </si>
  <si>
    <t>Wimbledon: Kohlchreiber vs Herbert</t>
  </si>
  <si>
    <t>Kohlchreiber</t>
  </si>
  <si>
    <t>Tsonga/Berdych</t>
  </si>
  <si>
    <t>Wimbledon: Double</t>
  </si>
  <si>
    <t>Gasquet/Wawrinka</t>
  </si>
  <si>
    <t>Bautista-Agut/Del Potro</t>
  </si>
  <si>
    <t>Goffin/Raonic</t>
  </si>
  <si>
    <t>Sport Huancayo v Defensor</t>
  </si>
  <si>
    <t>Sport Huancayo</t>
  </si>
  <si>
    <t>Levadia Tallinn vs HB Torshavn</t>
  </si>
  <si>
    <t>Levadia Tallinn</t>
  </si>
  <si>
    <t>Palmeiras vs Figueirense</t>
  </si>
  <si>
    <t>Isner/Berdych</t>
  </si>
  <si>
    <t>Wimbledon: Goffin vs Istomin</t>
  </si>
  <si>
    <t>Goffin</t>
  </si>
  <si>
    <t>Bodo/Glimt vs Rosenborg</t>
  </si>
  <si>
    <t>Rosenborg</t>
  </si>
  <si>
    <t>Santa Fe vs Chico</t>
  </si>
  <si>
    <t>Santa Fe</t>
  </si>
  <si>
    <t>Federer/Murray</t>
  </si>
  <si>
    <t>Wimbledon: Federer vs Cilic</t>
  </si>
  <si>
    <t>Federer</t>
  </si>
  <si>
    <t>Waterford United vs Limerick</t>
  </si>
  <si>
    <t>Limerick</t>
  </si>
  <si>
    <t>Rosenborg v Sarpsborg 08</t>
  </si>
  <si>
    <t>Gremio vs Figueirense</t>
  </si>
  <si>
    <t>HJK Helsinki vs PS Kemi</t>
  </si>
  <si>
    <t>HJK Helsinki</t>
  </si>
  <si>
    <t>Odd vs Aalesund</t>
  </si>
  <si>
    <t>Odd</t>
  </si>
  <si>
    <t>Qarabag vs Dudelange</t>
  </si>
  <si>
    <t>Qarabag</t>
  </si>
  <si>
    <t>BATE Borisov v SJK</t>
  </si>
  <si>
    <t>Kashima Antlers vs Nagoya Grampus 8</t>
  </si>
  <si>
    <t>Dinamo Minsk v St Patricks</t>
  </si>
  <si>
    <t>Europa League: Double</t>
  </si>
  <si>
    <t>AIK/Genk</t>
  </si>
  <si>
    <t>Derry City vs Longford Town</t>
  </si>
  <si>
    <t>Derry City</t>
  </si>
  <si>
    <t>Limerick vs Cobh Ramblers</t>
  </si>
  <si>
    <t>Ventforet Kofu vs Kashima</t>
  </si>
  <si>
    <t>Kashima</t>
  </si>
  <si>
    <t>Dinamo Zagreb vs NK Lokomotiva</t>
  </si>
  <si>
    <t>Dinamo Zagreb</t>
  </si>
  <si>
    <t>FC Astana v Zalgiris Vilnius</t>
  </si>
  <si>
    <t>Isner</t>
  </si>
  <si>
    <t>ATP Washington: Isner vs Duckworth</t>
  </si>
  <si>
    <t>Osmanlispor vs Zimbru Chrisinau</t>
  </si>
  <si>
    <t>Osmanlispor</t>
  </si>
  <si>
    <t>Hearts vs Birkirkara</t>
  </si>
  <si>
    <t>Hearts</t>
  </si>
  <si>
    <t>ATP Washington: Harrison vs Johnson</t>
  </si>
  <si>
    <t>Johnson</t>
  </si>
  <si>
    <t>Norkkoping vs Gefle</t>
  </si>
  <si>
    <t>Norkkoping</t>
  </si>
  <si>
    <t>Malmo vs Kalmar</t>
  </si>
  <si>
    <t>Malmo</t>
  </si>
  <si>
    <t>Corinthians vs Figeuirense</t>
  </si>
  <si>
    <t>Corinthians</t>
  </si>
  <si>
    <t>HJK Helsinki vs PK-35</t>
  </si>
  <si>
    <t>Sirius vs Assyriska</t>
  </si>
  <si>
    <t>Halmstads v Angelholm</t>
  </si>
  <si>
    <t>Halmstads</t>
  </si>
  <si>
    <t>Isner/Sock</t>
  </si>
  <si>
    <t>Dinamo Zagreb vs Dinamo Tbilsi</t>
  </si>
  <si>
    <t>Shakhtar Donetsk vs Young Boys</t>
  </si>
  <si>
    <t>Shakhtar Donetsk</t>
  </si>
  <si>
    <t>Isner/Raonic</t>
  </si>
  <si>
    <t>ATP Toronto: Double</t>
  </si>
  <si>
    <t>Olympiakos vs Hapoel Beer-Sheva</t>
  </si>
  <si>
    <t>Olympiakos</t>
  </si>
  <si>
    <t>Racing Genk vs Cork City</t>
  </si>
  <si>
    <t>Racing Genk</t>
  </si>
  <si>
    <t>Dinamo Zagreb vs Slaven Belupo</t>
  </si>
  <si>
    <t>Limerick vs Shelbourne</t>
  </si>
  <si>
    <t>Drogheda</t>
  </si>
  <si>
    <t>UCD</t>
  </si>
  <si>
    <t>FC Copenhagen</t>
  </si>
  <si>
    <t>Angelholms vs Sirius</t>
  </si>
  <si>
    <t>FC Copenhagen vs Nordsjaelland</t>
  </si>
  <si>
    <t>UCD vs Athlone Town</t>
  </si>
  <si>
    <t>Drogheda vs Cabinteely</t>
  </si>
  <si>
    <t>Levski Sofia vs Montana</t>
  </si>
  <si>
    <t>Levski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</si>
</sst>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£-2]\ #,##0.00_);[Red]\([$£-2]\ #,##0.00\)"/>
    <numFmt numFmtId="165" formatCode="\£#,##0.00;[Red]&quot;-£&quot;#,##0.00"/>
    <numFmt numFmtId="166" formatCode="00.00"/>
    <numFmt numFmtId="167" formatCode="0.0%"/>
    <numFmt numFmtId="168" formatCode="&quot;£&quot;#,##0.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2" fillId="3" borderId="0" xfId="0" applyFont="1" applyFill="1" applyAlignment="1">
      <alignment horizontal="left"/>
    </xf>
    <xf numFmtId="166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6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8" fontId="0" fillId="3" borderId="0" xfId="0" applyNumberFormat="1" applyFill="1"/>
    <xf numFmtId="167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3" borderId="0" xfId="0" applyFont="1" applyFill="1"/>
    <xf numFmtId="0" fontId="0" fillId="3" borderId="0" xfId="0" applyFont="1" applyFill="1"/>
    <xf numFmtId="0" fontId="3" fillId="0" borderId="0" xfId="0" applyFont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" fontId="0" fillId="3" borderId="0" xfId="0" applyNumberFormat="1" applyFill="1" applyAlignment="1">
      <alignment horizontal="left"/>
    </xf>
  </cellXfs>
  <cellStyles count="2">
    <cellStyle name="Normal" xfId="0" builtinId="0"/>
    <cellStyle name="Percent" xfId="1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numFmt numFmtId="2" formatCode="0.00"/>
      <fill>
        <patternFill patternType="solid">
          <fgColor indexed="64"/>
          <bgColor theme="6" tint="0.39994506668294322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6" tint="0.39994506668294322"/>
        </patternFill>
      </fill>
    </dxf>
    <dxf>
      <numFmt numFmtId="166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  <alignment horizontal="left" textRotation="0" indent="0" justifyLastLine="0" shrinkToFit="0" readingOrder="0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7:R1007" totalsRowShown="0" headerRowDxfId="21" dataDxfId="19" headerRowBorderDxfId="20" tableBorderDxfId="18">
  <tableColumns count="18">
    <tableColumn id="1" name="Date" dataDxfId="17"/>
    <tableColumn id="2" name="Time" dataDxfId="16"/>
    <tableColumn id="3" name="Event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>
      <calculatedColumnFormula>((G8-1)*(1-(IF(H8="no",0,'results log'!$B$3)))+1)</calculatedColumnFormula>
    </tableColumn>
    <tableColumn id="15" name="Points staked" dataDxfId="3">
      <calculatedColumnFormula>E8*IF(I8="yes",2,1)</calculatedColumnFormula>
    </tableColumn>
    <tableColumn id="20" name="Profit @ advised price" dataDxfId="2">
      <calculatedColumnFormula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calculatedColumnFormula>
    </tableColumn>
    <tableColumn id="16" name="Profit @ price taken" dataDxfId="1">
      <calculatedColumnFormula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calculatedColumnFormula>
    </tableColumn>
    <tableColumn id="17" name="Profit @ Betfair SP" dataDxfId="0">
      <calculatedColumnFormula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11"/>
  <sheetViews>
    <sheetView tabSelected="1" zoomScale="80" zoomScaleNormal="80" workbookViewId="0">
      <pane ySplit="7" topLeftCell="A32" activePane="bottomLeft" state="frozen"/>
      <selection pane="bottomLeft" activeCell="C85" sqref="C85"/>
    </sheetView>
  </sheetViews>
  <sheetFormatPr defaultRowHeight="15.5" x14ac:dyDescent="0.35"/>
  <cols>
    <col min="1" max="1" width="16.453125" style="51" customWidth="1"/>
    <col min="2" max="2" width="10.1796875" style="21" bestFit="1" customWidth="1"/>
    <col min="3" max="3" width="44.1796875" style="18" customWidth="1"/>
    <col min="4" max="4" width="27.81640625" style="20" customWidth="1"/>
    <col min="5" max="5" width="7.26953125" style="44" customWidth="1"/>
    <col min="6" max="6" width="18.54296875" style="53" customWidth="1"/>
    <col min="7" max="7" width="16.1796875" style="24" customWidth="1"/>
    <col min="8" max="8" width="32.26953125" style="20" customWidth="1"/>
    <col min="9" max="9" width="17.1796875" style="20" customWidth="1"/>
    <col min="10" max="10" width="22.26953125" style="20" customWidth="1"/>
    <col min="11" max="11" width="15.453125" style="44" customWidth="1"/>
    <col min="12" max="12" width="17.26953125" style="20" customWidth="1"/>
    <col min="13" max="13" width="17.81640625" style="20" customWidth="1"/>
    <col min="14" max="14" width="16.26953125" style="27" hidden="1" customWidth="1"/>
    <col min="15" max="15" width="16.1796875" style="27" hidden="1" customWidth="1"/>
    <col min="16" max="16" width="28.26953125" style="27" customWidth="1"/>
    <col min="17" max="17" width="25.7265625" style="27" customWidth="1"/>
    <col min="18" max="18" width="24.453125" style="27" customWidth="1"/>
    <col min="21" max="21" width="0" hidden="1" customWidth="1"/>
  </cols>
  <sheetData>
    <row r="1" spans="1:21" x14ac:dyDescent="0.35">
      <c r="A1" s="49" t="s">
        <v>0</v>
      </c>
      <c r="B1" s="31">
        <v>750</v>
      </c>
      <c r="C1" s="48"/>
      <c r="D1"/>
      <c r="E1" s="43"/>
      <c r="F1" s="52"/>
      <c r="G1" s="45"/>
      <c r="H1"/>
      <c r="I1"/>
      <c r="J1"/>
      <c r="K1" s="43"/>
      <c r="L1"/>
      <c r="M1"/>
      <c r="N1"/>
      <c r="O1"/>
      <c r="P1"/>
      <c r="Q1"/>
      <c r="R1"/>
    </row>
    <row r="2" spans="1:21" x14ac:dyDescent="0.35">
      <c r="A2" s="49" t="s">
        <v>1</v>
      </c>
      <c r="B2" s="31">
        <v>50</v>
      </c>
      <c r="C2" s="48"/>
      <c r="D2"/>
      <c r="E2" s="43"/>
      <c r="F2" s="52"/>
      <c r="G2" s="45"/>
      <c r="H2"/>
      <c r="I2"/>
      <c r="J2"/>
      <c r="K2" s="43"/>
      <c r="L2"/>
      <c r="M2"/>
      <c r="N2"/>
      <c r="O2"/>
      <c r="P2"/>
      <c r="Q2"/>
      <c r="R2"/>
    </row>
    <row r="3" spans="1:21" x14ac:dyDescent="0.35">
      <c r="A3" s="49" t="s">
        <v>14</v>
      </c>
      <c r="B3" s="32">
        <v>0.05</v>
      </c>
      <c r="C3" s="48"/>
      <c r="D3"/>
      <c r="E3" s="43"/>
      <c r="F3" s="52"/>
      <c r="G3" s="45"/>
      <c r="H3"/>
      <c r="I3"/>
      <c r="J3"/>
      <c r="K3" s="43"/>
      <c r="L3"/>
      <c r="M3"/>
      <c r="N3"/>
      <c r="O3"/>
      <c r="P3"/>
      <c r="Q3"/>
      <c r="R3"/>
    </row>
    <row r="4" spans="1:21" x14ac:dyDescent="0.35">
      <c r="A4" s="50"/>
      <c r="B4"/>
      <c r="C4" s="48"/>
      <c r="D4"/>
      <c r="E4" s="43"/>
      <c r="F4" s="52"/>
      <c r="G4" s="45"/>
      <c r="H4"/>
      <c r="I4"/>
      <c r="J4"/>
      <c r="K4" s="43"/>
      <c r="L4"/>
      <c r="M4"/>
      <c r="N4"/>
      <c r="O4"/>
      <c r="P4"/>
      <c r="Q4"/>
      <c r="R4"/>
    </row>
    <row r="5" spans="1:21" x14ac:dyDescent="0.35">
      <c r="A5" s="16" t="s">
        <v>16</v>
      </c>
      <c r="B5" s="17"/>
      <c r="D5" s="18"/>
      <c r="E5" s="24"/>
      <c r="F5" s="38" t="s">
        <v>33</v>
      </c>
      <c r="H5" s="19"/>
      <c r="I5" s="19"/>
      <c r="J5" s="19"/>
      <c r="K5" s="24"/>
      <c r="L5" s="19"/>
      <c r="M5" s="19"/>
      <c r="N5" s="26"/>
      <c r="Q5" s="39" t="s">
        <v>34</v>
      </c>
    </row>
    <row r="6" spans="1:21" ht="19.5" customHeight="1" x14ac:dyDescent="0.35">
      <c r="M6" s="19"/>
      <c r="Q6" s="26"/>
      <c r="R6" s="26"/>
    </row>
    <row r="7" spans="1:21" s="11" customFormat="1" ht="65.25" customHeight="1" thickBot="1" x14ac:dyDescent="0.3">
      <c r="A7" s="33" t="s">
        <v>2</v>
      </c>
      <c r="B7" s="34" t="s">
        <v>13</v>
      </c>
      <c r="C7" s="35" t="s">
        <v>38</v>
      </c>
      <c r="D7" s="35" t="s">
        <v>15</v>
      </c>
      <c r="E7" s="42" t="s">
        <v>3</v>
      </c>
      <c r="F7" s="36" t="s">
        <v>4</v>
      </c>
      <c r="G7" s="42" t="s">
        <v>20</v>
      </c>
      <c r="H7" s="36" t="s">
        <v>21</v>
      </c>
      <c r="I7" s="36" t="s">
        <v>37</v>
      </c>
      <c r="J7" s="36" t="s">
        <v>12</v>
      </c>
      <c r="K7" s="42" t="s">
        <v>5</v>
      </c>
      <c r="L7" s="36" t="s">
        <v>6</v>
      </c>
      <c r="M7" s="36" t="s">
        <v>7</v>
      </c>
      <c r="N7" s="37" t="s">
        <v>22</v>
      </c>
      <c r="O7" s="37" t="s">
        <v>28</v>
      </c>
      <c r="P7" s="37" t="s">
        <v>24</v>
      </c>
      <c r="Q7" s="37" t="s">
        <v>23</v>
      </c>
      <c r="R7" s="37" t="s">
        <v>19</v>
      </c>
    </row>
    <row r="8" spans="1:21" x14ac:dyDescent="0.35">
      <c r="A8" s="22">
        <v>42523</v>
      </c>
      <c r="B8" s="23"/>
      <c r="C8" s="18" t="s">
        <v>40</v>
      </c>
      <c r="D8" s="18" t="s">
        <v>39</v>
      </c>
      <c r="E8" s="24">
        <v>1</v>
      </c>
      <c r="F8" s="24">
        <v>1.29</v>
      </c>
      <c r="G8" s="24">
        <v>1.25</v>
      </c>
      <c r="H8" s="24" t="s">
        <v>36</v>
      </c>
      <c r="I8" s="24"/>
      <c r="J8" s="24"/>
      <c r="K8" s="24">
        <v>0</v>
      </c>
      <c r="L8" s="24"/>
      <c r="M8" s="19" t="s">
        <v>29</v>
      </c>
      <c r="N8" s="28">
        <f>((G8-1)*(1-(IF(H8="no",0,'results log'!$B$3)))+1)</f>
        <v>1.25</v>
      </c>
      <c r="O8" s="28">
        <f t="shared" ref="O8:O71" si="0">E8*IF(I8="yes",2,1)</f>
        <v>1</v>
      </c>
      <c r="P8" s="30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14.500000000000002</v>
      </c>
      <c r="Q8" s="29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12.5</v>
      </c>
      <c r="R8" s="29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-47.5</v>
      </c>
      <c r="U8">
        <f>IF(ISBLANK(K8),1,IF(ISBLANK(L8),2,99))</f>
        <v>2</v>
      </c>
    </row>
    <row r="9" spans="1:21" x14ac:dyDescent="0.35">
      <c r="A9" s="22">
        <v>42525</v>
      </c>
      <c r="B9" s="23"/>
      <c r="C9" s="18" t="s">
        <v>41</v>
      </c>
      <c r="D9" s="18" t="s">
        <v>42</v>
      </c>
      <c r="E9" s="24">
        <v>1</v>
      </c>
      <c r="F9" s="24">
        <v>1.48</v>
      </c>
      <c r="G9" s="24">
        <v>1.4443999999999999</v>
      </c>
      <c r="H9" s="24" t="s">
        <v>36</v>
      </c>
      <c r="I9" s="24"/>
      <c r="J9" s="24"/>
      <c r="K9" s="24">
        <v>0</v>
      </c>
      <c r="L9" s="24"/>
      <c r="M9" s="19" t="s">
        <v>29</v>
      </c>
      <c r="N9" s="28">
        <f>((G9-1)*(1-(IF(H9="no",0,'results log'!$B$3)))+1)</f>
        <v>1.4443999999999999</v>
      </c>
      <c r="O9" s="28">
        <f t="shared" si="0"/>
        <v>1</v>
      </c>
      <c r="P9" s="30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24</v>
      </c>
      <c r="Q9" s="29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22.219999999999995</v>
      </c>
      <c r="R9" s="29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-47.5</v>
      </c>
      <c r="U9">
        <f t="shared" ref="U9:U72" si="1">IF(ISBLANK(K9),1,IF(ISBLANK(L9),2,99))</f>
        <v>2</v>
      </c>
    </row>
    <row r="10" spans="1:21" x14ac:dyDescent="0.35">
      <c r="A10" s="22">
        <v>42526</v>
      </c>
      <c r="B10" s="23"/>
      <c r="C10" s="18" t="s">
        <v>44</v>
      </c>
      <c r="D10" s="18" t="s">
        <v>43</v>
      </c>
      <c r="E10" s="24">
        <v>1</v>
      </c>
      <c r="F10" s="24">
        <v>1.25</v>
      </c>
      <c r="G10" s="24">
        <v>1.4</v>
      </c>
      <c r="H10" s="24" t="s">
        <v>36</v>
      </c>
      <c r="I10" s="24"/>
      <c r="J10" s="24"/>
      <c r="K10" s="24">
        <v>0</v>
      </c>
      <c r="L10" s="24"/>
      <c r="M10" s="19" t="s">
        <v>29</v>
      </c>
      <c r="N10" s="28">
        <f>((G10-1)*(1-(IF(H10="no",0,'results log'!$B$3)))+1)</f>
        <v>1.4</v>
      </c>
      <c r="O10" s="28">
        <f t="shared" si="0"/>
        <v>1</v>
      </c>
      <c r="P10" s="30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12.5</v>
      </c>
      <c r="Q10" s="29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19.999999999999996</v>
      </c>
      <c r="R10" s="29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-47.5</v>
      </c>
      <c r="U10">
        <f t="shared" si="1"/>
        <v>2</v>
      </c>
    </row>
    <row r="11" spans="1:21" x14ac:dyDescent="0.35">
      <c r="A11" s="22">
        <v>42528</v>
      </c>
      <c r="B11" s="23"/>
      <c r="C11" s="18" t="s">
        <v>45</v>
      </c>
      <c r="D11" s="18" t="s">
        <v>46</v>
      </c>
      <c r="E11" s="24">
        <v>1</v>
      </c>
      <c r="F11" s="24">
        <v>1.3635999999999999</v>
      </c>
      <c r="G11" s="24">
        <v>1.3635999999999999</v>
      </c>
      <c r="H11" s="24" t="s">
        <v>36</v>
      </c>
      <c r="I11" s="24"/>
      <c r="J11" s="24"/>
      <c r="K11" s="24">
        <v>0</v>
      </c>
      <c r="L11" s="24"/>
      <c r="M11" s="19" t="s">
        <v>32</v>
      </c>
      <c r="N11" s="28">
        <f>((G11-1)*(1-(IF(H11="no",0,'results log'!$B$3)))+1)</f>
        <v>1.3635999999999999</v>
      </c>
      <c r="O11" s="28">
        <f t="shared" si="0"/>
        <v>1</v>
      </c>
      <c r="P11" s="30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-50</v>
      </c>
      <c r="Q11" s="29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-50</v>
      </c>
      <c r="R11" s="29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-50</v>
      </c>
      <c r="U11">
        <f t="shared" si="1"/>
        <v>2</v>
      </c>
    </row>
    <row r="12" spans="1:21" x14ac:dyDescent="0.35">
      <c r="A12" s="22">
        <v>42528</v>
      </c>
      <c r="B12" s="23"/>
      <c r="C12" s="18" t="s">
        <v>47</v>
      </c>
      <c r="D12" s="18" t="s">
        <v>48</v>
      </c>
      <c r="E12" s="24">
        <v>1</v>
      </c>
      <c r="F12" s="24">
        <v>1.3332999999999999</v>
      </c>
      <c r="G12" s="24">
        <v>1.3</v>
      </c>
      <c r="H12" s="24" t="s">
        <v>36</v>
      </c>
      <c r="I12" s="24"/>
      <c r="J12" s="24"/>
      <c r="K12" s="24">
        <v>0</v>
      </c>
      <c r="L12" s="24"/>
      <c r="M12" s="19" t="s">
        <v>29</v>
      </c>
      <c r="N12" s="28">
        <f>((G12-1)*(1-(IF(H12="no",0,'results log'!$B$3)))+1)</f>
        <v>1.3</v>
      </c>
      <c r="O12" s="28">
        <f t="shared" si="0"/>
        <v>1</v>
      </c>
      <c r="P12" s="30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16.664999999999996</v>
      </c>
      <c r="Q12" s="29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15.000000000000002</v>
      </c>
      <c r="R12" s="29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-47.5</v>
      </c>
      <c r="U12">
        <f t="shared" si="1"/>
        <v>2</v>
      </c>
    </row>
    <row r="13" spans="1:21" x14ac:dyDescent="0.35">
      <c r="A13" s="22">
        <v>42529</v>
      </c>
      <c r="B13" s="23"/>
      <c r="C13" s="18" t="s">
        <v>49</v>
      </c>
      <c r="D13" s="18" t="s">
        <v>50</v>
      </c>
      <c r="E13" s="24">
        <v>1</v>
      </c>
      <c r="F13" s="24">
        <v>1.4</v>
      </c>
      <c r="G13" s="24">
        <v>1.4</v>
      </c>
      <c r="H13" s="24" t="s">
        <v>36</v>
      </c>
      <c r="I13" s="24"/>
      <c r="J13" s="24"/>
      <c r="K13" s="24">
        <v>0</v>
      </c>
      <c r="L13" s="24"/>
      <c r="M13" s="19" t="s">
        <v>29</v>
      </c>
      <c r="N13" s="28">
        <f>((G13-1)*(1-(IF(H13="no",0,'results log'!$B$3)))+1)</f>
        <v>1.4</v>
      </c>
      <c r="O13" s="28">
        <f t="shared" si="0"/>
        <v>1</v>
      </c>
      <c r="P13" s="30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19.999999999999996</v>
      </c>
      <c r="Q13" s="29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19.999999999999996</v>
      </c>
      <c r="R13" s="29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-47.5</v>
      </c>
      <c r="U13">
        <f t="shared" si="1"/>
        <v>2</v>
      </c>
    </row>
    <row r="14" spans="1:21" x14ac:dyDescent="0.35">
      <c r="A14" s="22">
        <v>42530</v>
      </c>
      <c r="B14" s="23"/>
      <c r="C14" s="18" t="s">
        <v>51</v>
      </c>
      <c r="D14" s="18" t="s">
        <v>52</v>
      </c>
      <c r="E14" s="24">
        <v>1</v>
      </c>
      <c r="F14" s="24">
        <v>1.35</v>
      </c>
      <c r="G14" s="24">
        <v>1.3332999999999999</v>
      </c>
      <c r="H14" s="24" t="s">
        <v>36</v>
      </c>
      <c r="I14" s="24"/>
      <c r="J14" s="24"/>
      <c r="K14" s="24">
        <v>0</v>
      </c>
      <c r="L14" s="24"/>
      <c r="M14" s="19" t="s">
        <v>29</v>
      </c>
      <c r="N14" s="28">
        <f>((G14-1)*(1-(IF(H14="no",0,'results log'!$B$3)))+1)</f>
        <v>1.3332999999999999</v>
      </c>
      <c r="O14" s="28">
        <f t="shared" si="0"/>
        <v>1</v>
      </c>
      <c r="P14" s="30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17.500000000000004</v>
      </c>
      <c r="Q14" s="29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16.664999999999996</v>
      </c>
      <c r="R14" s="29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-47.5</v>
      </c>
      <c r="U14">
        <f t="shared" si="1"/>
        <v>2</v>
      </c>
    </row>
    <row r="15" spans="1:21" x14ac:dyDescent="0.35">
      <c r="A15" s="22">
        <v>42531</v>
      </c>
      <c r="B15" s="23"/>
      <c r="C15" s="18" t="s">
        <v>53</v>
      </c>
      <c r="D15" s="18" t="s">
        <v>54</v>
      </c>
      <c r="E15" s="24">
        <v>1</v>
      </c>
      <c r="F15" s="24">
        <v>1.3332999999999999</v>
      </c>
      <c r="G15" s="24">
        <v>1.3332999999999999</v>
      </c>
      <c r="H15" s="24" t="s">
        <v>36</v>
      </c>
      <c r="I15" s="24"/>
      <c r="J15" s="24"/>
      <c r="K15" s="24">
        <v>0</v>
      </c>
      <c r="L15" s="24"/>
      <c r="M15" s="19" t="s">
        <v>29</v>
      </c>
      <c r="N15" s="28">
        <f>((G15-1)*(1-(IF(H15="no",0,'results log'!$B$3)))+1)</f>
        <v>1.3332999999999999</v>
      </c>
      <c r="O15" s="28">
        <f t="shared" si="0"/>
        <v>1</v>
      </c>
      <c r="P15" s="30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16.664999999999996</v>
      </c>
      <c r="Q15" s="29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16.664999999999996</v>
      </c>
      <c r="R15" s="29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-47.5</v>
      </c>
      <c r="U15">
        <f t="shared" si="1"/>
        <v>2</v>
      </c>
    </row>
    <row r="16" spans="1:21" x14ac:dyDescent="0.35">
      <c r="A16" s="22">
        <v>42532</v>
      </c>
      <c r="B16" s="23"/>
      <c r="C16" s="18" t="s">
        <v>55</v>
      </c>
      <c r="D16" s="18" t="s">
        <v>56</v>
      </c>
      <c r="E16" s="24">
        <v>1</v>
      </c>
      <c r="F16" s="24">
        <v>1.4180999999999999</v>
      </c>
      <c r="G16" s="24">
        <v>1.4180999999999999</v>
      </c>
      <c r="H16" s="24" t="s">
        <v>36</v>
      </c>
      <c r="I16" s="24"/>
      <c r="J16" s="24"/>
      <c r="K16" s="24">
        <v>0</v>
      </c>
      <c r="L16" s="24"/>
      <c r="M16" s="19" t="s">
        <v>29</v>
      </c>
      <c r="N16" s="28">
        <f>((G16-1)*(1-(IF(H16="no",0,'results log'!$B$3)))+1)</f>
        <v>1.4180999999999999</v>
      </c>
      <c r="O16" s="28">
        <f t="shared" si="0"/>
        <v>1</v>
      </c>
      <c r="P16" s="30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20.904999999999994</v>
      </c>
      <c r="Q16" s="29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20.904999999999994</v>
      </c>
      <c r="R16" s="29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-47.5</v>
      </c>
      <c r="U16">
        <f t="shared" si="1"/>
        <v>2</v>
      </c>
    </row>
    <row r="17" spans="1:93" x14ac:dyDescent="0.35">
      <c r="A17" s="22">
        <v>42532</v>
      </c>
      <c r="B17" s="23"/>
      <c r="C17" s="18" t="s">
        <v>58</v>
      </c>
      <c r="D17" s="18" t="s">
        <v>57</v>
      </c>
      <c r="E17" s="24">
        <v>1</v>
      </c>
      <c r="F17" s="24">
        <v>1.24</v>
      </c>
      <c r="G17" s="24">
        <v>1.25</v>
      </c>
      <c r="H17" s="24" t="s">
        <v>36</v>
      </c>
      <c r="I17" s="24"/>
      <c r="J17" s="24"/>
      <c r="K17" s="24">
        <v>0</v>
      </c>
      <c r="L17" s="24"/>
      <c r="M17" s="19" t="s">
        <v>29</v>
      </c>
      <c r="N17" s="28">
        <f>((G17-1)*(1-(IF(H17="no",0,'results log'!$B$3)))+1)</f>
        <v>1.25</v>
      </c>
      <c r="O17" s="28">
        <f t="shared" si="0"/>
        <v>1</v>
      </c>
      <c r="P17" s="30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12</v>
      </c>
      <c r="Q17" s="29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12.5</v>
      </c>
      <c r="R17" s="29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-47.5</v>
      </c>
      <c r="U17">
        <f t="shared" si="1"/>
        <v>2</v>
      </c>
    </row>
    <row r="18" spans="1:93" x14ac:dyDescent="0.35">
      <c r="A18" s="22">
        <v>42534</v>
      </c>
      <c r="B18" s="23"/>
      <c r="C18" s="18" t="s">
        <v>59</v>
      </c>
      <c r="D18" s="18" t="s">
        <v>60</v>
      </c>
      <c r="E18" s="24">
        <v>1</v>
      </c>
      <c r="F18" s="24">
        <v>1.45</v>
      </c>
      <c r="G18" s="24">
        <v>1.44</v>
      </c>
      <c r="H18" s="24" t="s">
        <v>36</v>
      </c>
      <c r="I18" s="24"/>
      <c r="J18" s="24"/>
      <c r="K18" s="24">
        <v>0</v>
      </c>
      <c r="L18" s="24"/>
      <c r="M18" s="19" t="s">
        <v>29</v>
      </c>
      <c r="N18" s="28">
        <f>((G18-1)*(1-(IF(H18="no",0,'results log'!$B$3)))+1)</f>
        <v>1.44</v>
      </c>
      <c r="O18" s="28">
        <f t="shared" si="0"/>
        <v>1</v>
      </c>
      <c r="P18" s="30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22.499999999999996</v>
      </c>
      <c r="Q18" s="29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21.999999999999996</v>
      </c>
      <c r="R18" s="29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-47.5</v>
      </c>
      <c r="U18">
        <f t="shared" si="1"/>
        <v>2</v>
      </c>
    </row>
    <row r="19" spans="1:93" x14ac:dyDescent="0.35">
      <c r="A19" s="22">
        <v>42534</v>
      </c>
      <c r="B19" s="23"/>
      <c r="C19" s="18" t="s">
        <v>61</v>
      </c>
      <c r="D19" s="18" t="s">
        <v>62</v>
      </c>
      <c r="E19" s="24">
        <v>1</v>
      </c>
      <c r="F19" s="24">
        <v>1.4</v>
      </c>
      <c r="G19" s="24">
        <v>1.35</v>
      </c>
      <c r="H19" s="24" t="s">
        <v>36</v>
      </c>
      <c r="I19" s="24"/>
      <c r="J19" s="24"/>
      <c r="K19" s="24">
        <v>0</v>
      </c>
      <c r="L19" s="24"/>
      <c r="M19" s="19" t="s">
        <v>32</v>
      </c>
      <c r="N19" s="28">
        <f>((G19-1)*(1-(IF(H19="no",0,'results log'!$B$3)))+1)</f>
        <v>1.35</v>
      </c>
      <c r="O19" s="28">
        <f t="shared" si="0"/>
        <v>1</v>
      </c>
      <c r="P19" s="30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-50</v>
      </c>
      <c r="Q19" s="29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-50</v>
      </c>
      <c r="R19" s="29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-50</v>
      </c>
      <c r="U19">
        <f t="shared" si="1"/>
        <v>2</v>
      </c>
    </row>
    <row r="20" spans="1:93" x14ac:dyDescent="0.35">
      <c r="A20" s="22">
        <v>42535</v>
      </c>
      <c r="B20" s="23"/>
      <c r="C20" s="18" t="s">
        <v>63</v>
      </c>
      <c r="D20" s="18" t="s">
        <v>64</v>
      </c>
      <c r="E20" s="24">
        <v>1</v>
      </c>
      <c r="F20" s="24">
        <v>1.41</v>
      </c>
      <c r="G20" s="24">
        <v>1.4</v>
      </c>
      <c r="H20" s="24" t="s">
        <v>36</v>
      </c>
      <c r="I20" s="24"/>
      <c r="J20" s="24"/>
      <c r="K20" s="24">
        <v>0</v>
      </c>
      <c r="L20" s="24"/>
      <c r="M20" s="19" t="s">
        <v>29</v>
      </c>
      <c r="N20" s="28">
        <f>((G20-1)*(1-(IF(H20="no",0,'results log'!$B$3)))+1)</f>
        <v>1.4</v>
      </c>
      <c r="O20" s="28">
        <f t="shared" si="0"/>
        <v>1</v>
      </c>
      <c r="P20" s="30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20.499999999999996</v>
      </c>
      <c r="Q20" s="29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19.999999999999996</v>
      </c>
      <c r="R20" s="29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-47.5</v>
      </c>
      <c r="U20">
        <f t="shared" si="1"/>
        <v>2</v>
      </c>
    </row>
    <row r="21" spans="1:93" x14ac:dyDescent="0.35">
      <c r="A21" s="22">
        <v>42536</v>
      </c>
      <c r="B21" s="23"/>
      <c r="C21" s="18" t="s">
        <v>65</v>
      </c>
      <c r="D21" s="18" t="s">
        <v>54</v>
      </c>
      <c r="E21" s="24">
        <v>1</v>
      </c>
      <c r="F21" s="24">
        <v>1.27</v>
      </c>
      <c r="G21" s="24">
        <v>1.2858000000000001</v>
      </c>
      <c r="H21" s="24" t="s">
        <v>36</v>
      </c>
      <c r="I21" s="24"/>
      <c r="J21" s="24"/>
      <c r="K21" s="24">
        <v>0</v>
      </c>
      <c r="L21" s="24"/>
      <c r="M21" s="19" t="s">
        <v>29</v>
      </c>
      <c r="N21" s="28">
        <f>((G21-1)*(1-(IF(H21="no",0,'results log'!$B$3)))+1)</f>
        <v>1.2858000000000001</v>
      </c>
      <c r="O21" s="28">
        <f t="shared" si="0"/>
        <v>1</v>
      </c>
      <c r="P21" s="30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13.5</v>
      </c>
      <c r="Q21" s="29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14.290000000000003</v>
      </c>
      <c r="R21" s="29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-47.5</v>
      </c>
      <c r="U21">
        <f t="shared" si="1"/>
        <v>2</v>
      </c>
    </row>
    <row r="22" spans="1:93" x14ac:dyDescent="0.35">
      <c r="A22" s="22">
        <v>42538</v>
      </c>
      <c r="B22" s="23"/>
      <c r="C22" s="18" t="s">
        <v>66</v>
      </c>
      <c r="D22" s="18" t="s">
        <v>60</v>
      </c>
      <c r="E22" s="24">
        <v>1</v>
      </c>
      <c r="F22" s="24">
        <v>1.47</v>
      </c>
      <c r="G22" s="24">
        <v>1.5333000000000001</v>
      </c>
      <c r="H22" s="24" t="s">
        <v>36</v>
      </c>
      <c r="I22" s="24"/>
      <c r="J22" s="24"/>
      <c r="K22" s="24">
        <v>0</v>
      </c>
      <c r="L22" s="24"/>
      <c r="M22" s="19" t="s">
        <v>29</v>
      </c>
      <c r="N22" s="28">
        <f>((G22-1)*(1-(IF(H22="no",0,'results log'!$B$3)))+1)</f>
        <v>1.5333000000000001</v>
      </c>
      <c r="O22" s="28">
        <f t="shared" si="0"/>
        <v>1</v>
      </c>
      <c r="P22" s="30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23.5</v>
      </c>
      <c r="Q22" s="29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26.665000000000006</v>
      </c>
      <c r="R22" s="29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-47.5</v>
      </c>
      <c r="U22">
        <f t="shared" si="1"/>
        <v>2</v>
      </c>
    </row>
    <row r="23" spans="1:93" x14ac:dyDescent="0.35">
      <c r="A23" s="22">
        <v>42539</v>
      </c>
      <c r="B23" s="23"/>
      <c r="C23" s="18" t="s">
        <v>67</v>
      </c>
      <c r="D23" s="18" t="s">
        <v>68</v>
      </c>
      <c r="E23" s="24">
        <v>1</v>
      </c>
      <c r="F23" s="24">
        <v>1.28</v>
      </c>
      <c r="G23" s="24">
        <v>1.2858000000000001</v>
      </c>
      <c r="H23" s="24" t="s">
        <v>36</v>
      </c>
      <c r="I23" s="24"/>
      <c r="J23" s="24"/>
      <c r="K23" s="24">
        <v>0</v>
      </c>
      <c r="L23" s="24"/>
      <c r="M23" s="19" t="s">
        <v>29</v>
      </c>
      <c r="N23" s="28">
        <f>((G23-1)*(1-(IF(H23="no",0,'results log'!$B$3)))+1)</f>
        <v>1.2858000000000001</v>
      </c>
      <c r="O23" s="28">
        <f t="shared" si="0"/>
        <v>1</v>
      </c>
      <c r="P23" s="30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14.000000000000002</v>
      </c>
      <c r="Q23" s="29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14.290000000000003</v>
      </c>
      <c r="R23" s="29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-47.5</v>
      </c>
      <c r="U23">
        <f t="shared" si="1"/>
        <v>2</v>
      </c>
    </row>
    <row r="24" spans="1:93" x14ac:dyDescent="0.35">
      <c r="A24" s="22">
        <v>42539</v>
      </c>
      <c r="B24" s="23"/>
      <c r="C24" s="18" t="s">
        <v>69</v>
      </c>
      <c r="D24" s="18" t="s">
        <v>70</v>
      </c>
      <c r="E24" s="24">
        <v>1</v>
      </c>
      <c r="F24" s="24">
        <v>1.4443999999999999</v>
      </c>
      <c r="G24" s="24">
        <v>1.4443999999999999</v>
      </c>
      <c r="H24" s="24" t="s">
        <v>36</v>
      </c>
      <c r="I24" s="24"/>
      <c r="J24" s="24"/>
      <c r="K24" s="24">
        <v>0</v>
      </c>
      <c r="L24" s="24"/>
      <c r="M24" s="19" t="s">
        <v>32</v>
      </c>
      <c r="N24" s="28">
        <f>((G24-1)*(1-(IF(H24="no",0,'results log'!$B$3)))+1)</f>
        <v>1.4443999999999999</v>
      </c>
      <c r="O24" s="28">
        <f t="shared" si="0"/>
        <v>1</v>
      </c>
      <c r="P24" s="30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-50</v>
      </c>
      <c r="Q24" s="29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-50</v>
      </c>
      <c r="R24" s="29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-50</v>
      </c>
      <c r="U24">
        <f t="shared" si="1"/>
        <v>2</v>
      </c>
    </row>
    <row r="25" spans="1:93" x14ac:dyDescent="0.35">
      <c r="A25" s="22">
        <v>42541</v>
      </c>
      <c r="B25" s="23"/>
      <c r="C25" s="18" t="s">
        <v>71</v>
      </c>
      <c r="D25" s="18" t="s">
        <v>72</v>
      </c>
      <c r="E25" s="24">
        <v>1</v>
      </c>
      <c r="F25" s="24">
        <v>1.3</v>
      </c>
      <c r="G25" s="24">
        <v>1.2858000000000001</v>
      </c>
      <c r="H25" s="24" t="s">
        <v>36</v>
      </c>
      <c r="I25" s="24"/>
      <c r="J25" s="24"/>
      <c r="K25" s="24">
        <v>0</v>
      </c>
      <c r="L25" s="24"/>
      <c r="M25" s="19" t="s">
        <v>32</v>
      </c>
      <c r="N25" s="28">
        <f>((G25-1)*(1-(IF(H25="no",0,'results log'!$B$3)))+1)</f>
        <v>1.2858000000000001</v>
      </c>
      <c r="O25" s="28">
        <f t="shared" si="0"/>
        <v>1</v>
      </c>
      <c r="P25" s="30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-50</v>
      </c>
      <c r="Q25" s="29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-50</v>
      </c>
      <c r="R25" s="29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-50</v>
      </c>
      <c r="U25">
        <f t="shared" si="1"/>
        <v>2</v>
      </c>
    </row>
    <row r="26" spans="1:93" x14ac:dyDescent="0.35">
      <c r="A26" s="22">
        <v>42542</v>
      </c>
      <c r="B26" s="23"/>
      <c r="C26" s="18" t="s">
        <v>73</v>
      </c>
      <c r="D26" s="18" t="s">
        <v>74</v>
      </c>
      <c r="E26" s="24">
        <v>1</v>
      </c>
      <c r="F26" s="24">
        <v>1.31</v>
      </c>
      <c r="G26" s="24">
        <v>1.34</v>
      </c>
      <c r="H26" s="24" t="s">
        <v>36</v>
      </c>
      <c r="I26" s="24"/>
      <c r="J26" s="24"/>
      <c r="K26" s="24">
        <v>0</v>
      </c>
      <c r="L26" s="24"/>
      <c r="M26" s="19" t="s">
        <v>29</v>
      </c>
      <c r="N26" s="28">
        <f>((G26-1)*(1-(IF(H26="no",0,'results log'!$B$3)))+1)</f>
        <v>1.34</v>
      </c>
      <c r="O26" s="28">
        <f t="shared" si="0"/>
        <v>1</v>
      </c>
      <c r="P26" s="30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15.500000000000004</v>
      </c>
      <c r="Q26" s="29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17.000000000000004</v>
      </c>
      <c r="R26" s="29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-47.5</v>
      </c>
      <c r="U26">
        <f t="shared" si="1"/>
        <v>2</v>
      </c>
    </row>
    <row r="27" spans="1:93" s="9" customFormat="1" x14ac:dyDescent="0.35">
      <c r="A27" s="22">
        <v>42542</v>
      </c>
      <c r="B27" s="23"/>
      <c r="C27" s="18" t="s">
        <v>75</v>
      </c>
      <c r="D27" s="18" t="s">
        <v>68</v>
      </c>
      <c r="E27" s="24">
        <v>1</v>
      </c>
      <c r="F27" s="24">
        <v>1.47</v>
      </c>
      <c r="G27" s="24">
        <v>1.5</v>
      </c>
      <c r="H27" s="24" t="s">
        <v>36</v>
      </c>
      <c r="I27" s="24"/>
      <c r="J27" s="24"/>
      <c r="K27" s="24">
        <v>0</v>
      </c>
      <c r="L27" s="24"/>
      <c r="M27" s="19" t="s">
        <v>29</v>
      </c>
      <c r="N27" s="28">
        <f>((G27-1)*(1-(IF(H27="no",0,'results log'!$B$3)))+1)</f>
        <v>1.5</v>
      </c>
      <c r="O27" s="28">
        <f t="shared" si="0"/>
        <v>1</v>
      </c>
      <c r="P27" s="30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23.5</v>
      </c>
      <c r="Q27" s="29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25</v>
      </c>
      <c r="R27" s="29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-47.5</v>
      </c>
      <c r="S27"/>
      <c r="T27"/>
      <c r="U27">
        <f t="shared" si="1"/>
        <v>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x14ac:dyDescent="0.35">
      <c r="A28" s="22">
        <v>42542</v>
      </c>
      <c r="B28" s="23"/>
      <c r="C28" s="18" t="s">
        <v>76</v>
      </c>
      <c r="D28" s="18" t="s">
        <v>77</v>
      </c>
      <c r="E28" s="24">
        <v>1</v>
      </c>
      <c r="F28" s="24">
        <v>1.4</v>
      </c>
      <c r="G28" s="24">
        <v>1.36</v>
      </c>
      <c r="H28" s="24" t="s">
        <v>36</v>
      </c>
      <c r="I28" s="24"/>
      <c r="J28" s="24"/>
      <c r="K28" s="24">
        <v>0</v>
      </c>
      <c r="L28" s="24"/>
      <c r="M28" s="19" t="s">
        <v>29</v>
      </c>
      <c r="N28" s="28">
        <f>((G28-1)*(1-(IF(H28="no",0,'results log'!$B$3)))+1)</f>
        <v>1.36</v>
      </c>
      <c r="O28" s="28">
        <f t="shared" si="0"/>
        <v>1</v>
      </c>
      <c r="P28" s="30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19.999999999999996</v>
      </c>
      <c r="Q28" s="29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18.000000000000004</v>
      </c>
      <c r="R28" s="29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-47.5</v>
      </c>
      <c r="U28">
        <f t="shared" si="1"/>
        <v>2</v>
      </c>
    </row>
    <row r="29" spans="1:93" x14ac:dyDescent="0.35">
      <c r="A29" s="22">
        <v>42544</v>
      </c>
      <c r="B29" s="23"/>
      <c r="C29" s="18" t="s">
        <v>78</v>
      </c>
      <c r="D29" s="18" t="s">
        <v>79</v>
      </c>
      <c r="E29" s="24">
        <v>1</v>
      </c>
      <c r="F29" s="19">
        <v>1.45</v>
      </c>
      <c r="G29" s="24">
        <v>1.4</v>
      </c>
      <c r="H29" s="24" t="s">
        <v>36</v>
      </c>
      <c r="I29" s="24"/>
      <c r="J29" s="24"/>
      <c r="K29" s="24">
        <v>0</v>
      </c>
      <c r="M29" s="19" t="s">
        <v>32</v>
      </c>
      <c r="N29" s="28">
        <f>((G29-1)*(1-(IF(H29="no",0,'results log'!$B$3)))+1)</f>
        <v>1.4</v>
      </c>
      <c r="O29" s="28">
        <f t="shared" si="0"/>
        <v>1</v>
      </c>
      <c r="P29" s="30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-50</v>
      </c>
      <c r="Q29" s="29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-50</v>
      </c>
      <c r="R29" s="29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-50</v>
      </c>
      <c r="U29">
        <f t="shared" si="1"/>
        <v>2</v>
      </c>
    </row>
    <row r="30" spans="1:93" x14ac:dyDescent="0.35">
      <c r="A30" s="22">
        <v>42546</v>
      </c>
      <c r="B30" s="23"/>
      <c r="C30" s="18" t="s">
        <v>80</v>
      </c>
      <c r="D30" s="18" t="s">
        <v>81</v>
      </c>
      <c r="E30" s="24">
        <v>1</v>
      </c>
      <c r="F30" s="19">
        <v>1.29</v>
      </c>
      <c r="G30" s="24">
        <v>1.27</v>
      </c>
      <c r="H30" s="24" t="s">
        <v>36</v>
      </c>
      <c r="I30" s="24"/>
      <c r="J30" s="24"/>
      <c r="K30" s="24">
        <v>0</v>
      </c>
      <c r="L30" s="18"/>
      <c r="M30" s="19" t="s">
        <v>29</v>
      </c>
      <c r="N30" s="28">
        <f>((G30-1)*(1-(IF(H30="no",0,'results log'!$B$3)))+1)</f>
        <v>1.27</v>
      </c>
      <c r="O30" s="28">
        <f t="shared" si="0"/>
        <v>1</v>
      </c>
      <c r="P30" s="30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14.500000000000002</v>
      </c>
      <c r="Q30" s="29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13.5</v>
      </c>
      <c r="R30" s="29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-47.5</v>
      </c>
      <c r="U30">
        <f t="shared" si="1"/>
        <v>2</v>
      </c>
    </row>
    <row r="31" spans="1:93" x14ac:dyDescent="0.35">
      <c r="A31" s="22">
        <v>42546</v>
      </c>
      <c r="B31" s="23"/>
      <c r="C31" s="18" t="s">
        <v>82</v>
      </c>
      <c r="D31" s="18" t="s">
        <v>43</v>
      </c>
      <c r="E31" s="24">
        <v>1</v>
      </c>
      <c r="F31" s="24">
        <v>1.22</v>
      </c>
      <c r="G31" s="24">
        <v>1.2</v>
      </c>
      <c r="H31" s="24" t="s">
        <v>36</v>
      </c>
      <c r="I31" s="24"/>
      <c r="J31" s="24"/>
      <c r="K31" s="24">
        <v>0</v>
      </c>
      <c r="L31" s="18"/>
      <c r="M31" s="19" t="s">
        <v>29</v>
      </c>
      <c r="N31" s="28">
        <f>((G31-1)*(1-(IF(H31="no",0,'results log'!$B$3)))+1)</f>
        <v>1.2</v>
      </c>
      <c r="O31" s="28">
        <f>E31*IF(I31="yes",2,1)</f>
        <v>1</v>
      </c>
      <c r="P31" s="30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10.999999999999998</v>
      </c>
      <c r="Q31" s="29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9.9999999999999982</v>
      </c>
      <c r="R31" s="29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-47.5</v>
      </c>
    </row>
    <row r="32" spans="1:93" x14ac:dyDescent="0.35">
      <c r="A32" s="22">
        <v>42547</v>
      </c>
      <c r="B32" s="23"/>
      <c r="C32" s="18" t="s">
        <v>84</v>
      </c>
      <c r="D32" s="18" t="s">
        <v>85</v>
      </c>
      <c r="E32" s="24">
        <v>1</v>
      </c>
      <c r="F32" s="24">
        <v>1.29</v>
      </c>
      <c r="G32" s="24">
        <v>1.25</v>
      </c>
      <c r="H32" s="24" t="s">
        <v>36</v>
      </c>
      <c r="I32" s="24"/>
      <c r="J32" s="24"/>
      <c r="K32" s="24">
        <v>0</v>
      </c>
      <c r="L32" s="18"/>
      <c r="M32" s="19" t="s">
        <v>29</v>
      </c>
      <c r="N32" s="28">
        <f>((G32-1)*(1-(IF(H32="no",0,'results log'!$B$3)))+1)</f>
        <v>1.25</v>
      </c>
      <c r="O32" s="28">
        <f>E32*IF(I32="yes",2,1)</f>
        <v>1</v>
      </c>
      <c r="P32" s="30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14.500000000000002</v>
      </c>
      <c r="Q32" s="29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12.5</v>
      </c>
      <c r="R32" s="29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-47.5</v>
      </c>
    </row>
    <row r="33" spans="1:21" ht="15.75" customHeight="1" x14ac:dyDescent="0.35">
      <c r="A33" s="22">
        <v>42547</v>
      </c>
      <c r="B33" s="23"/>
      <c r="C33" s="18" t="s">
        <v>83</v>
      </c>
      <c r="D33" s="18" t="s">
        <v>74</v>
      </c>
      <c r="E33" s="24">
        <v>1</v>
      </c>
      <c r="F33" s="24">
        <v>1.5</v>
      </c>
      <c r="G33" s="24">
        <v>1.5</v>
      </c>
      <c r="H33" s="24" t="s">
        <v>36</v>
      </c>
      <c r="I33" s="24"/>
      <c r="J33" s="24"/>
      <c r="K33" s="24">
        <v>0</v>
      </c>
      <c r="L33" s="18"/>
      <c r="M33" s="19" t="s">
        <v>29</v>
      </c>
      <c r="N33" s="28">
        <f>((G33-1)*(1-(IF(H33="no",0,'results log'!$B$3)))+1)</f>
        <v>1.5</v>
      </c>
      <c r="O33" s="28">
        <f t="shared" si="0"/>
        <v>1</v>
      </c>
      <c r="P33" s="30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25</v>
      </c>
      <c r="Q33" s="29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25</v>
      </c>
      <c r="R33" s="29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-47.5</v>
      </c>
      <c r="U33">
        <f t="shared" si="1"/>
        <v>2</v>
      </c>
    </row>
    <row r="34" spans="1:21" x14ac:dyDescent="0.35">
      <c r="A34" s="22">
        <v>42548</v>
      </c>
      <c r="B34" s="23"/>
      <c r="C34" s="18" t="s">
        <v>86</v>
      </c>
      <c r="D34" s="18" t="s">
        <v>87</v>
      </c>
      <c r="E34" s="24">
        <v>1</v>
      </c>
      <c r="F34" s="24">
        <v>1.222</v>
      </c>
      <c r="G34" s="24">
        <v>1.222</v>
      </c>
      <c r="H34" s="24" t="s">
        <v>36</v>
      </c>
      <c r="I34" s="24"/>
      <c r="J34" s="24"/>
      <c r="K34" s="24">
        <v>0</v>
      </c>
      <c r="L34" s="18"/>
      <c r="M34" s="19" t="s">
        <v>32</v>
      </c>
      <c r="N34" s="28">
        <f>((G34-1)*(1-(IF(H34="no",0,'results log'!$B$3)))+1)</f>
        <v>1.222</v>
      </c>
      <c r="O34" s="28">
        <f t="shared" si="0"/>
        <v>1</v>
      </c>
      <c r="P34" s="30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-50</v>
      </c>
      <c r="Q34" s="29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-50</v>
      </c>
      <c r="R34" s="29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-50</v>
      </c>
      <c r="U34">
        <f t="shared" si="1"/>
        <v>2</v>
      </c>
    </row>
    <row r="35" spans="1:21" x14ac:dyDescent="0.35">
      <c r="A35" s="22">
        <v>42549</v>
      </c>
      <c r="B35" s="23"/>
      <c r="C35" s="18" t="s">
        <v>89</v>
      </c>
      <c r="D35" s="18" t="s">
        <v>88</v>
      </c>
      <c r="E35" s="24">
        <v>1</v>
      </c>
      <c r="F35" s="24">
        <v>1.22</v>
      </c>
      <c r="G35" s="24">
        <v>1.2186999999999999</v>
      </c>
      <c r="H35" s="24" t="s">
        <v>36</v>
      </c>
      <c r="I35" s="24"/>
      <c r="J35" s="24"/>
      <c r="K35" s="24">
        <v>0</v>
      </c>
      <c r="L35" s="18"/>
      <c r="M35" s="19" t="s">
        <v>29</v>
      </c>
      <c r="N35" s="28">
        <f>((G35-1)*(1-(IF(H35="no",0,'results log'!$B$3)))+1)</f>
        <v>1.2186999999999999</v>
      </c>
      <c r="O35" s="28">
        <f t="shared" si="0"/>
        <v>1</v>
      </c>
      <c r="P35" s="30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10.999999999999998</v>
      </c>
      <c r="Q35" s="29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10.934999999999995</v>
      </c>
      <c r="R35" s="29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-47.5</v>
      </c>
      <c r="U35">
        <f t="shared" si="1"/>
        <v>2</v>
      </c>
    </row>
    <row r="36" spans="1:21" x14ac:dyDescent="0.35">
      <c r="A36" s="22">
        <v>42549</v>
      </c>
      <c r="B36" s="23"/>
      <c r="C36" s="18" t="s">
        <v>89</v>
      </c>
      <c r="D36" s="18" t="s">
        <v>90</v>
      </c>
      <c r="E36" s="24">
        <v>1</v>
      </c>
      <c r="F36" s="24">
        <v>1.23</v>
      </c>
      <c r="G36" s="24">
        <v>1.21</v>
      </c>
      <c r="H36" s="24" t="s">
        <v>36</v>
      </c>
      <c r="I36" s="24"/>
      <c r="J36" s="24"/>
      <c r="K36" s="24">
        <v>0</v>
      </c>
      <c r="L36" s="18"/>
      <c r="M36" s="19" t="s">
        <v>29</v>
      </c>
      <c r="N36" s="28">
        <f>((G36-1)*(1-(IF(H36="no",0,'results log'!$B$3)))+1)</f>
        <v>1.21</v>
      </c>
      <c r="O36" s="28">
        <f t="shared" si="0"/>
        <v>1</v>
      </c>
      <c r="P36" s="30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11.5</v>
      </c>
      <c r="Q36" s="29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10.499999999999998</v>
      </c>
      <c r="R36" s="29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-47.5</v>
      </c>
      <c r="U36">
        <f t="shared" si="1"/>
        <v>2</v>
      </c>
    </row>
    <row r="37" spans="1:21" x14ac:dyDescent="0.35">
      <c r="A37" s="22">
        <v>42549</v>
      </c>
      <c r="B37" s="23"/>
      <c r="C37" s="18" t="s">
        <v>89</v>
      </c>
      <c r="D37" s="18" t="s">
        <v>91</v>
      </c>
      <c r="E37" s="24">
        <v>1</v>
      </c>
      <c r="F37" s="24">
        <v>1.28</v>
      </c>
      <c r="G37" s="24">
        <v>1.2767999999999999</v>
      </c>
      <c r="H37" s="24" t="s">
        <v>36</v>
      </c>
      <c r="I37" s="24"/>
      <c r="J37" s="24"/>
      <c r="K37" s="24">
        <v>0</v>
      </c>
      <c r="L37" s="18"/>
      <c r="M37" s="19" t="s">
        <v>29</v>
      </c>
      <c r="N37" s="28">
        <f>((G37-1)*(1-(IF(H37="no",0,'results log'!$B$3)))+1)</f>
        <v>1.2767999999999999</v>
      </c>
      <c r="O37" s="28">
        <f t="shared" si="0"/>
        <v>1</v>
      </c>
      <c r="P37" s="30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14.000000000000002</v>
      </c>
      <c r="Q37" s="29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13.839999999999996</v>
      </c>
      <c r="R37" s="29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-47.5</v>
      </c>
      <c r="U37">
        <f t="shared" si="1"/>
        <v>2</v>
      </c>
    </row>
    <row r="38" spans="1:21" x14ac:dyDescent="0.35">
      <c r="A38" s="22">
        <v>42550</v>
      </c>
      <c r="B38" s="23"/>
      <c r="C38" s="46" t="s">
        <v>89</v>
      </c>
      <c r="D38" s="18" t="s">
        <v>92</v>
      </c>
      <c r="E38" s="24">
        <v>1</v>
      </c>
      <c r="F38" s="19">
        <v>1.37</v>
      </c>
      <c r="G38" s="24">
        <v>1.3332999999999999</v>
      </c>
      <c r="H38" s="24" t="s">
        <v>36</v>
      </c>
      <c r="I38" s="24"/>
      <c r="J38" s="24"/>
      <c r="K38" s="24">
        <v>0</v>
      </c>
      <c r="L38" s="18"/>
      <c r="M38" s="19" t="s">
        <v>29</v>
      </c>
      <c r="N38" s="28">
        <f>((G38-1)*(1-(IF(H38="no",0,'results log'!$B$3)))+1)</f>
        <v>1.3332999999999999</v>
      </c>
      <c r="O38" s="28">
        <f t="shared" si="0"/>
        <v>1</v>
      </c>
      <c r="P38" s="30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18.500000000000007</v>
      </c>
      <c r="Q38" s="29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16.664999999999996</v>
      </c>
      <c r="R38" s="29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-47.5</v>
      </c>
      <c r="U38">
        <f t="shared" si="1"/>
        <v>2</v>
      </c>
    </row>
    <row r="39" spans="1:21" x14ac:dyDescent="0.35">
      <c r="A39" s="22">
        <v>42550</v>
      </c>
      <c r="B39" s="23"/>
      <c r="C39" s="46" t="s">
        <v>93</v>
      </c>
      <c r="D39" s="18" t="s">
        <v>94</v>
      </c>
      <c r="E39" s="24">
        <v>1</v>
      </c>
      <c r="F39" s="19">
        <v>1.44</v>
      </c>
      <c r="G39" s="24">
        <v>1.4</v>
      </c>
      <c r="H39" s="24" t="s">
        <v>36</v>
      </c>
      <c r="I39" s="24"/>
      <c r="J39" s="24"/>
      <c r="K39" s="24">
        <v>0</v>
      </c>
      <c r="L39" s="18"/>
      <c r="M39" s="19" t="s">
        <v>32</v>
      </c>
      <c r="N39" s="28">
        <f>((G39-1)*(1-(IF(H39="no",0,'results log'!$B$3)))+1)</f>
        <v>1.4</v>
      </c>
      <c r="O39" s="28">
        <f t="shared" si="0"/>
        <v>1</v>
      </c>
      <c r="P39" s="30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-50</v>
      </c>
      <c r="Q39" s="29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-50</v>
      </c>
      <c r="R39" s="29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-50</v>
      </c>
      <c r="U39">
        <f t="shared" si="1"/>
        <v>2</v>
      </c>
    </row>
    <row r="40" spans="1:21" x14ac:dyDescent="0.35">
      <c r="A40" s="22">
        <v>42551</v>
      </c>
      <c r="B40" s="23"/>
      <c r="C40" s="46" t="s">
        <v>95</v>
      </c>
      <c r="D40" s="46" t="s">
        <v>96</v>
      </c>
      <c r="E40" s="24">
        <v>1</v>
      </c>
      <c r="F40" s="25">
        <v>1.32</v>
      </c>
      <c r="G40" s="25">
        <v>1.33</v>
      </c>
      <c r="H40" s="24" t="s">
        <v>36</v>
      </c>
      <c r="I40" s="24"/>
      <c r="J40" s="24"/>
      <c r="K40" s="24">
        <v>0</v>
      </c>
      <c r="L40" s="24"/>
      <c r="M40" s="19" t="s">
        <v>32</v>
      </c>
      <c r="N40" s="28">
        <f>((G40-1)*(1-(IF(H40="no",0,'results log'!$B$3)))+1)</f>
        <v>1.33</v>
      </c>
      <c r="O40" s="28">
        <f t="shared" si="0"/>
        <v>1</v>
      </c>
      <c r="P40" s="30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-50</v>
      </c>
      <c r="Q40" s="29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-50</v>
      </c>
      <c r="R40" s="29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-50</v>
      </c>
      <c r="U40">
        <f t="shared" si="1"/>
        <v>2</v>
      </c>
    </row>
    <row r="41" spans="1:21" x14ac:dyDescent="0.35">
      <c r="A41" s="22">
        <v>42551</v>
      </c>
      <c r="B41" s="23"/>
      <c r="C41" s="46" t="s">
        <v>97</v>
      </c>
      <c r="D41" s="46" t="s">
        <v>77</v>
      </c>
      <c r="E41" s="24">
        <v>1</v>
      </c>
      <c r="F41" s="25">
        <v>1.38</v>
      </c>
      <c r="G41" s="25">
        <v>1.36</v>
      </c>
      <c r="H41" s="24" t="s">
        <v>36</v>
      </c>
      <c r="I41" s="24"/>
      <c r="J41" s="24"/>
      <c r="K41" s="24">
        <v>0</v>
      </c>
      <c r="L41" s="24"/>
      <c r="M41" s="19" t="s">
        <v>29</v>
      </c>
      <c r="N41" s="28">
        <f>((G41-1)*(1-(IF(H41="no",0,'results log'!$B$3)))+1)</f>
        <v>1.36</v>
      </c>
      <c r="O41" s="28">
        <f t="shared" si="0"/>
        <v>1</v>
      </c>
      <c r="P41" s="30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18.999999999999993</v>
      </c>
      <c r="Q41" s="29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18.000000000000004</v>
      </c>
      <c r="R41" s="29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-47.5</v>
      </c>
      <c r="U41">
        <f t="shared" si="1"/>
        <v>2</v>
      </c>
    </row>
    <row r="42" spans="1:21" x14ac:dyDescent="0.35">
      <c r="A42" s="22">
        <v>42552</v>
      </c>
      <c r="B42" s="23"/>
      <c r="C42" s="46" t="s">
        <v>89</v>
      </c>
      <c r="D42" s="46" t="s">
        <v>98</v>
      </c>
      <c r="E42" s="24">
        <v>1</v>
      </c>
      <c r="F42" s="25">
        <v>1.2222</v>
      </c>
      <c r="G42" s="25">
        <v>1.2054</v>
      </c>
      <c r="H42" s="24" t="s">
        <v>36</v>
      </c>
      <c r="I42" s="24"/>
      <c r="J42" s="24"/>
      <c r="K42" s="24">
        <v>0</v>
      </c>
      <c r="L42" s="24"/>
      <c r="M42" s="19" t="s">
        <v>29</v>
      </c>
      <c r="N42" s="28">
        <f>((G42-1)*(1-(IF(H42="no",0,'results log'!$B$3)))+1)</f>
        <v>1.2054</v>
      </c>
      <c r="O42" s="28">
        <f t="shared" si="0"/>
        <v>1</v>
      </c>
      <c r="P42" s="30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11.109999999999998</v>
      </c>
      <c r="Q42" s="29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10.270000000000001</v>
      </c>
      <c r="R42" s="29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-47.5</v>
      </c>
      <c r="U42">
        <f t="shared" si="1"/>
        <v>2</v>
      </c>
    </row>
    <row r="43" spans="1:21" x14ac:dyDescent="0.35">
      <c r="A43" s="22">
        <v>42552</v>
      </c>
      <c r="B43" s="23"/>
      <c r="C43" s="46" t="s">
        <v>99</v>
      </c>
      <c r="D43" s="46" t="s">
        <v>100</v>
      </c>
      <c r="E43" s="24">
        <v>1</v>
      </c>
      <c r="F43" s="25">
        <v>1.26</v>
      </c>
      <c r="G43" s="25">
        <v>1.2</v>
      </c>
      <c r="H43" s="24" t="s">
        <v>36</v>
      </c>
      <c r="I43" s="24"/>
      <c r="J43" s="24"/>
      <c r="K43" s="24">
        <v>0</v>
      </c>
      <c r="L43" s="24"/>
      <c r="M43" s="19" t="s">
        <v>29</v>
      </c>
      <c r="N43" s="28">
        <f>((G43-1)*(1-(IF(H43="no",0,'results log'!$B$3)))+1)</f>
        <v>1.2</v>
      </c>
      <c r="O43" s="28">
        <f t="shared" si="0"/>
        <v>1</v>
      </c>
      <c r="P43" s="30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13</v>
      </c>
      <c r="Q43" s="29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9.9999999999999982</v>
      </c>
      <c r="R43" s="29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-47.5</v>
      </c>
      <c r="U43">
        <f t="shared" si="1"/>
        <v>2</v>
      </c>
    </row>
    <row r="44" spans="1:21" x14ac:dyDescent="0.35">
      <c r="A44" s="22">
        <v>42553</v>
      </c>
      <c r="B44" s="23"/>
      <c r="C44" s="46" t="s">
        <v>101</v>
      </c>
      <c r="D44" s="46" t="s">
        <v>102</v>
      </c>
      <c r="E44" s="24">
        <v>1</v>
      </c>
      <c r="F44" s="25">
        <v>1.48</v>
      </c>
      <c r="G44" s="25">
        <v>1.47</v>
      </c>
      <c r="H44" s="24" t="s">
        <v>36</v>
      </c>
      <c r="I44" s="24"/>
      <c r="J44" s="24"/>
      <c r="K44" s="24">
        <v>0</v>
      </c>
      <c r="L44" s="24"/>
      <c r="M44" s="19" t="s">
        <v>32</v>
      </c>
      <c r="N44" s="28">
        <f>((G44-1)*(1-(IF(H44="no",0,'results log'!$B$3)))+1)</f>
        <v>1.47</v>
      </c>
      <c r="O44" s="28">
        <f t="shared" si="0"/>
        <v>1</v>
      </c>
      <c r="P44" s="30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-50</v>
      </c>
      <c r="Q44" s="29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-50</v>
      </c>
      <c r="R44" s="29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-50</v>
      </c>
      <c r="U44">
        <f t="shared" si="1"/>
        <v>2</v>
      </c>
    </row>
    <row r="45" spans="1:21" x14ac:dyDescent="0.35">
      <c r="A45" s="22">
        <v>42554</v>
      </c>
      <c r="B45" s="23"/>
      <c r="C45" s="46" t="s">
        <v>103</v>
      </c>
      <c r="D45" s="46" t="s">
        <v>104</v>
      </c>
      <c r="E45" s="24">
        <v>1</v>
      </c>
      <c r="F45" s="25">
        <v>1.3</v>
      </c>
      <c r="G45" s="25">
        <v>1.25</v>
      </c>
      <c r="H45" s="24" t="s">
        <v>36</v>
      </c>
      <c r="I45" s="24"/>
      <c r="J45" s="24"/>
      <c r="K45" s="24">
        <v>0</v>
      </c>
      <c r="L45" s="24"/>
      <c r="M45" s="19" t="s">
        <v>29</v>
      </c>
      <c r="N45" s="28">
        <f>((G45-1)*(1-(IF(H45="no",0,'results log'!$B$3)))+1)</f>
        <v>1.25</v>
      </c>
      <c r="O45" s="28">
        <f t="shared" si="0"/>
        <v>1</v>
      </c>
      <c r="P45" s="30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15.000000000000002</v>
      </c>
      <c r="Q45" s="29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12.5</v>
      </c>
      <c r="R45" s="29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-47.5</v>
      </c>
      <c r="U45">
        <f t="shared" si="1"/>
        <v>2</v>
      </c>
    </row>
    <row r="46" spans="1:21" s="48" customFormat="1" x14ac:dyDescent="0.35">
      <c r="A46" s="22">
        <v>42555</v>
      </c>
      <c r="B46" s="23"/>
      <c r="C46" s="46" t="s">
        <v>89</v>
      </c>
      <c r="D46" s="46" t="s">
        <v>105</v>
      </c>
      <c r="E46" s="24">
        <v>1</v>
      </c>
      <c r="F46" s="25">
        <v>1.37</v>
      </c>
      <c r="G46" s="25">
        <v>1.3612</v>
      </c>
      <c r="H46" s="24" t="s">
        <v>36</v>
      </c>
      <c r="I46" s="24"/>
      <c r="J46" s="24"/>
      <c r="K46" s="24">
        <v>0</v>
      </c>
      <c r="L46" s="24"/>
      <c r="M46" s="19" t="s">
        <v>29</v>
      </c>
      <c r="N46" s="28">
        <f>((G46-1)*(1-(IF(H46="no",0,'results log'!$B$3)))+1)</f>
        <v>1.3612</v>
      </c>
      <c r="O46" s="28">
        <f t="shared" si="0"/>
        <v>1</v>
      </c>
      <c r="P46" s="30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18.500000000000007</v>
      </c>
      <c r="Q46" s="29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18.059999999999999</v>
      </c>
      <c r="R46" s="29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-47.5</v>
      </c>
      <c r="U46" s="48">
        <f t="shared" si="1"/>
        <v>2</v>
      </c>
    </row>
    <row r="47" spans="1:21" s="48" customFormat="1" x14ac:dyDescent="0.35">
      <c r="A47" s="22">
        <v>42557</v>
      </c>
      <c r="B47" s="23"/>
      <c r="C47" s="46" t="s">
        <v>106</v>
      </c>
      <c r="D47" s="46" t="s">
        <v>107</v>
      </c>
      <c r="E47" s="24">
        <v>1</v>
      </c>
      <c r="F47" s="25">
        <v>1.28</v>
      </c>
      <c r="G47" s="25">
        <v>1.3</v>
      </c>
      <c r="H47" s="24" t="s">
        <v>36</v>
      </c>
      <c r="I47" s="24"/>
      <c r="J47" s="24"/>
      <c r="K47" s="24">
        <v>0</v>
      </c>
      <c r="L47" s="24"/>
      <c r="M47" s="19" t="s">
        <v>29</v>
      </c>
      <c r="N47" s="28">
        <f>((G47-1)*(1-(IF(H47="no",0,'results log'!$B$3)))+1)</f>
        <v>1.3</v>
      </c>
      <c r="O47" s="28">
        <f t="shared" si="0"/>
        <v>1</v>
      </c>
      <c r="P47" s="30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14.000000000000002</v>
      </c>
      <c r="Q47" s="29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15.000000000000002</v>
      </c>
      <c r="R47" s="29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-47.5</v>
      </c>
      <c r="U47" s="48">
        <f t="shared" si="1"/>
        <v>2</v>
      </c>
    </row>
    <row r="48" spans="1:21" s="48" customFormat="1" x14ac:dyDescent="0.35">
      <c r="A48" s="22">
        <v>42559</v>
      </c>
      <c r="B48" s="23"/>
      <c r="C48" s="46" t="s">
        <v>108</v>
      </c>
      <c r="D48" s="46" t="s">
        <v>109</v>
      </c>
      <c r="E48" s="24">
        <v>1</v>
      </c>
      <c r="F48" s="24">
        <v>1.26</v>
      </c>
      <c r="G48" s="24">
        <v>1.25</v>
      </c>
      <c r="H48" s="24" t="s">
        <v>36</v>
      </c>
      <c r="I48" s="24"/>
      <c r="J48" s="24"/>
      <c r="K48" s="24">
        <v>0</v>
      </c>
      <c r="L48" s="24"/>
      <c r="M48" s="19" t="s">
        <v>29</v>
      </c>
      <c r="N48" s="28">
        <f>((G48-1)*(1-(IF(H48="no",0,'results log'!$B$3)))+1)</f>
        <v>1.25</v>
      </c>
      <c r="O48" s="28">
        <f t="shared" si="0"/>
        <v>1</v>
      </c>
      <c r="P48" s="30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13</v>
      </c>
      <c r="Q48" s="29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12.5</v>
      </c>
      <c r="R48" s="29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-47.5</v>
      </c>
      <c r="U48" s="48">
        <f t="shared" si="1"/>
        <v>2</v>
      </c>
    </row>
    <row r="49" spans="1:22" s="48" customFormat="1" x14ac:dyDescent="0.35">
      <c r="A49" s="22">
        <v>42560</v>
      </c>
      <c r="B49" s="23"/>
      <c r="C49" s="46" t="s">
        <v>110</v>
      </c>
      <c r="D49" s="46" t="s">
        <v>102</v>
      </c>
      <c r="E49" s="24">
        <v>1</v>
      </c>
      <c r="F49" s="24">
        <v>1.36</v>
      </c>
      <c r="G49" s="24">
        <v>1.34</v>
      </c>
      <c r="H49" s="24" t="s">
        <v>36</v>
      </c>
      <c r="I49" s="24"/>
      <c r="J49" s="24"/>
      <c r="K49" s="24">
        <v>0</v>
      </c>
      <c r="L49" s="24"/>
      <c r="M49" s="19" t="s">
        <v>29</v>
      </c>
      <c r="N49" s="28">
        <f>((G49-1)*(1-(IF(H49="no",0,'results log'!$B$3)))+1)</f>
        <v>1.34</v>
      </c>
      <c r="O49" s="28">
        <f t="shared" si="0"/>
        <v>1</v>
      </c>
      <c r="P49" s="30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18.000000000000004</v>
      </c>
      <c r="Q49" s="29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17.000000000000004</v>
      </c>
      <c r="R49" s="29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-47.5</v>
      </c>
      <c r="U49" s="48">
        <f t="shared" si="1"/>
        <v>2</v>
      </c>
    </row>
    <row r="50" spans="1:22" s="48" customFormat="1" x14ac:dyDescent="0.35">
      <c r="A50" s="22">
        <v>42561</v>
      </c>
      <c r="B50" s="23"/>
      <c r="C50" s="46" t="s">
        <v>111</v>
      </c>
      <c r="D50" s="46" t="s">
        <v>79</v>
      </c>
      <c r="E50" s="24">
        <v>1</v>
      </c>
      <c r="F50" s="24">
        <v>1.4</v>
      </c>
      <c r="G50" s="24">
        <v>1.4</v>
      </c>
      <c r="H50" s="24" t="s">
        <v>36</v>
      </c>
      <c r="I50" s="24"/>
      <c r="J50" s="24"/>
      <c r="K50" s="24">
        <v>0</v>
      </c>
      <c r="L50" s="24"/>
      <c r="M50" s="19" t="s">
        <v>29</v>
      </c>
      <c r="N50" s="28">
        <f>((G50-1)*(1-(IF(H50="no",0,'results log'!$B$3)))+1)</f>
        <v>1.4</v>
      </c>
      <c r="O50" s="28">
        <f t="shared" si="0"/>
        <v>1</v>
      </c>
      <c r="P50" s="30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19.999999999999996</v>
      </c>
      <c r="Q50" s="29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19.999999999999996</v>
      </c>
      <c r="R50" s="29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-47.5</v>
      </c>
      <c r="U50" s="48">
        <f t="shared" si="1"/>
        <v>2</v>
      </c>
    </row>
    <row r="51" spans="1:22" s="48" customFormat="1" x14ac:dyDescent="0.35">
      <c r="A51" s="22">
        <v>42561</v>
      </c>
      <c r="B51" s="23"/>
      <c r="C51" s="46" t="s">
        <v>112</v>
      </c>
      <c r="D51" s="46" t="s">
        <v>113</v>
      </c>
      <c r="E51" s="24">
        <v>1</v>
      </c>
      <c r="F51" s="25">
        <v>1.42</v>
      </c>
      <c r="G51" s="25">
        <v>1.4443999999999999</v>
      </c>
      <c r="H51" s="24" t="s">
        <v>36</v>
      </c>
      <c r="I51" s="24"/>
      <c r="J51" s="24"/>
      <c r="K51" s="24">
        <v>0</v>
      </c>
      <c r="L51" s="24"/>
      <c r="M51" s="19" t="s">
        <v>29</v>
      </c>
      <c r="N51" s="28">
        <f>((G51-1)*(1-(IF(H51="no",0,'results log'!$B$3)))+1)</f>
        <v>1.4443999999999999</v>
      </c>
      <c r="O51" s="28">
        <f t="shared" si="0"/>
        <v>1</v>
      </c>
      <c r="P51" s="30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20.999999999999996</v>
      </c>
      <c r="Q51" s="29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22.219999999999995</v>
      </c>
      <c r="R51" s="29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-47.5</v>
      </c>
      <c r="U51" s="48">
        <f t="shared" si="1"/>
        <v>2</v>
      </c>
    </row>
    <row r="52" spans="1:22" s="48" customFormat="1" x14ac:dyDescent="0.35">
      <c r="A52" s="22">
        <v>42561</v>
      </c>
      <c r="B52" s="23"/>
      <c r="C52" s="46" t="s">
        <v>114</v>
      </c>
      <c r="D52" s="46" t="s">
        <v>115</v>
      </c>
      <c r="E52" s="24">
        <v>1</v>
      </c>
      <c r="F52" s="25">
        <v>1.37</v>
      </c>
      <c r="G52" s="25">
        <v>1.36</v>
      </c>
      <c r="H52" s="24" t="s">
        <v>36</v>
      </c>
      <c r="I52" s="24"/>
      <c r="J52" s="24"/>
      <c r="K52" s="24">
        <v>0</v>
      </c>
      <c r="L52" s="24"/>
      <c r="M52" s="19" t="s">
        <v>29</v>
      </c>
      <c r="N52" s="28">
        <f>((G52-1)*(1-(IF(H52="no",0,'results log'!$B$3)))+1)</f>
        <v>1.36</v>
      </c>
      <c r="O52" s="28">
        <f t="shared" si="0"/>
        <v>1</v>
      </c>
      <c r="P52" s="30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18.500000000000007</v>
      </c>
      <c r="Q52" s="29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18.000000000000004</v>
      </c>
      <c r="R52" s="29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-47.5</v>
      </c>
      <c r="U52" s="48">
        <f t="shared" si="1"/>
        <v>2</v>
      </c>
    </row>
    <row r="53" spans="1:22" x14ac:dyDescent="0.35">
      <c r="A53" s="22">
        <v>42563</v>
      </c>
      <c r="B53" s="23"/>
      <c r="C53" s="46" t="s">
        <v>116</v>
      </c>
      <c r="D53" s="46" t="s">
        <v>117</v>
      </c>
      <c r="E53" s="24">
        <v>1</v>
      </c>
      <c r="F53" s="24">
        <v>1.3</v>
      </c>
      <c r="G53" s="24">
        <v>1.25</v>
      </c>
      <c r="H53" s="24" t="s">
        <v>36</v>
      </c>
      <c r="I53" s="24"/>
      <c r="J53" s="24"/>
      <c r="K53" s="24">
        <v>0</v>
      </c>
      <c r="L53" s="24"/>
      <c r="M53" s="19" t="s">
        <v>29</v>
      </c>
      <c r="N53" s="28">
        <f>((G53-1)*(1-(IF(H53="no",0,'results log'!$B$3)))+1)</f>
        <v>1.25</v>
      </c>
      <c r="O53" s="28">
        <f t="shared" si="0"/>
        <v>1</v>
      </c>
      <c r="P53" s="30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15.000000000000002</v>
      </c>
      <c r="Q53" s="29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12.5</v>
      </c>
      <c r="R53" s="29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-47.5</v>
      </c>
      <c r="U53">
        <f t="shared" si="1"/>
        <v>2</v>
      </c>
    </row>
    <row r="54" spans="1:22" x14ac:dyDescent="0.35">
      <c r="A54" s="22">
        <v>42563</v>
      </c>
      <c r="B54" s="23"/>
      <c r="C54" s="46" t="s">
        <v>118</v>
      </c>
      <c r="D54" s="46" t="s">
        <v>43</v>
      </c>
      <c r="E54" s="24">
        <v>1</v>
      </c>
      <c r="F54" s="24">
        <v>1.29</v>
      </c>
      <c r="G54" s="24">
        <v>1.2858000000000001</v>
      </c>
      <c r="H54" s="24" t="s">
        <v>36</v>
      </c>
      <c r="I54" s="24"/>
      <c r="J54" s="24"/>
      <c r="K54" s="24">
        <v>0</v>
      </c>
      <c r="L54" s="24"/>
      <c r="M54" s="19" t="s">
        <v>29</v>
      </c>
      <c r="N54" s="28">
        <f>((G54-1)*(1-(IF(H54="no",0,'results log'!$B$3)))+1)</f>
        <v>1.2858000000000001</v>
      </c>
      <c r="O54" s="28">
        <f t="shared" si="0"/>
        <v>1</v>
      </c>
      <c r="P54" s="30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14.500000000000002</v>
      </c>
      <c r="Q54" s="29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14.290000000000003</v>
      </c>
      <c r="R54" s="29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-47.5</v>
      </c>
      <c r="U54">
        <f t="shared" si="1"/>
        <v>2</v>
      </c>
    </row>
    <row r="55" spans="1:22" x14ac:dyDescent="0.35">
      <c r="A55" s="22">
        <v>42564</v>
      </c>
      <c r="B55" s="23"/>
      <c r="C55" s="46" t="s">
        <v>119</v>
      </c>
      <c r="D55" s="46" t="s">
        <v>81</v>
      </c>
      <c r="E55" s="24">
        <v>1</v>
      </c>
      <c r="F55" s="24">
        <v>1.4</v>
      </c>
      <c r="G55" s="24">
        <v>1.3635999999999999</v>
      </c>
      <c r="H55" s="24" t="s">
        <v>36</v>
      </c>
      <c r="I55" s="24"/>
      <c r="J55" s="24"/>
      <c r="K55" s="24">
        <v>0</v>
      </c>
      <c r="L55" s="24"/>
      <c r="M55" s="19" t="s">
        <v>29</v>
      </c>
      <c r="N55" s="28">
        <f>((G55-1)*(1-(IF(H55="no",0,'results log'!$B$3)))+1)</f>
        <v>1.3635999999999999</v>
      </c>
      <c r="O55" s="28">
        <f t="shared" si="0"/>
        <v>1</v>
      </c>
      <c r="P55" s="30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19.999999999999996</v>
      </c>
      <c r="Q55" s="29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18.179999999999996</v>
      </c>
      <c r="R55" s="29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-47.5</v>
      </c>
      <c r="U55">
        <f t="shared" si="1"/>
        <v>2</v>
      </c>
    </row>
    <row r="56" spans="1:22" s="8" customFormat="1" x14ac:dyDescent="0.35">
      <c r="A56" s="22">
        <v>42565</v>
      </c>
      <c r="B56" s="23"/>
      <c r="C56" s="18" t="s">
        <v>120</v>
      </c>
      <c r="D56" s="18" t="s">
        <v>72</v>
      </c>
      <c r="E56" s="24">
        <v>1</v>
      </c>
      <c r="F56" s="24">
        <v>1.3</v>
      </c>
      <c r="G56" s="24">
        <v>1.28</v>
      </c>
      <c r="H56" s="24" t="s">
        <v>36</v>
      </c>
      <c r="I56" s="24"/>
      <c r="J56" s="24"/>
      <c r="K56" s="24">
        <v>0</v>
      </c>
      <c r="L56" s="24"/>
      <c r="M56" s="19" t="s">
        <v>32</v>
      </c>
      <c r="N56" s="28">
        <f>((G56-1)*(1-(IF(H56="no",0,'results log'!$B$3)))+1)</f>
        <v>1.28</v>
      </c>
      <c r="O56" s="28">
        <f t="shared" si="0"/>
        <v>1</v>
      </c>
      <c r="P56" s="30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-50</v>
      </c>
      <c r="Q56" s="29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-50</v>
      </c>
      <c r="R56" s="29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-50</v>
      </c>
      <c r="S56"/>
      <c r="T56"/>
      <c r="U56">
        <f t="shared" si="1"/>
        <v>2</v>
      </c>
      <c r="V56"/>
    </row>
    <row r="57" spans="1:22" s="8" customFormat="1" x14ac:dyDescent="0.35">
      <c r="A57" s="22">
        <v>42565</v>
      </c>
      <c r="B57" s="23"/>
      <c r="C57" s="18" t="s">
        <v>121</v>
      </c>
      <c r="D57" s="18" t="s">
        <v>122</v>
      </c>
      <c r="E57" s="24">
        <v>1</v>
      </c>
      <c r="F57" s="24">
        <v>1.3</v>
      </c>
      <c r="G57" s="24">
        <v>1.2858000000000001</v>
      </c>
      <c r="H57" s="24" t="s">
        <v>36</v>
      </c>
      <c r="I57" s="24"/>
      <c r="J57" s="24"/>
      <c r="K57" s="24">
        <v>0</v>
      </c>
      <c r="L57" s="24"/>
      <c r="M57" s="19" t="s">
        <v>29</v>
      </c>
      <c r="N57" s="28">
        <f>((G57-1)*(1-(IF(H57="no",0,'results log'!$B$3)))+1)</f>
        <v>1.2858000000000001</v>
      </c>
      <c r="O57" s="28">
        <f t="shared" si="0"/>
        <v>1</v>
      </c>
      <c r="P57" s="30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15.000000000000002</v>
      </c>
      <c r="Q57" s="29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14.290000000000003</v>
      </c>
      <c r="R57" s="29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-47.5</v>
      </c>
      <c r="S57"/>
      <c r="T57"/>
      <c r="U57">
        <f t="shared" si="1"/>
        <v>2</v>
      </c>
      <c r="V57"/>
    </row>
    <row r="58" spans="1:22" s="7" customFormat="1" x14ac:dyDescent="0.35">
      <c r="A58" s="22">
        <v>42566</v>
      </c>
      <c r="B58" s="23"/>
      <c r="C58" s="18" t="s">
        <v>123</v>
      </c>
      <c r="D58" s="18" t="s">
        <v>124</v>
      </c>
      <c r="E58" s="24">
        <v>1</v>
      </c>
      <c r="F58" s="24">
        <v>1.37</v>
      </c>
      <c r="G58" s="24">
        <v>1.3</v>
      </c>
      <c r="H58" s="24" t="s">
        <v>36</v>
      </c>
      <c r="I58" s="24"/>
      <c r="J58" s="24"/>
      <c r="K58" s="24">
        <v>0</v>
      </c>
      <c r="L58" s="24"/>
      <c r="M58" s="19" t="s">
        <v>29</v>
      </c>
      <c r="N58" s="28">
        <f>((G58-1)*(1-(IF(H58="no",0,'results log'!$B$3)))+1)</f>
        <v>1.3</v>
      </c>
      <c r="O58" s="28">
        <f t="shared" si="0"/>
        <v>1</v>
      </c>
      <c r="P58" s="30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18.500000000000007</v>
      </c>
      <c r="Q58" s="29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15.000000000000002</v>
      </c>
      <c r="R58" s="29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-47.5</v>
      </c>
      <c r="S58"/>
      <c r="T58"/>
      <c r="U58">
        <f t="shared" si="1"/>
        <v>2</v>
      </c>
      <c r="V58"/>
    </row>
    <row r="59" spans="1:22" x14ac:dyDescent="0.35">
      <c r="A59" s="22">
        <v>42567</v>
      </c>
      <c r="B59" s="23"/>
      <c r="C59" s="18" t="s">
        <v>125</v>
      </c>
      <c r="D59" s="18" t="s">
        <v>109</v>
      </c>
      <c r="E59" s="24">
        <v>1</v>
      </c>
      <c r="F59" s="19">
        <v>1.26</v>
      </c>
      <c r="G59" s="24">
        <v>1.23</v>
      </c>
      <c r="H59" s="24" t="s">
        <v>36</v>
      </c>
      <c r="I59" s="24"/>
      <c r="J59" s="24"/>
      <c r="K59" s="24">
        <v>0</v>
      </c>
      <c r="L59" s="24"/>
      <c r="M59" s="19" t="s">
        <v>29</v>
      </c>
      <c r="N59" s="28">
        <f>((G59-1)*(1-(IF(H59="no",0,'results log'!$B$3)))+1)</f>
        <v>1.23</v>
      </c>
      <c r="O59" s="28">
        <f t="shared" si="0"/>
        <v>1</v>
      </c>
      <c r="P59" s="30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13</v>
      </c>
      <c r="Q59" s="29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11.5</v>
      </c>
      <c r="R59" s="29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-47.5</v>
      </c>
      <c r="U59">
        <f t="shared" si="1"/>
        <v>2</v>
      </c>
    </row>
    <row r="60" spans="1:22" x14ac:dyDescent="0.35">
      <c r="A60" s="22">
        <v>42568</v>
      </c>
      <c r="B60" s="23"/>
      <c r="C60" s="18" t="s">
        <v>126</v>
      </c>
      <c r="D60" s="18" t="s">
        <v>127</v>
      </c>
      <c r="E60" s="24">
        <v>1</v>
      </c>
      <c r="F60" s="19">
        <v>1.45</v>
      </c>
      <c r="G60" s="24">
        <v>1.41</v>
      </c>
      <c r="H60" s="24" t="s">
        <v>36</v>
      </c>
      <c r="I60" s="24"/>
      <c r="J60" s="24"/>
      <c r="K60" s="24">
        <v>0</v>
      </c>
      <c r="L60" s="19"/>
      <c r="M60" s="19" t="s">
        <v>32</v>
      </c>
      <c r="N60" s="28">
        <f>((G60-1)*(1-(IF(H60="no",0,'results log'!$B$3)))+1)</f>
        <v>1.41</v>
      </c>
      <c r="O60" s="28">
        <f t="shared" si="0"/>
        <v>1</v>
      </c>
      <c r="P60" s="30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-50</v>
      </c>
      <c r="Q60" s="29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-50</v>
      </c>
      <c r="R60" s="29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-50</v>
      </c>
      <c r="U60">
        <f t="shared" si="1"/>
        <v>2</v>
      </c>
    </row>
    <row r="61" spans="1:22" x14ac:dyDescent="0.35">
      <c r="A61" s="22">
        <v>42568</v>
      </c>
      <c r="B61" s="23"/>
      <c r="C61" s="18" t="s">
        <v>128</v>
      </c>
      <c r="D61" s="18" t="s">
        <v>129</v>
      </c>
      <c r="E61" s="24">
        <v>1</v>
      </c>
      <c r="F61" s="19">
        <v>1.25</v>
      </c>
      <c r="G61" s="24">
        <v>1.25</v>
      </c>
      <c r="H61" s="24" t="s">
        <v>36</v>
      </c>
      <c r="I61" s="24"/>
      <c r="J61" s="24"/>
      <c r="K61" s="24">
        <v>0</v>
      </c>
      <c r="L61" s="19"/>
      <c r="M61" s="19" t="s">
        <v>29</v>
      </c>
      <c r="N61" s="28">
        <f>((G61-1)*(1-(IF(H61="no",0,'results log'!$B$3)))+1)</f>
        <v>1.25</v>
      </c>
      <c r="O61" s="28">
        <f t="shared" si="0"/>
        <v>1</v>
      </c>
      <c r="P61" s="30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12.5</v>
      </c>
      <c r="Q61" s="29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12.5</v>
      </c>
      <c r="R61" s="29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-47.5</v>
      </c>
      <c r="U61">
        <f t="shared" si="1"/>
        <v>2</v>
      </c>
    </row>
    <row r="62" spans="1:22" x14ac:dyDescent="0.35">
      <c r="A62" s="22">
        <v>42571</v>
      </c>
      <c r="B62" s="23"/>
      <c r="C62" s="18" t="s">
        <v>130</v>
      </c>
      <c r="D62" s="18" t="s">
        <v>57</v>
      </c>
      <c r="E62" s="24">
        <v>1</v>
      </c>
      <c r="F62" s="19">
        <v>1.33</v>
      </c>
      <c r="G62" s="24">
        <v>1.3333299999999999</v>
      </c>
      <c r="H62" s="24" t="s">
        <v>36</v>
      </c>
      <c r="I62" s="24"/>
      <c r="J62" s="24"/>
      <c r="K62" s="24">
        <v>0</v>
      </c>
      <c r="L62" s="19"/>
      <c r="M62" s="19" t="s">
        <v>29</v>
      </c>
      <c r="N62" s="28">
        <f>((G62-1)*(1-(IF(H62="no",0,'results log'!$B$3)))+1)</f>
        <v>1.3333299999999999</v>
      </c>
      <c r="O62" s="28">
        <f t="shared" si="0"/>
        <v>1</v>
      </c>
      <c r="P62" s="30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16.500000000000004</v>
      </c>
      <c r="Q62" s="29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16.666499999999996</v>
      </c>
      <c r="R62" s="29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-47.5</v>
      </c>
      <c r="U62">
        <f t="shared" si="1"/>
        <v>2</v>
      </c>
    </row>
    <row r="63" spans="1:22" x14ac:dyDescent="0.35">
      <c r="A63" s="22">
        <v>42571</v>
      </c>
      <c r="B63" s="23"/>
      <c r="C63" s="18" t="s">
        <v>132</v>
      </c>
      <c r="D63" s="18" t="s">
        <v>131</v>
      </c>
      <c r="E63" s="24">
        <v>1</v>
      </c>
      <c r="F63" s="19">
        <v>1.22</v>
      </c>
      <c r="G63" s="24">
        <v>1.2</v>
      </c>
      <c r="H63" s="24" t="s">
        <v>36</v>
      </c>
      <c r="I63" s="24"/>
      <c r="J63" s="24"/>
      <c r="K63" s="24">
        <v>0</v>
      </c>
      <c r="L63" s="19"/>
      <c r="M63" s="19" t="s">
        <v>29</v>
      </c>
      <c r="N63" s="28">
        <f>((G63-1)*(1-(IF(H63="no",0,'results log'!$B$3)))+1)</f>
        <v>1.2</v>
      </c>
      <c r="O63" s="28">
        <f t="shared" si="0"/>
        <v>1</v>
      </c>
      <c r="P63" s="30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10.999999999999998</v>
      </c>
      <c r="Q63" s="29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9.9999999999999982</v>
      </c>
      <c r="R63" s="29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-47.5</v>
      </c>
      <c r="U63">
        <f t="shared" si="1"/>
        <v>2</v>
      </c>
    </row>
    <row r="64" spans="1:22" x14ac:dyDescent="0.35">
      <c r="A64" s="22">
        <v>42572</v>
      </c>
      <c r="B64" s="23"/>
      <c r="C64" s="18" t="s">
        <v>133</v>
      </c>
      <c r="D64" s="18" t="s">
        <v>134</v>
      </c>
      <c r="E64" s="24">
        <v>1</v>
      </c>
      <c r="F64" s="19">
        <v>1.29</v>
      </c>
      <c r="G64" s="24">
        <v>1.2857000000000001</v>
      </c>
      <c r="H64" s="24" t="s">
        <v>36</v>
      </c>
      <c r="I64" s="24"/>
      <c r="J64" s="24"/>
      <c r="K64" s="24">
        <v>0</v>
      </c>
      <c r="L64" s="19"/>
      <c r="M64" s="19" t="s">
        <v>29</v>
      </c>
      <c r="N64" s="28">
        <f>((G64-1)*(1-(IF(H64="no",0,'results log'!$B$3)))+1)</f>
        <v>1.2857000000000001</v>
      </c>
      <c r="O64" s="28">
        <f t="shared" si="0"/>
        <v>1</v>
      </c>
      <c r="P64" s="30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14.500000000000002</v>
      </c>
      <c r="Q64" s="29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14.285000000000004</v>
      </c>
      <c r="R64" s="29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-47.5</v>
      </c>
      <c r="U64">
        <f t="shared" si="1"/>
        <v>2</v>
      </c>
    </row>
    <row r="65" spans="1:21" x14ac:dyDescent="0.35">
      <c r="A65" s="22">
        <v>42572</v>
      </c>
      <c r="C65" s="18" t="s">
        <v>135</v>
      </c>
      <c r="D65" s="18" t="s">
        <v>136</v>
      </c>
      <c r="E65" s="24">
        <v>1</v>
      </c>
      <c r="F65" s="19">
        <v>1.36</v>
      </c>
      <c r="G65" s="24">
        <v>1.35</v>
      </c>
      <c r="H65" s="24" t="s">
        <v>36</v>
      </c>
      <c r="I65" s="24"/>
      <c r="J65" s="24"/>
      <c r="K65" s="24">
        <v>0</v>
      </c>
      <c r="M65" s="19" t="s">
        <v>32</v>
      </c>
      <c r="N65" s="28">
        <f>((G65-1)*(1-(IF(H65="no",0,'results log'!$B$3)))+1)</f>
        <v>1.35</v>
      </c>
      <c r="O65" s="28">
        <f t="shared" si="0"/>
        <v>1</v>
      </c>
      <c r="P65" s="30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-50</v>
      </c>
      <c r="Q65" s="29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-50</v>
      </c>
      <c r="R65" s="29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-50</v>
      </c>
      <c r="U65">
        <f t="shared" si="1"/>
        <v>2</v>
      </c>
    </row>
    <row r="66" spans="1:21" x14ac:dyDescent="0.35">
      <c r="A66" s="22">
        <v>42572</v>
      </c>
      <c r="C66" s="18" t="s">
        <v>137</v>
      </c>
      <c r="D66" s="18" t="s">
        <v>138</v>
      </c>
      <c r="E66" s="24">
        <v>1</v>
      </c>
      <c r="F66" s="19">
        <v>1.35</v>
      </c>
      <c r="G66" s="24">
        <v>1.2857000000000001</v>
      </c>
      <c r="H66" s="24" t="s">
        <v>36</v>
      </c>
      <c r="I66" s="24"/>
      <c r="J66" s="24"/>
      <c r="K66" s="24">
        <v>0</v>
      </c>
      <c r="M66" s="19" t="s">
        <v>29</v>
      </c>
      <c r="N66" s="28">
        <f>((G66-1)*(1-(IF(H66="no",0,'results log'!$B$3)))+1)</f>
        <v>1.2857000000000001</v>
      </c>
      <c r="O66" s="28">
        <f t="shared" si="0"/>
        <v>1</v>
      </c>
      <c r="P66" s="30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17.500000000000004</v>
      </c>
      <c r="Q66" s="29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14.285000000000004</v>
      </c>
      <c r="R66" s="29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-47.5</v>
      </c>
      <c r="U66">
        <f t="shared" si="1"/>
        <v>2</v>
      </c>
    </row>
    <row r="67" spans="1:21" x14ac:dyDescent="0.35">
      <c r="A67" s="22">
        <v>42574</v>
      </c>
      <c r="C67" s="18" t="s">
        <v>139</v>
      </c>
      <c r="D67" s="18" t="s">
        <v>140</v>
      </c>
      <c r="E67" s="24">
        <v>1</v>
      </c>
      <c r="F67" s="19">
        <v>1.38</v>
      </c>
      <c r="G67" s="24">
        <v>1.3635999999999999</v>
      </c>
      <c r="H67" s="24" t="s">
        <v>36</v>
      </c>
      <c r="I67" s="24"/>
      <c r="J67" s="24"/>
      <c r="K67" s="24">
        <v>0</v>
      </c>
      <c r="M67" s="19" t="s">
        <v>29</v>
      </c>
      <c r="N67" s="28">
        <f>((G67-1)*(1-(IF(H67="no",0,'results log'!$B$3)))+1)</f>
        <v>1.3635999999999999</v>
      </c>
      <c r="O67" s="28">
        <f t="shared" si="0"/>
        <v>1</v>
      </c>
      <c r="P67" s="30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18.999999999999993</v>
      </c>
      <c r="Q67" s="29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18.179999999999996</v>
      </c>
      <c r="R67" s="29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-47.5</v>
      </c>
      <c r="U67">
        <f t="shared" si="1"/>
        <v>2</v>
      </c>
    </row>
    <row r="68" spans="1:21" x14ac:dyDescent="0.35">
      <c r="A68" s="22">
        <v>42574</v>
      </c>
      <c r="C68" s="18" t="s">
        <v>141</v>
      </c>
      <c r="D68" s="18" t="s">
        <v>142</v>
      </c>
      <c r="E68" s="24">
        <v>1</v>
      </c>
      <c r="F68" s="24">
        <v>1.4</v>
      </c>
      <c r="G68" s="24">
        <v>1.47</v>
      </c>
      <c r="H68" s="24" t="s">
        <v>36</v>
      </c>
      <c r="I68" s="24"/>
      <c r="J68" s="24"/>
      <c r="K68" s="24">
        <v>0</v>
      </c>
      <c r="M68" s="19" t="s">
        <v>32</v>
      </c>
      <c r="N68" s="28">
        <f>((G68-1)*(1-(IF(H68="no",0,'results log'!$B$3)))+1)</f>
        <v>1.47</v>
      </c>
      <c r="O68" s="28">
        <f t="shared" si="0"/>
        <v>1</v>
      </c>
      <c r="P68" s="30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-50</v>
      </c>
      <c r="Q68" s="29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-50</v>
      </c>
      <c r="R68" s="29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-50</v>
      </c>
      <c r="U68">
        <f t="shared" si="1"/>
        <v>2</v>
      </c>
    </row>
    <row r="69" spans="1:21" x14ac:dyDescent="0.35">
      <c r="A69" s="22">
        <v>42574</v>
      </c>
      <c r="C69" s="18" t="s">
        <v>143</v>
      </c>
      <c r="D69" s="18" t="s">
        <v>144</v>
      </c>
      <c r="E69" s="24">
        <v>1</v>
      </c>
      <c r="F69" s="24">
        <v>1.4</v>
      </c>
      <c r="G69" s="24">
        <v>1.3635999999999999</v>
      </c>
      <c r="H69" s="24" t="s">
        <v>36</v>
      </c>
      <c r="I69" s="24"/>
      <c r="J69" s="24"/>
      <c r="K69" s="24">
        <v>0</v>
      </c>
      <c r="M69" s="19" t="s">
        <v>32</v>
      </c>
      <c r="N69" s="28">
        <f>((G69-1)*(1-(IF(H69="no",0,'results log'!$B$3)))+1)</f>
        <v>1.3635999999999999</v>
      </c>
      <c r="O69" s="28">
        <f t="shared" si="0"/>
        <v>1</v>
      </c>
      <c r="P69" s="30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-50</v>
      </c>
      <c r="Q69" s="29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-50</v>
      </c>
      <c r="R69" s="29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-50</v>
      </c>
      <c r="U69">
        <f t="shared" si="1"/>
        <v>2</v>
      </c>
    </row>
    <row r="70" spans="1:21" x14ac:dyDescent="0.35">
      <c r="A70" s="22">
        <v>42575</v>
      </c>
      <c r="C70" s="18" t="s">
        <v>145</v>
      </c>
      <c r="D70" s="18" t="s">
        <v>113</v>
      </c>
      <c r="E70" s="24">
        <v>1</v>
      </c>
      <c r="F70" s="24">
        <v>1.45</v>
      </c>
      <c r="G70" s="24">
        <v>1.4443999999999999</v>
      </c>
      <c r="H70" s="24" t="s">
        <v>36</v>
      </c>
      <c r="I70" s="24"/>
      <c r="J70" s="24"/>
      <c r="K70" s="24">
        <v>0</v>
      </c>
      <c r="M70" s="19" t="s">
        <v>29</v>
      </c>
      <c r="N70" s="28">
        <f>((G70-1)*(1-(IF(H70="no",0,'results log'!$B$3)))+1)</f>
        <v>1.4443999999999999</v>
      </c>
      <c r="O70" s="28">
        <f t="shared" si="0"/>
        <v>1</v>
      </c>
      <c r="P70" s="30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22.499999999999996</v>
      </c>
      <c r="Q70" s="29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22.219999999999995</v>
      </c>
      <c r="R70" s="29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-47.5</v>
      </c>
      <c r="U70">
        <f t="shared" si="1"/>
        <v>2</v>
      </c>
    </row>
    <row r="71" spans="1:21" x14ac:dyDescent="0.35">
      <c r="A71" s="22">
        <v>42575</v>
      </c>
      <c r="C71" s="18" t="s">
        <v>146</v>
      </c>
      <c r="D71" s="18" t="s">
        <v>85</v>
      </c>
      <c r="E71" s="24">
        <v>1</v>
      </c>
      <c r="F71" s="24">
        <v>1.41</v>
      </c>
      <c r="G71" s="24">
        <v>1.38</v>
      </c>
      <c r="H71" s="24" t="s">
        <v>36</v>
      </c>
      <c r="I71" s="24"/>
      <c r="J71" s="24"/>
      <c r="K71" s="24">
        <v>0</v>
      </c>
      <c r="M71" s="19" t="s">
        <v>29</v>
      </c>
      <c r="N71" s="28">
        <f>((G71-1)*(1-(IF(H71="no",0,'results log'!$B$3)))+1)</f>
        <v>1.38</v>
      </c>
      <c r="O71" s="28">
        <f t="shared" si="0"/>
        <v>1</v>
      </c>
      <c r="P71" s="30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20.499999999999996</v>
      </c>
      <c r="Q71" s="29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18.999999999999993</v>
      </c>
      <c r="R71" s="29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-47.5</v>
      </c>
      <c r="U71">
        <f t="shared" si="1"/>
        <v>2</v>
      </c>
    </row>
    <row r="72" spans="1:21" x14ac:dyDescent="0.35">
      <c r="A72" s="22">
        <v>42575</v>
      </c>
      <c r="C72" s="18" t="s">
        <v>147</v>
      </c>
      <c r="D72" s="46" t="s">
        <v>148</v>
      </c>
      <c r="E72" s="24">
        <v>1</v>
      </c>
      <c r="F72" s="24">
        <v>1.39</v>
      </c>
      <c r="G72" s="24">
        <v>1.37</v>
      </c>
      <c r="H72" s="24" t="s">
        <v>36</v>
      </c>
      <c r="I72" s="24"/>
      <c r="J72" s="24"/>
      <c r="K72" s="24">
        <v>0</v>
      </c>
      <c r="M72" s="19" t="s">
        <v>29</v>
      </c>
      <c r="N72" s="28">
        <f>((G72-1)*(1-(IF(H72="no",0,'results log'!$B$3)))+1)</f>
        <v>1.37</v>
      </c>
      <c r="O72" s="28">
        <f t="shared" ref="O72:O135" si="2">E72*IF(I72="yes",2,1)</f>
        <v>1</v>
      </c>
      <c r="P72" s="30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19.499999999999996</v>
      </c>
      <c r="Q72" s="29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18.500000000000007</v>
      </c>
      <c r="R72" s="29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-47.5</v>
      </c>
      <c r="U72">
        <f t="shared" si="1"/>
        <v>2</v>
      </c>
    </row>
    <row r="73" spans="1:21" x14ac:dyDescent="0.35">
      <c r="A73" s="22">
        <v>42576</v>
      </c>
      <c r="C73" s="18" t="s">
        <v>154</v>
      </c>
      <c r="D73" s="46" t="s">
        <v>149</v>
      </c>
      <c r="E73" s="24">
        <v>1</v>
      </c>
      <c r="F73" s="24">
        <v>1.37</v>
      </c>
      <c r="G73" s="24">
        <v>1.3714</v>
      </c>
      <c r="H73" s="24" t="s">
        <v>36</v>
      </c>
      <c r="I73" s="24"/>
      <c r="J73" s="24"/>
      <c r="K73" s="24">
        <v>0</v>
      </c>
      <c r="M73" s="19" t="s">
        <v>29</v>
      </c>
      <c r="N73" s="28">
        <f>((G73-1)*(1-(IF(H73="no",0,'results log'!$B$3)))+1)</f>
        <v>1.3714</v>
      </c>
      <c r="O73" s="28">
        <f t="shared" si="2"/>
        <v>1</v>
      </c>
      <c r="P73" s="30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18.500000000000007</v>
      </c>
      <c r="Q73" s="29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18.569999999999997</v>
      </c>
      <c r="R73" s="29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-47.5</v>
      </c>
      <c r="U73">
        <f t="shared" ref="U73:U136" si="3">IF(ISBLANK(K73),1,IF(ISBLANK(L73),2,99))</f>
        <v>2</v>
      </c>
    </row>
    <row r="74" spans="1:21" x14ac:dyDescent="0.35">
      <c r="A74" s="22">
        <v>42577</v>
      </c>
      <c r="C74" s="18" t="s">
        <v>150</v>
      </c>
      <c r="D74" s="46" t="s">
        <v>129</v>
      </c>
      <c r="E74" s="24">
        <v>1</v>
      </c>
      <c r="F74" s="24">
        <v>1.34</v>
      </c>
      <c r="G74" s="24">
        <v>1.35</v>
      </c>
      <c r="H74" s="24" t="s">
        <v>36</v>
      </c>
      <c r="I74" s="24"/>
      <c r="J74" s="24"/>
      <c r="K74" s="24">
        <v>0</v>
      </c>
      <c r="M74" s="19" t="s">
        <v>29</v>
      </c>
      <c r="N74" s="28">
        <f>((G74-1)*(1-(IF(H74="no",0,'results log'!$B$3)))+1)</f>
        <v>1.35</v>
      </c>
      <c r="O74" s="28">
        <f t="shared" si="2"/>
        <v>1</v>
      </c>
      <c r="P74" s="30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17.000000000000004</v>
      </c>
      <c r="Q74" s="29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17.500000000000004</v>
      </c>
      <c r="R74" s="29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-47.5</v>
      </c>
      <c r="U74">
        <f t="shared" si="3"/>
        <v>2</v>
      </c>
    </row>
    <row r="75" spans="1:21" x14ac:dyDescent="0.35">
      <c r="A75" s="22">
        <v>42577</v>
      </c>
      <c r="C75" s="18" t="s">
        <v>151</v>
      </c>
      <c r="D75" s="18" t="s">
        <v>152</v>
      </c>
      <c r="E75" s="24">
        <v>1</v>
      </c>
      <c r="F75" s="24">
        <v>1.45</v>
      </c>
      <c r="G75" s="24">
        <v>1.42</v>
      </c>
      <c r="H75" s="24" t="s">
        <v>36</v>
      </c>
      <c r="I75" s="24"/>
      <c r="J75" s="24"/>
      <c r="K75" s="24">
        <v>0</v>
      </c>
      <c r="M75" s="19" t="s">
        <v>29</v>
      </c>
      <c r="N75" s="28">
        <f>((G75-1)*(1-(IF(H75="no",0,'results log'!$B$3)))+1)</f>
        <v>1.42</v>
      </c>
      <c r="O75" s="28">
        <f t="shared" si="2"/>
        <v>1</v>
      </c>
      <c r="P75" s="30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22.499999999999996</v>
      </c>
      <c r="Q75" s="29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20.999999999999996</v>
      </c>
      <c r="R75" s="29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-47.5</v>
      </c>
      <c r="U75">
        <f t="shared" si="3"/>
        <v>2</v>
      </c>
    </row>
    <row r="76" spans="1:21" x14ac:dyDescent="0.35">
      <c r="A76" s="22">
        <v>42578</v>
      </c>
      <c r="C76" s="18" t="s">
        <v>154</v>
      </c>
      <c r="D76" s="46" t="s">
        <v>153</v>
      </c>
      <c r="E76" s="24">
        <v>1</v>
      </c>
      <c r="F76" s="24">
        <v>1.37</v>
      </c>
      <c r="G76" s="24">
        <v>1.3541000000000001</v>
      </c>
      <c r="H76" s="24" t="s">
        <v>36</v>
      </c>
      <c r="I76" s="24"/>
      <c r="J76" s="24"/>
      <c r="K76" s="24">
        <v>0</v>
      </c>
      <c r="M76" s="19" t="s">
        <v>32</v>
      </c>
      <c r="N76" s="28">
        <f>((G76-1)*(1-(IF(H76="no",0,'results log'!$B$3)))+1)</f>
        <v>1.3541000000000001</v>
      </c>
      <c r="O76" s="28">
        <f t="shared" si="2"/>
        <v>1</v>
      </c>
      <c r="P76" s="30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-50</v>
      </c>
      <c r="Q76" s="29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-50</v>
      </c>
      <c r="R76" s="29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-50</v>
      </c>
      <c r="U76">
        <f t="shared" si="3"/>
        <v>2</v>
      </c>
    </row>
    <row r="77" spans="1:21" x14ac:dyDescent="0.35">
      <c r="A77" s="22">
        <v>42578</v>
      </c>
      <c r="C77" s="18" t="s">
        <v>155</v>
      </c>
      <c r="D77" s="46" t="s">
        <v>156</v>
      </c>
      <c r="E77" s="24">
        <v>1</v>
      </c>
      <c r="F77" s="24">
        <v>1.3</v>
      </c>
      <c r="G77" s="24">
        <v>1.3</v>
      </c>
      <c r="H77" s="24" t="s">
        <v>36</v>
      </c>
      <c r="I77" s="24"/>
      <c r="J77" s="24"/>
      <c r="K77" s="24">
        <v>0</v>
      </c>
      <c r="M77" s="19" t="s">
        <v>32</v>
      </c>
      <c r="N77" s="28">
        <f>((G77-1)*(1-(IF(H77="no",0,'results log'!$B$3)))+1)</f>
        <v>1.3</v>
      </c>
      <c r="O77" s="28">
        <f t="shared" si="2"/>
        <v>1</v>
      </c>
      <c r="P77" s="30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-50</v>
      </c>
      <c r="Q77" s="29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-50</v>
      </c>
      <c r="R77" s="29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-50</v>
      </c>
      <c r="U77">
        <f t="shared" si="3"/>
        <v>2</v>
      </c>
    </row>
    <row r="78" spans="1:21" x14ac:dyDescent="0.35">
      <c r="A78" s="22">
        <v>42579</v>
      </c>
      <c r="C78" s="18" t="s">
        <v>157</v>
      </c>
      <c r="D78" s="46" t="s">
        <v>158</v>
      </c>
      <c r="E78" s="24">
        <v>1</v>
      </c>
      <c r="F78" s="24">
        <v>1.28</v>
      </c>
      <c r="G78" s="24">
        <v>1.2857000000000001</v>
      </c>
      <c r="H78" s="24" t="s">
        <v>36</v>
      </c>
      <c r="I78" s="24"/>
      <c r="J78" s="24"/>
      <c r="K78" s="24">
        <v>0</v>
      </c>
      <c r="M78" s="19" t="s">
        <v>29</v>
      </c>
      <c r="N78" s="28">
        <f>((G78-1)*(1-(IF(H78="no",0,'results log'!$B$3)))+1)</f>
        <v>1.2857000000000001</v>
      </c>
      <c r="O78" s="28">
        <f t="shared" si="2"/>
        <v>1</v>
      </c>
      <c r="P78" s="30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14.000000000000002</v>
      </c>
      <c r="Q78" s="29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14.285000000000004</v>
      </c>
      <c r="R78" s="29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-47.5</v>
      </c>
      <c r="U78">
        <f t="shared" si="3"/>
        <v>2</v>
      </c>
    </row>
    <row r="79" spans="1:21" x14ac:dyDescent="0.35">
      <c r="A79" s="22">
        <v>42580</v>
      </c>
      <c r="C79" s="18" t="s">
        <v>159</v>
      </c>
      <c r="D79" s="18" t="s">
        <v>129</v>
      </c>
      <c r="E79" s="24">
        <v>1</v>
      </c>
      <c r="F79" s="24">
        <v>1.26</v>
      </c>
      <c r="G79" s="24">
        <v>1.25</v>
      </c>
      <c r="H79" s="24" t="s">
        <v>36</v>
      </c>
      <c r="I79" s="24"/>
      <c r="J79" s="24"/>
      <c r="K79" s="24">
        <v>0</v>
      </c>
      <c r="M79" s="19" t="s">
        <v>32</v>
      </c>
      <c r="N79" s="28">
        <f>((G79-1)*(1-(IF(H79="no",0,'results log'!$B$3)))+1)</f>
        <v>1.25</v>
      </c>
      <c r="O79" s="28">
        <f t="shared" si="2"/>
        <v>1</v>
      </c>
      <c r="P79" s="30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-50</v>
      </c>
      <c r="Q79" s="29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-50</v>
      </c>
      <c r="R79" s="29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-50</v>
      </c>
      <c r="U79">
        <f t="shared" si="3"/>
        <v>2</v>
      </c>
    </row>
    <row r="80" spans="1:21" x14ac:dyDescent="0.35">
      <c r="A80" s="22">
        <v>42580</v>
      </c>
      <c r="C80" s="18" t="s">
        <v>160</v>
      </c>
      <c r="D80" s="18" t="s">
        <v>109</v>
      </c>
      <c r="E80" s="24">
        <v>1</v>
      </c>
      <c r="F80" s="19">
        <v>1.24</v>
      </c>
      <c r="G80" s="24">
        <v>1.23</v>
      </c>
      <c r="H80" s="24" t="s">
        <v>36</v>
      </c>
      <c r="I80" s="24"/>
      <c r="J80" s="24"/>
      <c r="K80" s="24">
        <v>0</v>
      </c>
      <c r="M80" s="19" t="s">
        <v>29</v>
      </c>
      <c r="N80" s="28">
        <f>((G80-1)*(1-(IF(H80="no",0,'results log'!$B$3)))+1)</f>
        <v>1.23</v>
      </c>
      <c r="O80" s="28">
        <f t="shared" si="2"/>
        <v>1</v>
      </c>
      <c r="P80" s="30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12</v>
      </c>
      <c r="Q80" s="29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11.5</v>
      </c>
      <c r="R80" s="29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-47.5</v>
      </c>
      <c r="U80">
        <f t="shared" si="3"/>
        <v>2</v>
      </c>
    </row>
    <row r="81" spans="1:21" x14ac:dyDescent="0.35">
      <c r="A81" s="22">
        <v>42580</v>
      </c>
      <c r="C81" s="18" t="s">
        <v>167</v>
      </c>
      <c r="D81" s="18" t="s">
        <v>161</v>
      </c>
      <c r="E81" s="24">
        <v>1</v>
      </c>
      <c r="F81" s="19">
        <v>1.23</v>
      </c>
      <c r="G81" s="24">
        <v>1.26</v>
      </c>
      <c r="H81" s="24" t="s">
        <v>36</v>
      </c>
      <c r="I81" s="24"/>
      <c r="J81" s="24"/>
      <c r="K81" s="24">
        <v>0</v>
      </c>
      <c r="M81" s="19" t="s">
        <v>29</v>
      </c>
      <c r="N81" s="28">
        <f>((G81-1)*(1-(IF(H81="no",0,'results log'!$B$3)))+1)</f>
        <v>1.26</v>
      </c>
      <c r="O81" s="28">
        <f t="shared" si="2"/>
        <v>1</v>
      </c>
      <c r="P81" s="30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11.5</v>
      </c>
      <c r="Q81" s="29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13</v>
      </c>
      <c r="R81" s="29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-47.5</v>
      </c>
      <c r="U81">
        <f t="shared" si="3"/>
        <v>2</v>
      </c>
    </row>
    <row r="82" spans="1:21" x14ac:dyDescent="0.35">
      <c r="A82" s="22">
        <v>42580</v>
      </c>
      <c r="C82" s="18" t="s">
        <v>166</v>
      </c>
      <c r="D82" s="18" t="s">
        <v>162</v>
      </c>
      <c r="E82" s="24">
        <v>1</v>
      </c>
      <c r="F82" s="19">
        <v>1.26</v>
      </c>
      <c r="G82" s="24">
        <v>1.25</v>
      </c>
      <c r="H82" s="24" t="s">
        <v>36</v>
      </c>
      <c r="I82" s="24"/>
      <c r="J82" s="24"/>
      <c r="K82" s="24">
        <v>0</v>
      </c>
      <c r="M82" s="19" t="s">
        <v>29</v>
      </c>
      <c r="N82" s="28">
        <f>((G82-1)*(1-(IF(H82="no",0,'results log'!$B$3)))+1)</f>
        <v>1.25</v>
      </c>
      <c r="O82" s="28">
        <f t="shared" si="2"/>
        <v>1</v>
      </c>
      <c r="P82" s="30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13</v>
      </c>
      <c r="Q82" s="29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12.5</v>
      </c>
      <c r="R82" s="29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-47.5</v>
      </c>
      <c r="U82">
        <f t="shared" si="3"/>
        <v>2</v>
      </c>
    </row>
    <row r="83" spans="1:21" x14ac:dyDescent="0.35">
      <c r="A83" s="22">
        <v>42581</v>
      </c>
      <c r="C83" s="18" t="s">
        <v>165</v>
      </c>
      <c r="D83" s="18" t="s">
        <v>163</v>
      </c>
      <c r="E83" s="24">
        <v>1</v>
      </c>
      <c r="F83" s="19">
        <v>1.36</v>
      </c>
      <c r="G83" s="24">
        <v>1.34</v>
      </c>
      <c r="H83" s="24" t="s">
        <v>36</v>
      </c>
      <c r="I83" s="24"/>
      <c r="J83" s="24"/>
      <c r="K83" s="24">
        <v>0</v>
      </c>
      <c r="M83" s="19" t="s">
        <v>29</v>
      </c>
      <c r="N83" s="28">
        <f>((G83-1)*(1-(IF(H83="no",0,'results log'!$B$3)))+1)</f>
        <v>1.34</v>
      </c>
      <c r="O83" s="28">
        <f t="shared" si="2"/>
        <v>1</v>
      </c>
      <c r="P83" s="30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18.000000000000004</v>
      </c>
      <c r="Q83" s="29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17.000000000000004</v>
      </c>
      <c r="R83" s="29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-47.5</v>
      </c>
      <c r="U83">
        <f t="shared" si="3"/>
        <v>2</v>
      </c>
    </row>
    <row r="84" spans="1:21" x14ac:dyDescent="0.35">
      <c r="A84" s="22">
        <v>42581</v>
      </c>
      <c r="C84" s="18" t="s">
        <v>164</v>
      </c>
      <c r="D84" s="18" t="s">
        <v>85</v>
      </c>
      <c r="E84" s="24">
        <v>1</v>
      </c>
      <c r="F84" s="24">
        <v>1.3333299999999999</v>
      </c>
      <c r="G84" s="24">
        <v>1.3</v>
      </c>
      <c r="H84" s="24" t="s">
        <v>36</v>
      </c>
      <c r="I84" s="24"/>
      <c r="J84" s="24"/>
      <c r="K84" s="24">
        <v>0</v>
      </c>
      <c r="M84" s="19" t="s">
        <v>29</v>
      </c>
      <c r="N84" s="28">
        <f>((G84-1)*(1-(IF(H84="no",0,'results log'!$B$3)))+1)</f>
        <v>1.3</v>
      </c>
      <c r="O84" s="28">
        <f t="shared" si="2"/>
        <v>1</v>
      </c>
      <c r="P84" s="30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16.666499999999996</v>
      </c>
      <c r="Q84" s="29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15.000000000000002</v>
      </c>
      <c r="R84" s="29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-47.5</v>
      </c>
      <c r="U84">
        <f t="shared" si="3"/>
        <v>2</v>
      </c>
    </row>
    <row r="85" spans="1:21" x14ac:dyDescent="0.35">
      <c r="A85" s="22">
        <v>42582</v>
      </c>
      <c r="C85" s="18" t="s">
        <v>168</v>
      </c>
      <c r="D85" s="18" t="s">
        <v>169</v>
      </c>
      <c r="E85" s="24">
        <v>1</v>
      </c>
      <c r="F85" s="24">
        <v>1.24</v>
      </c>
      <c r="G85" s="24">
        <v>1.2</v>
      </c>
      <c r="H85" s="24" t="s">
        <v>36</v>
      </c>
      <c r="I85" s="24"/>
      <c r="J85" s="24"/>
      <c r="K85" s="24">
        <v>0</v>
      </c>
      <c r="M85" s="19" t="s">
        <v>32</v>
      </c>
      <c r="N85" s="28">
        <f>((G85-1)*(1-(IF(H85="no",0,'results log'!$B$3)))+1)</f>
        <v>1.2</v>
      </c>
      <c r="O85" s="28">
        <f t="shared" si="2"/>
        <v>1</v>
      </c>
      <c r="P85" s="30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-50</v>
      </c>
      <c r="Q85" s="29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-50</v>
      </c>
      <c r="R85" s="29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-50</v>
      </c>
      <c r="U85">
        <f t="shared" si="3"/>
        <v>2</v>
      </c>
    </row>
    <row r="86" spans="1:21" x14ac:dyDescent="0.35">
      <c r="A86" s="54"/>
      <c r="D86" s="18"/>
      <c r="E86" s="24"/>
      <c r="F86" s="24"/>
      <c r="H86" s="24"/>
      <c r="I86" s="24"/>
      <c r="J86" s="24"/>
      <c r="K86" s="24"/>
      <c r="M86" s="19"/>
      <c r="N86" s="28">
        <f>((G86-1)*(1-(IF(H86="no",0,'results log'!$B$3)))+1)</f>
        <v>5.0000000000000044E-2</v>
      </c>
      <c r="O86" s="28">
        <f t="shared" si="2"/>
        <v>0</v>
      </c>
      <c r="P86" s="30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0</v>
      </c>
      <c r="Q86" s="29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0</v>
      </c>
      <c r="R86" s="29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0</v>
      </c>
      <c r="U86">
        <f t="shared" si="3"/>
        <v>1</v>
      </c>
    </row>
    <row r="87" spans="1:21" x14ac:dyDescent="0.35">
      <c r="A87" s="54"/>
      <c r="D87" s="18"/>
      <c r="E87" s="24"/>
      <c r="F87" s="24"/>
      <c r="H87" s="24"/>
      <c r="I87" s="24"/>
      <c r="J87" s="24"/>
      <c r="K87" s="24"/>
      <c r="M87" s="19"/>
      <c r="N87" s="28">
        <f>((G87-1)*(1-(IF(H87="no",0,'results log'!$B$3)))+1)</f>
        <v>5.0000000000000044E-2</v>
      </c>
      <c r="O87" s="28">
        <f t="shared" si="2"/>
        <v>0</v>
      </c>
      <c r="P87" s="30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0</v>
      </c>
      <c r="Q87" s="29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0</v>
      </c>
      <c r="R87" s="29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0</v>
      </c>
      <c r="U87">
        <f t="shared" si="3"/>
        <v>1</v>
      </c>
    </row>
    <row r="88" spans="1:21" x14ac:dyDescent="0.35">
      <c r="A88" s="54"/>
      <c r="D88" s="18"/>
      <c r="E88" s="24"/>
      <c r="F88" s="24"/>
      <c r="H88" s="24"/>
      <c r="I88" s="24"/>
      <c r="J88" s="24"/>
      <c r="K88" s="24"/>
      <c r="M88" s="19"/>
      <c r="N88" s="28">
        <f>((G88-1)*(1-(IF(H88="no",0,'results log'!$B$3)))+1)</f>
        <v>5.0000000000000044E-2</v>
      </c>
      <c r="O88" s="28">
        <f t="shared" si="2"/>
        <v>0</v>
      </c>
      <c r="P88" s="30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0</v>
      </c>
      <c r="Q88" s="29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0</v>
      </c>
      <c r="R88" s="29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0</v>
      </c>
      <c r="U88">
        <f t="shared" si="3"/>
        <v>1</v>
      </c>
    </row>
    <row r="89" spans="1:21" x14ac:dyDescent="0.35">
      <c r="A89" s="54"/>
      <c r="D89" s="18"/>
      <c r="E89" s="24"/>
      <c r="F89" s="24"/>
      <c r="H89" s="24"/>
      <c r="I89" s="24"/>
      <c r="J89" s="24"/>
      <c r="K89" s="24"/>
      <c r="M89" s="19"/>
      <c r="N89" s="28">
        <f>((G89-1)*(1-(IF(H89="no",0,'results log'!$B$3)))+1)</f>
        <v>5.0000000000000044E-2</v>
      </c>
      <c r="O89" s="28">
        <f t="shared" si="2"/>
        <v>0</v>
      </c>
      <c r="P89" s="30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0</v>
      </c>
      <c r="Q89" s="29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0</v>
      </c>
      <c r="R89" s="29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0</v>
      </c>
      <c r="U89">
        <f t="shared" si="3"/>
        <v>1</v>
      </c>
    </row>
    <row r="90" spans="1:21" x14ac:dyDescent="0.35">
      <c r="A90" s="54"/>
      <c r="D90" s="18"/>
      <c r="F90" s="24"/>
      <c r="H90" s="24"/>
      <c r="I90" s="24"/>
      <c r="J90" s="24"/>
      <c r="K90" s="24"/>
      <c r="M90" s="19"/>
      <c r="N90" s="28">
        <f>((G90-1)*(1-(IF(H90="no",0,'results log'!$B$3)))+1)</f>
        <v>5.0000000000000044E-2</v>
      </c>
      <c r="O90" s="28">
        <f t="shared" si="2"/>
        <v>0</v>
      </c>
      <c r="P90" s="30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0</v>
      </c>
      <c r="Q90" s="29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0</v>
      </c>
      <c r="R90" s="29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0</v>
      </c>
      <c r="U90">
        <f t="shared" si="3"/>
        <v>1</v>
      </c>
    </row>
    <row r="91" spans="1:21" x14ac:dyDescent="0.35">
      <c r="A91" s="54"/>
      <c r="D91" s="18"/>
      <c r="F91" s="44"/>
      <c r="H91" s="24"/>
      <c r="I91" s="24"/>
      <c r="J91" s="24"/>
      <c r="K91" s="24"/>
      <c r="M91" s="19"/>
      <c r="N91" s="28">
        <f>((G91-1)*(1-(IF(H91="no",0,'results log'!$B$3)))+1)</f>
        <v>5.0000000000000044E-2</v>
      </c>
      <c r="O91" s="28">
        <f t="shared" si="2"/>
        <v>0</v>
      </c>
      <c r="P91" s="30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0</v>
      </c>
      <c r="Q91" s="29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0</v>
      </c>
      <c r="R91" s="29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0</v>
      </c>
      <c r="U91">
        <f t="shared" si="3"/>
        <v>1</v>
      </c>
    </row>
    <row r="92" spans="1:21" x14ac:dyDescent="0.35">
      <c r="A92" s="54"/>
      <c r="D92" s="47"/>
      <c r="F92" s="44"/>
      <c r="H92" s="24"/>
      <c r="I92" s="24"/>
      <c r="J92" s="24"/>
      <c r="M92" s="19"/>
      <c r="N92" s="28">
        <f>((G92-1)*(1-(IF(H92="no",0,'results log'!$B$3)))+1)</f>
        <v>5.0000000000000044E-2</v>
      </c>
      <c r="O92" s="28">
        <f t="shared" si="2"/>
        <v>0</v>
      </c>
      <c r="P92" s="30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0</v>
      </c>
      <c r="Q92" s="29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0</v>
      </c>
      <c r="R92" s="29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0</v>
      </c>
      <c r="U92">
        <f t="shared" si="3"/>
        <v>1</v>
      </c>
    </row>
    <row r="93" spans="1:21" x14ac:dyDescent="0.35">
      <c r="A93" s="54"/>
      <c r="D93" s="47"/>
      <c r="F93" s="44"/>
      <c r="H93" s="24"/>
      <c r="I93" s="24"/>
      <c r="J93" s="24"/>
      <c r="M93" s="19"/>
      <c r="N93" s="28">
        <f>((G93-1)*(1-(IF(H93="no",0,'results log'!$B$3)))+1)</f>
        <v>5.0000000000000044E-2</v>
      </c>
      <c r="O93" s="28">
        <f t="shared" si="2"/>
        <v>0</v>
      </c>
      <c r="P93" s="30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0</v>
      </c>
      <c r="Q93" s="29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0</v>
      </c>
      <c r="R93" s="29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0</v>
      </c>
      <c r="U93">
        <f t="shared" si="3"/>
        <v>1</v>
      </c>
    </row>
    <row r="94" spans="1:21" x14ac:dyDescent="0.35">
      <c r="A94" s="54"/>
      <c r="D94" s="47"/>
      <c r="F94" s="44"/>
      <c r="H94" s="24"/>
      <c r="I94" s="24"/>
      <c r="J94" s="24"/>
      <c r="M94" s="19"/>
      <c r="N94" s="28">
        <f>((G94-1)*(1-(IF(H94="no",0,'results log'!$B$3)))+1)</f>
        <v>5.0000000000000044E-2</v>
      </c>
      <c r="O94" s="28">
        <f t="shared" si="2"/>
        <v>0</v>
      </c>
      <c r="P94" s="30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0</v>
      </c>
      <c r="Q94" s="29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0</v>
      </c>
      <c r="R94" s="29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0</v>
      </c>
      <c r="U94">
        <f t="shared" si="3"/>
        <v>1</v>
      </c>
    </row>
    <row r="95" spans="1:21" x14ac:dyDescent="0.35">
      <c r="A95" s="54"/>
      <c r="D95" s="47"/>
      <c r="F95" s="44"/>
      <c r="H95" s="24"/>
      <c r="I95" s="24"/>
      <c r="J95" s="24"/>
      <c r="M95" s="19"/>
      <c r="N95" s="28">
        <f>((G95-1)*(1-(IF(H95="no",0,'results log'!$B$3)))+1)</f>
        <v>5.0000000000000044E-2</v>
      </c>
      <c r="O95" s="28">
        <f t="shared" si="2"/>
        <v>0</v>
      </c>
      <c r="P95" s="30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0</v>
      </c>
      <c r="Q95" s="29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0</v>
      </c>
      <c r="R95" s="29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0</v>
      </c>
      <c r="U95">
        <f t="shared" si="3"/>
        <v>1</v>
      </c>
    </row>
    <row r="96" spans="1:21" x14ac:dyDescent="0.35">
      <c r="A96" s="54"/>
      <c r="D96" s="47"/>
      <c r="F96" s="44"/>
      <c r="H96" s="24"/>
      <c r="I96" s="24"/>
      <c r="J96" s="24"/>
      <c r="M96" s="19"/>
      <c r="N96" s="28">
        <f>((G96-1)*(1-(IF(H96="no",0,'results log'!$B$3)))+1)</f>
        <v>5.0000000000000044E-2</v>
      </c>
      <c r="O96" s="28">
        <f t="shared" si="2"/>
        <v>0</v>
      </c>
      <c r="P96" s="30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0</v>
      </c>
      <c r="Q96" s="29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0</v>
      </c>
      <c r="R96" s="29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0</v>
      </c>
      <c r="U96">
        <f t="shared" si="3"/>
        <v>1</v>
      </c>
    </row>
    <row r="97" spans="1:21" x14ac:dyDescent="0.35">
      <c r="A97" s="54"/>
      <c r="D97" s="47"/>
      <c r="F97" s="44"/>
      <c r="H97" s="24"/>
      <c r="I97" s="24"/>
      <c r="J97" s="24"/>
      <c r="M97" s="19"/>
      <c r="N97" s="28">
        <f>((G97-1)*(1-(IF(H97="no",0,'results log'!$B$3)))+1)</f>
        <v>5.0000000000000044E-2</v>
      </c>
      <c r="O97" s="28">
        <f t="shared" si="2"/>
        <v>0</v>
      </c>
      <c r="P97" s="30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0</v>
      </c>
      <c r="Q97" s="29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0</v>
      </c>
      <c r="R97" s="29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0</v>
      </c>
      <c r="U97">
        <f t="shared" si="3"/>
        <v>1</v>
      </c>
    </row>
    <row r="98" spans="1:21" x14ac:dyDescent="0.35">
      <c r="A98" s="54"/>
      <c r="D98" s="47"/>
      <c r="H98" s="24"/>
      <c r="I98" s="24"/>
      <c r="J98" s="24"/>
      <c r="M98" s="19"/>
      <c r="N98" s="28">
        <f>((G98-1)*(1-(IF(H98="no",0,'results log'!$B$3)))+1)</f>
        <v>5.0000000000000044E-2</v>
      </c>
      <c r="O98" s="28">
        <f t="shared" si="2"/>
        <v>0</v>
      </c>
      <c r="P98" s="30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0</v>
      </c>
      <c r="Q98" s="29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0</v>
      </c>
      <c r="R98" s="29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0</v>
      </c>
      <c r="U98">
        <f t="shared" si="3"/>
        <v>1</v>
      </c>
    </row>
    <row r="99" spans="1:21" x14ac:dyDescent="0.35">
      <c r="A99" s="54"/>
      <c r="D99" s="47"/>
      <c r="H99" s="24"/>
      <c r="I99" s="24"/>
      <c r="J99" s="24"/>
      <c r="M99" s="19"/>
      <c r="N99" s="28">
        <f>((G99-1)*(1-(IF(H99="no",0,'results log'!$B$3)))+1)</f>
        <v>5.0000000000000044E-2</v>
      </c>
      <c r="O99" s="28">
        <f t="shared" si="2"/>
        <v>0</v>
      </c>
      <c r="P99" s="30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0</v>
      </c>
      <c r="Q99" s="29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0</v>
      </c>
      <c r="R99" s="29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0</v>
      </c>
      <c r="U99">
        <f t="shared" si="3"/>
        <v>1</v>
      </c>
    </row>
    <row r="100" spans="1:21" x14ac:dyDescent="0.35">
      <c r="A100" s="54"/>
      <c r="D100" s="47"/>
      <c r="H100" s="24"/>
      <c r="I100" s="24"/>
      <c r="J100" s="24"/>
      <c r="M100" s="19"/>
      <c r="N100" s="28">
        <f>((G100-1)*(1-(IF(H100="no",0,'results log'!$B$3)))+1)</f>
        <v>5.0000000000000044E-2</v>
      </c>
      <c r="O100" s="28">
        <f t="shared" si="2"/>
        <v>0</v>
      </c>
      <c r="P100" s="30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0</v>
      </c>
      <c r="Q100" s="29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0</v>
      </c>
      <c r="R100" s="29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0</v>
      </c>
      <c r="U100">
        <f t="shared" si="3"/>
        <v>1</v>
      </c>
    </row>
    <row r="101" spans="1:21" x14ac:dyDescent="0.35">
      <c r="A101" s="54"/>
      <c r="D101" s="47"/>
      <c r="H101" s="24"/>
      <c r="I101" s="24"/>
      <c r="J101" s="24"/>
      <c r="M101" s="19"/>
      <c r="N101" s="28">
        <f>((G101-1)*(1-(IF(H101="no",0,'results log'!$B$3)))+1)</f>
        <v>5.0000000000000044E-2</v>
      </c>
      <c r="O101" s="28">
        <f t="shared" si="2"/>
        <v>0</v>
      </c>
      <c r="P101" s="30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0</v>
      </c>
      <c r="Q101" s="29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0</v>
      </c>
      <c r="R101" s="29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0</v>
      </c>
      <c r="U101">
        <f t="shared" si="3"/>
        <v>1</v>
      </c>
    </row>
    <row r="102" spans="1:21" x14ac:dyDescent="0.35">
      <c r="A102" s="54"/>
      <c r="D102" s="47"/>
      <c r="H102" s="24"/>
      <c r="I102" s="24"/>
      <c r="J102" s="24"/>
      <c r="M102" s="19"/>
      <c r="N102" s="28">
        <f>((G102-1)*(1-(IF(H102="no",0,'results log'!$B$3)))+1)</f>
        <v>5.0000000000000044E-2</v>
      </c>
      <c r="O102" s="28">
        <f t="shared" si="2"/>
        <v>0</v>
      </c>
      <c r="P102" s="30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0</v>
      </c>
      <c r="Q102" s="29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0</v>
      </c>
      <c r="R102" s="29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0</v>
      </c>
      <c r="U102">
        <f t="shared" si="3"/>
        <v>1</v>
      </c>
    </row>
    <row r="103" spans="1:21" x14ac:dyDescent="0.35">
      <c r="A103" s="54"/>
      <c r="D103" s="47"/>
      <c r="H103" s="24"/>
      <c r="I103" s="24"/>
      <c r="J103" s="24"/>
      <c r="M103" s="19"/>
      <c r="N103" s="28">
        <f>((G103-1)*(1-(IF(H103="no",0,'results log'!$B$3)))+1)</f>
        <v>5.0000000000000044E-2</v>
      </c>
      <c r="O103" s="28">
        <f t="shared" si="2"/>
        <v>0</v>
      </c>
      <c r="P103" s="30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0</v>
      </c>
      <c r="Q103" s="29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0</v>
      </c>
      <c r="R103" s="29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0</v>
      </c>
      <c r="U103">
        <f t="shared" si="3"/>
        <v>1</v>
      </c>
    </row>
    <row r="104" spans="1:21" x14ac:dyDescent="0.35">
      <c r="A104" s="54"/>
      <c r="D104" s="47"/>
      <c r="H104" s="24"/>
      <c r="I104" s="24"/>
      <c r="J104" s="24"/>
      <c r="M104" s="19"/>
      <c r="N104" s="28">
        <f>((G104-1)*(1-(IF(H104="no",0,'results log'!$B$3)))+1)</f>
        <v>5.0000000000000044E-2</v>
      </c>
      <c r="O104" s="28">
        <f t="shared" si="2"/>
        <v>0</v>
      </c>
      <c r="P104" s="30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0</v>
      </c>
      <c r="Q104" s="29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0</v>
      </c>
      <c r="R104" s="29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0</v>
      </c>
      <c r="U104">
        <f t="shared" si="3"/>
        <v>1</v>
      </c>
    </row>
    <row r="105" spans="1:21" x14ac:dyDescent="0.35">
      <c r="A105" s="54"/>
      <c r="D105" s="47"/>
      <c r="H105" s="24"/>
      <c r="I105" s="24"/>
      <c r="J105" s="24"/>
      <c r="M105" s="19"/>
      <c r="N105" s="28">
        <f>((G105-1)*(1-(IF(H105="no",0,'results log'!$B$3)))+1)</f>
        <v>5.0000000000000044E-2</v>
      </c>
      <c r="O105" s="28">
        <f t="shared" si="2"/>
        <v>0</v>
      </c>
      <c r="P105" s="30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0</v>
      </c>
      <c r="Q105" s="29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0</v>
      </c>
      <c r="R105" s="29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0</v>
      </c>
      <c r="U105">
        <f t="shared" si="3"/>
        <v>1</v>
      </c>
    </row>
    <row r="106" spans="1:21" x14ac:dyDescent="0.35">
      <c r="A106" s="54"/>
      <c r="D106" s="47"/>
      <c r="H106" s="24"/>
      <c r="I106" s="24"/>
      <c r="J106" s="24"/>
      <c r="M106" s="19"/>
      <c r="N106" s="28">
        <f>((G106-1)*(1-(IF(H106="no",0,'results log'!$B$3)))+1)</f>
        <v>5.0000000000000044E-2</v>
      </c>
      <c r="O106" s="28">
        <f t="shared" si="2"/>
        <v>0</v>
      </c>
      <c r="P106" s="30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0</v>
      </c>
      <c r="Q106" s="29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0</v>
      </c>
      <c r="R106" s="29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0</v>
      </c>
      <c r="U106">
        <f t="shared" si="3"/>
        <v>1</v>
      </c>
    </row>
    <row r="107" spans="1:21" x14ac:dyDescent="0.35">
      <c r="A107" s="54"/>
      <c r="D107" s="47"/>
      <c r="H107" s="24"/>
      <c r="I107" s="24"/>
      <c r="J107" s="24"/>
      <c r="M107" s="19"/>
      <c r="N107" s="28">
        <f>((G107-1)*(1-(IF(H107="no",0,'results log'!$B$3)))+1)</f>
        <v>5.0000000000000044E-2</v>
      </c>
      <c r="O107" s="28">
        <f t="shared" si="2"/>
        <v>0</v>
      </c>
      <c r="P107" s="30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0</v>
      </c>
      <c r="Q107" s="29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0</v>
      </c>
      <c r="R107" s="29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0</v>
      </c>
      <c r="U107">
        <f t="shared" si="3"/>
        <v>1</v>
      </c>
    </row>
    <row r="108" spans="1:21" x14ac:dyDescent="0.35">
      <c r="A108" s="54"/>
      <c r="D108" s="47"/>
      <c r="H108" s="24"/>
      <c r="I108" s="24"/>
      <c r="J108" s="24"/>
      <c r="M108" s="19"/>
      <c r="N108" s="28">
        <f>((G108-1)*(1-(IF(H108="no",0,'results log'!$B$3)))+1)</f>
        <v>5.0000000000000044E-2</v>
      </c>
      <c r="O108" s="28">
        <f t="shared" si="2"/>
        <v>0</v>
      </c>
      <c r="P108" s="30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0</v>
      </c>
      <c r="Q108" s="29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0</v>
      </c>
      <c r="R108" s="29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0</v>
      </c>
      <c r="U108">
        <f t="shared" si="3"/>
        <v>1</v>
      </c>
    </row>
    <row r="109" spans="1:21" x14ac:dyDescent="0.35">
      <c r="A109" s="54"/>
      <c r="D109" s="47"/>
      <c r="H109" s="24"/>
      <c r="I109" s="24"/>
      <c r="J109" s="24"/>
      <c r="M109" s="19"/>
      <c r="N109" s="28">
        <f>((G109-1)*(1-(IF(H109="no",0,'results log'!$B$3)))+1)</f>
        <v>5.0000000000000044E-2</v>
      </c>
      <c r="O109" s="28">
        <f t="shared" si="2"/>
        <v>0</v>
      </c>
      <c r="P109" s="30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0</v>
      </c>
      <c r="Q109" s="29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0</v>
      </c>
      <c r="R109" s="29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0</v>
      </c>
      <c r="U109">
        <f t="shared" si="3"/>
        <v>1</v>
      </c>
    </row>
    <row r="110" spans="1:21" x14ac:dyDescent="0.35">
      <c r="A110" s="54"/>
      <c r="D110" s="47"/>
      <c r="H110" s="24"/>
      <c r="I110" s="24"/>
      <c r="J110" s="24"/>
      <c r="M110" s="19"/>
      <c r="N110" s="28">
        <f>((G110-1)*(1-(IF(H110="no",0,'results log'!$B$3)))+1)</f>
        <v>5.0000000000000044E-2</v>
      </c>
      <c r="O110" s="28">
        <f t="shared" si="2"/>
        <v>0</v>
      </c>
      <c r="P110" s="30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0</v>
      </c>
      <c r="Q110" s="29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0</v>
      </c>
      <c r="R110" s="29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0</v>
      </c>
      <c r="U110">
        <f t="shared" si="3"/>
        <v>1</v>
      </c>
    </row>
    <row r="111" spans="1:21" x14ac:dyDescent="0.35">
      <c r="A111" s="54"/>
      <c r="D111" s="47"/>
      <c r="H111" s="24"/>
      <c r="I111" s="24"/>
      <c r="J111" s="24"/>
      <c r="M111" s="19"/>
      <c r="N111" s="28">
        <f>((G111-1)*(1-(IF(H111="no",0,'results log'!$B$3)))+1)</f>
        <v>5.0000000000000044E-2</v>
      </c>
      <c r="O111" s="28">
        <f t="shared" si="2"/>
        <v>0</v>
      </c>
      <c r="P111" s="30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0</v>
      </c>
      <c r="Q111" s="29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0</v>
      </c>
      <c r="R111" s="29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0</v>
      </c>
      <c r="U111">
        <f t="shared" si="3"/>
        <v>1</v>
      </c>
    </row>
    <row r="112" spans="1:21" x14ac:dyDescent="0.35">
      <c r="A112" s="54"/>
      <c r="D112" s="47"/>
      <c r="H112" s="24"/>
      <c r="I112" s="24"/>
      <c r="J112" s="24"/>
      <c r="M112" s="19"/>
      <c r="N112" s="28">
        <f>((G112-1)*(1-(IF(H112="no",0,'results log'!$B$3)))+1)</f>
        <v>5.0000000000000044E-2</v>
      </c>
      <c r="O112" s="28">
        <f t="shared" si="2"/>
        <v>0</v>
      </c>
      <c r="P112" s="30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0</v>
      </c>
      <c r="Q112" s="29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0</v>
      </c>
      <c r="R112" s="29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0</v>
      </c>
      <c r="U112">
        <f t="shared" si="3"/>
        <v>1</v>
      </c>
    </row>
    <row r="113" spans="1:21" x14ac:dyDescent="0.35">
      <c r="A113" s="54"/>
      <c r="D113" s="47"/>
      <c r="H113" s="24"/>
      <c r="I113" s="24"/>
      <c r="J113" s="24"/>
      <c r="M113" s="19"/>
      <c r="N113" s="28">
        <f>((G113-1)*(1-(IF(H113="no",0,'results log'!$B$3)))+1)</f>
        <v>5.0000000000000044E-2</v>
      </c>
      <c r="O113" s="28">
        <f t="shared" si="2"/>
        <v>0</v>
      </c>
      <c r="P113" s="30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0</v>
      </c>
      <c r="Q113" s="29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0</v>
      </c>
      <c r="R113" s="29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0</v>
      </c>
      <c r="U113">
        <f t="shared" si="3"/>
        <v>1</v>
      </c>
    </row>
    <row r="114" spans="1:21" x14ac:dyDescent="0.35">
      <c r="A114" s="54"/>
      <c r="D114" s="47"/>
      <c r="H114" s="24"/>
      <c r="I114" s="24"/>
      <c r="J114" s="24"/>
      <c r="M114" s="19"/>
      <c r="N114" s="28">
        <f>((G114-1)*(1-(IF(H114="no",0,'results log'!$B$3)))+1)</f>
        <v>5.0000000000000044E-2</v>
      </c>
      <c r="O114" s="28">
        <f t="shared" si="2"/>
        <v>0</v>
      </c>
      <c r="P114" s="30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0</v>
      </c>
      <c r="Q114" s="29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0</v>
      </c>
      <c r="R114" s="29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0</v>
      </c>
      <c r="U114">
        <f t="shared" si="3"/>
        <v>1</v>
      </c>
    </row>
    <row r="115" spans="1:21" x14ac:dyDescent="0.35">
      <c r="A115" s="54"/>
      <c r="D115" s="47"/>
      <c r="H115" s="24"/>
      <c r="I115" s="24"/>
      <c r="J115" s="24"/>
      <c r="M115" s="19"/>
      <c r="N115" s="28">
        <f>((G115-1)*(1-(IF(H115="no",0,'results log'!$B$3)))+1)</f>
        <v>5.0000000000000044E-2</v>
      </c>
      <c r="O115" s="28">
        <f t="shared" si="2"/>
        <v>0</v>
      </c>
      <c r="P115" s="30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0</v>
      </c>
      <c r="Q115" s="29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0</v>
      </c>
      <c r="R115" s="29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0</v>
      </c>
      <c r="U115">
        <f t="shared" si="3"/>
        <v>1</v>
      </c>
    </row>
    <row r="116" spans="1:21" x14ac:dyDescent="0.35">
      <c r="A116" s="54"/>
      <c r="D116" s="47"/>
      <c r="H116" s="24"/>
      <c r="I116" s="24"/>
      <c r="J116" s="24"/>
      <c r="M116" s="19"/>
      <c r="N116" s="28">
        <f>((G116-1)*(1-(IF(H116="no",0,'results log'!$B$3)))+1)</f>
        <v>5.0000000000000044E-2</v>
      </c>
      <c r="O116" s="28">
        <f t="shared" si="2"/>
        <v>0</v>
      </c>
      <c r="P116" s="30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0</v>
      </c>
      <c r="Q116" s="29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0</v>
      </c>
      <c r="R116" s="29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0</v>
      </c>
      <c r="U116">
        <f t="shared" si="3"/>
        <v>1</v>
      </c>
    </row>
    <row r="117" spans="1:21" x14ac:dyDescent="0.35">
      <c r="A117" s="54"/>
      <c r="D117" s="47"/>
      <c r="H117" s="24"/>
      <c r="I117" s="24"/>
      <c r="J117" s="24"/>
      <c r="M117" s="19"/>
      <c r="N117" s="28">
        <f>((G117-1)*(1-(IF(H117="no",0,'results log'!$B$3)))+1)</f>
        <v>5.0000000000000044E-2</v>
      </c>
      <c r="O117" s="28">
        <f t="shared" si="2"/>
        <v>0</v>
      </c>
      <c r="P117" s="30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0</v>
      </c>
      <c r="Q117" s="29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0</v>
      </c>
      <c r="R117" s="29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0</v>
      </c>
      <c r="U117">
        <f t="shared" si="3"/>
        <v>1</v>
      </c>
    </row>
    <row r="118" spans="1:21" x14ac:dyDescent="0.35">
      <c r="A118" s="54"/>
      <c r="D118" s="47"/>
      <c r="H118" s="24"/>
      <c r="I118" s="24"/>
      <c r="J118" s="24"/>
      <c r="M118" s="19"/>
      <c r="N118" s="28">
        <f>((G118-1)*(1-(IF(H118="no",0,'results log'!$B$3)))+1)</f>
        <v>5.0000000000000044E-2</v>
      </c>
      <c r="O118" s="28">
        <f t="shared" si="2"/>
        <v>0</v>
      </c>
      <c r="P118" s="30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0</v>
      </c>
      <c r="Q118" s="29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0</v>
      </c>
      <c r="R118" s="29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0</v>
      </c>
      <c r="U118">
        <f t="shared" si="3"/>
        <v>1</v>
      </c>
    </row>
    <row r="119" spans="1:21" x14ac:dyDescent="0.35">
      <c r="A119" s="54"/>
      <c r="D119" s="47"/>
      <c r="H119" s="24"/>
      <c r="I119" s="24"/>
      <c r="J119" s="24"/>
      <c r="M119" s="19"/>
      <c r="N119" s="28">
        <f>((G119-1)*(1-(IF(H119="no",0,'results log'!$B$3)))+1)</f>
        <v>5.0000000000000044E-2</v>
      </c>
      <c r="O119" s="28">
        <f t="shared" si="2"/>
        <v>0</v>
      </c>
      <c r="P119" s="30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0</v>
      </c>
      <c r="Q119" s="29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0</v>
      </c>
      <c r="R119" s="29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0</v>
      </c>
      <c r="U119">
        <f t="shared" si="3"/>
        <v>1</v>
      </c>
    </row>
    <row r="120" spans="1:21" x14ac:dyDescent="0.35">
      <c r="A120" s="54"/>
      <c r="D120" s="47"/>
      <c r="H120" s="24"/>
      <c r="I120" s="24"/>
      <c r="J120" s="24"/>
      <c r="M120" s="19"/>
      <c r="N120" s="28">
        <f>((G120-1)*(1-(IF(H120="no",0,'results log'!$B$3)))+1)</f>
        <v>5.0000000000000044E-2</v>
      </c>
      <c r="O120" s="28">
        <f t="shared" si="2"/>
        <v>0</v>
      </c>
      <c r="P120" s="30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0</v>
      </c>
      <c r="Q120" s="29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0</v>
      </c>
      <c r="R120" s="29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0</v>
      </c>
      <c r="U120">
        <f t="shared" si="3"/>
        <v>1</v>
      </c>
    </row>
    <row r="121" spans="1:21" x14ac:dyDescent="0.35">
      <c r="A121" s="54"/>
      <c r="D121" s="47"/>
      <c r="H121" s="24"/>
      <c r="I121" s="24"/>
      <c r="J121" s="24"/>
      <c r="M121" s="19"/>
      <c r="N121" s="28">
        <f>((G121-1)*(1-(IF(H121="no",0,'results log'!$B$3)))+1)</f>
        <v>5.0000000000000044E-2</v>
      </c>
      <c r="O121" s="28">
        <f t="shared" si="2"/>
        <v>0</v>
      </c>
      <c r="P121" s="30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0</v>
      </c>
      <c r="Q121" s="29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0</v>
      </c>
      <c r="R121" s="29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0</v>
      </c>
      <c r="U121">
        <f t="shared" si="3"/>
        <v>1</v>
      </c>
    </row>
    <row r="122" spans="1:21" x14ac:dyDescent="0.35">
      <c r="A122" s="54"/>
      <c r="D122" s="47"/>
      <c r="H122" s="24"/>
      <c r="I122" s="24"/>
      <c r="J122" s="24"/>
      <c r="M122" s="19"/>
      <c r="N122" s="28">
        <f>((G122-1)*(1-(IF(H122="no",0,'results log'!$B$3)))+1)</f>
        <v>5.0000000000000044E-2</v>
      </c>
      <c r="O122" s="28">
        <f t="shared" si="2"/>
        <v>0</v>
      </c>
      <c r="P122" s="30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0</v>
      </c>
      <c r="Q122" s="29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0</v>
      </c>
      <c r="R122" s="29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0</v>
      </c>
      <c r="U122">
        <f t="shared" si="3"/>
        <v>1</v>
      </c>
    </row>
    <row r="123" spans="1:21" x14ac:dyDescent="0.35">
      <c r="A123" s="54"/>
      <c r="D123" s="47"/>
      <c r="H123" s="24"/>
      <c r="I123" s="24"/>
      <c r="J123" s="24"/>
      <c r="M123" s="19"/>
      <c r="N123" s="28">
        <f>((G123-1)*(1-(IF(H123="no",0,'results log'!$B$3)))+1)</f>
        <v>5.0000000000000044E-2</v>
      </c>
      <c r="O123" s="28">
        <f t="shared" si="2"/>
        <v>0</v>
      </c>
      <c r="P123" s="30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0</v>
      </c>
      <c r="Q123" s="29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0</v>
      </c>
      <c r="R123" s="29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0</v>
      </c>
      <c r="U123">
        <f t="shared" si="3"/>
        <v>1</v>
      </c>
    </row>
    <row r="124" spans="1:21" x14ac:dyDescent="0.35">
      <c r="D124" s="47"/>
      <c r="H124" s="24"/>
      <c r="I124" s="24"/>
      <c r="J124" s="24"/>
      <c r="M124" s="19"/>
      <c r="N124" s="28">
        <f>((G124-1)*(1-(IF(H124="no",0,'results log'!$B$3)))+1)</f>
        <v>5.0000000000000044E-2</v>
      </c>
      <c r="O124" s="28">
        <f t="shared" si="2"/>
        <v>0</v>
      </c>
      <c r="P124" s="30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0</v>
      </c>
      <c r="Q124" s="29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0</v>
      </c>
      <c r="R124" s="29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0</v>
      </c>
      <c r="U124">
        <f t="shared" si="3"/>
        <v>1</v>
      </c>
    </row>
    <row r="125" spans="1:21" x14ac:dyDescent="0.35">
      <c r="D125" s="47"/>
      <c r="H125" s="24"/>
      <c r="I125" s="24"/>
      <c r="J125" s="24"/>
      <c r="M125" s="19"/>
      <c r="N125" s="28">
        <f>((G125-1)*(1-(IF(H125="no",0,'results log'!$B$3)))+1)</f>
        <v>5.0000000000000044E-2</v>
      </c>
      <c r="O125" s="28">
        <f t="shared" si="2"/>
        <v>0</v>
      </c>
      <c r="P125" s="30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0</v>
      </c>
      <c r="Q125" s="29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0</v>
      </c>
      <c r="R125" s="29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0</v>
      </c>
      <c r="U125">
        <f t="shared" si="3"/>
        <v>1</v>
      </c>
    </row>
    <row r="126" spans="1:21" x14ac:dyDescent="0.35">
      <c r="D126" s="47"/>
      <c r="H126" s="24"/>
      <c r="I126" s="24"/>
      <c r="J126" s="24"/>
      <c r="M126" s="19"/>
      <c r="N126" s="28">
        <f>((G126-1)*(1-(IF(H126="no",0,'results log'!$B$3)))+1)</f>
        <v>5.0000000000000044E-2</v>
      </c>
      <c r="O126" s="28">
        <f t="shared" si="2"/>
        <v>0</v>
      </c>
      <c r="P126" s="30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0</v>
      </c>
      <c r="Q126" s="29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0</v>
      </c>
      <c r="R126" s="29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0</v>
      </c>
      <c r="U126">
        <f t="shared" si="3"/>
        <v>1</v>
      </c>
    </row>
    <row r="127" spans="1:21" x14ac:dyDescent="0.35">
      <c r="D127" s="47"/>
      <c r="H127" s="24"/>
      <c r="I127" s="24"/>
      <c r="J127" s="24"/>
      <c r="M127" s="19"/>
      <c r="N127" s="28">
        <f>((G127-1)*(1-(IF(H127="no",0,'results log'!$B$3)))+1)</f>
        <v>5.0000000000000044E-2</v>
      </c>
      <c r="O127" s="28">
        <f t="shared" si="2"/>
        <v>0</v>
      </c>
      <c r="P127" s="30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0</v>
      </c>
      <c r="Q127" s="29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0</v>
      </c>
      <c r="R127" s="29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0</v>
      </c>
      <c r="U127">
        <f t="shared" si="3"/>
        <v>1</v>
      </c>
    </row>
    <row r="128" spans="1:21" x14ac:dyDescent="0.35">
      <c r="D128" s="47"/>
      <c r="H128" s="24"/>
      <c r="I128" s="24"/>
      <c r="J128" s="24"/>
      <c r="M128" s="19"/>
      <c r="N128" s="28">
        <f>((G128-1)*(1-(IF(H128="no",0,'results log'!$B$3)))+1)</f>
        <v>5.0000000000000044E-2</v>
      </c>
      <c r="O128" s="28">
        <f t="shared" si="2"/>
        <v>0</v>
      </c>
      <c r="P128" s="30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0</v>
      </c>
      <c r="Q128" s="29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0</v>
      </c>
      <c r="R128" s="29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0</v>
      </c>
      <c r="U128">
        <f t="shared" si="3"/>
        <v>1</v>
      </c>
    </row>
    <row r="129" spans="4:21" x14ac:dyDescent="0.35">
      <c r="D129" s="47"/>
      <c r="H129" s="24"/>
      <c r="I129" s="24"/>
      <c r="J129" s="24"/>
      <c r="M129" s="19"/>
      <c r="N129" s="28">
        <f>((G129-1)*(1-(IF(H129="no",0,'results log'!$B$3)))+1)</f>
        <v>5.0000000000000044E-2</v>
      </c>
      <c r="O129" s="28">
        <f t="shared" si="2"/>
        <v>0</v>
      </c>
      <c r="P129" s="30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0</v>
      </c>
      <c r="Q129" s="29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0</v>
      </c>
      <c r="R129" s="29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0</v>
      </c>
      <c r="U129">
        <f t="shared" si="3"/>
        <v>1</v>
      </c>
    </row>
    <row r="130" spans="4:21" x14ac:dyDescent="0.35">
      <c r="D130" s="47"/>
      <c r="H130" s="24"/>
      <c r="I130" s="24"/>
      <c r="J130" s="24"/>
      <c r="M130" s="19"/>
      <c r="N130" s="28">
        <f>((G130-1)*(1-(IF(H130="no",0,'results log'!$B$3)))+1)</f>
        <v>5.0000000000000044E-2</v>
      </c>
      <c r="O130" s="28">
        <f t="shared" si="2"/>
        <v>0</v>
      </c>
      <c r="P130" s="30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0</v>
      </c>
      <c r="Q130" s="29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0</v>
      </c>
      <c r="R130" s="29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0</v>
      </c>
      <c r="U130">
        <f t="shared" si="3"/>
        <v>1</v>
      </c>
    </row>
    <row r="131" spans="4:21" x14ac:dyDescent="0.35">
      <c r="D131" s="47"/>
      <c r="H131" s="24"/>
      <c r="I131" s="24"/>
      <c r="J131" s="24"/>
      <c r="M131" s="19"/>
      <c r="N131" s="28">
        <f>((G131-1)*(1-(IF(H131="no",0,'results log'!$B$3)))+1)</f>
        <v>5.0000000000000044E-2</v>
      </c>
      <c r="O131" s="28">
        <f t="shared" si="2"/>
        <v>0</v>
      </c>
      <c r="P131" s="30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0</v>
      </c>
      <c r="Q131" s="29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0</v>
      </c>
      <c r="R131" s="29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0</v>
      </c>
      <c r="U131">
        <f t="shared" si="3"/>
        <v>1</v>
      </c>
    </row>
    <row r="132" spans="4:21" x14ac:dyDescent="0.35">
      <c r="D132" s="47"/>
      <c r="H132" s="24"/>
      <c r="I132" s="24"/>
      <c r="J132" s="24"/>
      <c r="M132" s="19"/>
      <c r="N132" s="28">
        <f>((G132-1)*(1-(IF(H132="no",0,'results log'!$B$3)))+1)</f>
        <v>5.0000000000000044E-2</v>
      </c>
      <c r="O132" s="28">
        <f t="shared" si="2"/>
        <v>0</v>
      </c>
      <c r="P132" s="30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0</v>
      </c>
      <c r="Q132" s="29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0</v>
      </c>
      <c r="R132" s="29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0</v>
      </c>
      <c r="U132">
        <f t="shared" si="3"/>
        <v>1</v>
      </c>
    </row>
    <row r="133" spans="4:21" x14ac:dyDescent="0.35">
      <c r="D133" s="47"/>
      <c r="H133" s="24"/>
      <c r="I133" s="24"/>
      <c r="J133" s="24"/>
      <c r="M133" s="19"/>
      <c r="N133" s="28">
        <f>((G133-1)*(1-(IF(H133="no",0,'results log'!$B$3)))+1)</f>
        <v>5.0000000000000044E-2</v>
      </c>
      <c r="O133" s="28">
        <f t="shared" si="2"/>
        <v>0</v>
      </c>
      <c r="P133" s="30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0</v>
      </c>
      <c r="Q133" s="29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0</v>
      </c>
      <c r="R133" s="29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0</v>
      </c>
      <c r="U133">
        <f t="shared" si="3"/>
        <v>1</v>
      </c>
    </row>
    <row r="134" spans="4:21" x14ac:dyDescent="0.35">
      <c r="D134" s="47"/>
      <c r="H134" s="24"/>
      <c r="I134" s="24"/>
      <c r="J134" s="24"/>
      <c r="M134" s="19"/>
      <c r="N134" s="28">
        <f>((G134-1)*(1-(IF(H134="no",0,'results log'!$B$3)))+1)</f>
        <v>5.0000000000000044E-2</v>
      </c>
      <c r="O134" s="28">
        <f t="shared" si="2"/>
        <v>0</v>
      </c>
      <c r="P134" s="30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0</v>
      </c>
      <c r="Q134" s="29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0</v>
      </c>
      <c r="R134" s="29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0</v>
      </c>
      <c r="U134">
        <f t="shared" si="3"/>
        <v>1</v>
      </c>
    </row>
    <row r="135" spans="4:21" x14ac:dyDescent="0.35">
      <c r="D135" s="47"/>
      <c r="H135" s="24"/>
      <c r="I135" s="24"/>
      <c r="J135" s="24"/>
      <c r="M135" s="19"/>
      <c r="N135" s="28">
        <f>((G135-1)*(1-(IF(H135="no",0,'results log'!$B$3)))+1)</f>
        <v>5.0000000000000044E-2</v>
      </c>
      <c r="O135" s="28">
        <f t="shared" si="2"/>
        <v>0</v>
      </c>
      <c r="P135" s="30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0</v>
      </c>
      <c r="Q135" s="29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0</v>
      </c>
      <c r="R135" s="29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0</v>
      </c>
      <c r="U135">
        <f t="shared" si="3"/>
        <v>1</v>
      </c>
    </row>
    <row r="136" spans="4:21" x14ac:dyDescent="0.35">
      <c r="D136" s="47"/>
      <c r="H136" s="24"/>
      <c r="I136" s="24"/>
      <c r="J136" s="24"/>
      <c r="M136" s="19"/>
      <c r="N136" s="28">
        <f>((G136-1)*(1-(IF(H136="no",0,'results log'!$B$3)))+1)</f>
        <v>5.0000000000000044E-2</v>
      </c>
      <c r="O136" s="28">
        <f t="shared" ref="O136:O206" si="4">E136*IF(I136="yes",2,1)</f>
        <v>0</v>
      </c>
      <c r="P136" s="30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0</v>
      </c>
      <c r="Q136" s="29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0</v>
      </c>
      <c r="R136" s="29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0</v>
      </c>
      <c r="U136">
        <f t="shared" si="3"/>
        <v>1</v>
      </c>
    </row>
    <row r="137" spans="4:21" x14ac:dyDescent="0.35">
      <c r="D137" s="47"/>
      <c r="H137" s="24"/>
      <c r="I137" s="24"/>
      <c r="J137" s="24"/>
      <c r="M137" s="19"/>
      <c r="N137" s="28">
        <f>((G137-1)*(1-(IF(H137="no",0,'results log'!$B$3)))+1)</f>
        <v>5.0000000000000044E-2</v>
      </c>
      <c r="O137" s="28">
        <f t="shared" si="4"/>
        <v>0</v>
      </c>
      <c r="P137" s="30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0</v>
      </c>
      <c r="Q137" s="29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0</v>
      </c>
      <c r="R137" s="29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0</v>
      </c>
      <c r="U137">
        <f t="shared" ref="U137:U200" si="5">IF(ISBLANK(K137),1,IF(ISBLANK(L137),2,99))</f>
        <v>1</v>
      </c>
    </row>
    <row r="138" spans="4:21" x14ac:dyDescent="0.35">
      <c r="D138" s="47"/>
      <c r="H138" s="24"/>
      <c r="I138" s="24"/>
      <c r="J138" s="24"/>
      <c r="M138" s="19"/>
      <c r="N138" s="28">
        <f>((G138-1)*(1-(IF(H138="no",0,'results log'!$B$3)))+1)</f>
        <v>5.0000000000000044E-2</v>
      </c>
      <c r="O138" s="28">
        <f t="shared" si="4"/>
        <v>0</v>
      </c>
      <c r="P138" s="30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0</v>
      </c>
      <c r="Q138" s="29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0</v>
      </c>
      <c r="R138" s="29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0</v>
      </c>
      <c r="U138">
        <f t="shared" si="5"/>
        <v>1</v>
      </c>
    </row>
    <row r="139" spans="4:21" x14ac:dyDescent="0.35">
      <c r="D139" s="47"/>
      <c r="H139" s="24"/>
      <c r="I139" s="24"/>
      <c r="J139" s="24"/>
      <c r="M139" s="19"/>
      <c r="N139" s="28">
        <f>((G139-1)*(1-(IF(H139="no",0,'results log'!$B$3)))+1)</f>
        <v>5.0000000000000044E-2</v>
      </c>
      <c r="O139" s="28">
        <f t="shared" si="4"/>
        <v>0</v>
      </c>
      <c r="P139" s="30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0</v>
      </c>
      <c r="Q139" s="29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0</v>
      </c>
      <c r="R139" s="29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0</v>
      </c>
      <c r="U139">
        <f t="shared" si="5"/>
        <v>1</v>
      </c>
    </row>
    <row r="140" spans="4:21" x14ac:dyDescent="0.35">
      <c r="D140" s="47"/>
      <c r="H140" s="24"/>
      <c r="I140" s="24"/>
      <c r="J140" s="24"/>
      <c r="M140" s="19"/>
      <c r="N140" s="28">
        <f>((G140-1)*(1-(IF(H140="no",0,'results log'!$B$3)))+1)</f>
        <v>5.0000000000000044E-2</v>
      </c>
      <c r="O140" s="28">
        <f t="shared" si="4"/>
        <v>0</v>
      </c>
      <c r="P140" s="30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0</v>
      </c>
      <c r="Q140" s="29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0</v>
      </c>
      <c r="R140" s="29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0</v>
      </c>
      <c r="U140">
        <f t="shared" si="5"/>
        <v>1</v>
      </c>
    </row>
    <row r="141" spans="4:21" x14ac:dyDescent="0.35">
      <c r="D141" s="47"/>
      <c r="H141" s="24"/>
      <c r="I141" s="24"/>
      <c r="J141" s="24"/>
      <c r="M141" s="19"/>
      <c r="N141" s="28">
        <f>((G141-1)*(1-(IF(H141="no",0,'results log'!$B$3)))+1)</f>
        <v>5.0000000000000044E-2</v>
      </c>
      <c r="O141" s="28">
        <f t="shared" si="4"/>
        <v>0</v>
      </c>
      <c r="P141" s="30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0</v>
      </c>
      <c r="Q141" s="29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0</v>
      </c>
      <c r="R141" s="29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0</v>
      </c>
      <c r="U141">
        <f t="shared" si="5"/>
        <v>1</v>
      </c>
    </row>
    <row r="142" spans="4:21" x14ac:dyDescent="0.35">
      <c r="D142" s="47"/>
      <c r="H142" s="24"/>
      <c r="I142" s="24"/>
      <c r="J142" s="24"/>
      <c r="M142" s="19"/>
      <c r="N142" s="28">
        <f>((G142-1)*(1-(IF(H142="no",0,'results log'!$B$3)))+1)</f>
        <v>5.0000000000000044E-2</v>
      </c>
      <c r="O142" s="28">
        <f t="shared" si="4"/>
        <v>0</v>
      </c>
      <c r="P142" s="30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0</v>
      </c>
      <c r="Q142" s="29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0</v>
      </c>
      <c r="R142" s="29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0</v>
      </c>
      <c r="U142">
        <f t="shared" si="5"/>
        <v>1</v>
      </c>
    </row>
    <row r="143" spans="4:21" x14ac:dyDescent="0.35">
      <c r="D143" s="47"/>
      <c r="H143" s="24"/>
      <c r="I143" s="24"/>
      <c r="J143" s="24"/>
      <c r="M143" s="19"/>
      <c r="N143" s="28">
        <f>((G143-1)*(1-(IF(H143="no",0,'results log'!$B$3)))+1)</f>
        <v>5.0000000000000044E-2</v>
      </c>
      <c r="O143" s="28">
        <f t="shared" si="4"/>
        <v>0</v>
      </c>
      <c r="P143" s="30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0</v>
      </c>
      <c r="Q143" s="29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0</v>
      </c>
      <c r="R143" s="29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0</v>
      </c>
      <c r="U143">
        <f t="shared" si="5"/>
        <v>1</v>
      </c>
    </row>
    <row r="144" spans="4:21" x14ac:dyDescent="0.35">
      <c r="D144" s="47"/>
      <c r="H144" s="24"/>
      <c r="I144" s="24"/>
      <c r="J144" s="24"/>
      <c r="M144" s="19"/>
      <c r="N144" s="28">
        <f>((G144-1)*(1-(IF(H144="no",0,'results log'!$B$3)))+1)</f>
        <v>5.0000000000000044E-2</v>
      </c>
      <c r="O144" s="28">
        <f t="shared" si="4"/>
        <v>0</v>
      </c>
      <c r="P144" s="30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0</v>
      </c>
      <c r="Q144" s="29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0</v>
      </c>
      <c r="R144" s="29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0</v>
      </c>
      <c r="U144">
        <f t="shared" si="5"/>
        <v>1</v>
      </c>
    </row>
    <row r="145" spans="4:21" x14ac:dyDescent="0.35">
      <c r="D145" s="47"/>
      <c r="H145" s="24"/>
      <c r="I145" s="24"/>
      <c r="J145" s="24"/>
      <c r="M145" s="19"/>
      <c r="N145" s="28">
        <f>((G145-1)*(1-(IF(H145="no",0,'results log'!$B$3)))+1)</f>
        <v>5.0000000000000044E-2</v>
      </c>
      <c r="O145" s="28">
        <f t="shared" si="4"/>
        <v>0</v>
      </c>
      <c r="P145" s="30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0</v>
      </c>
      <c r="Q145" s="29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0</v>
      </c>
      <c r="R145" s="29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0</v>
      </c>
      <c r="U145">
        <f t="shared" si="5"/>
        <v>1</v>
      </c>
    </row>
    <row r="146" spans="4:21" x14ac:dyDescent="0.35">
      <c r="D146" s="47"/>
      <c r="H146" s="24"/>
      <c r="I146" s="24"/>
      <c r="J146" s="24"/>
      <c r="M146" s="19"/>
      <c r="N146" s="28">
        <f>((G146-1)*(1-(IF(H146="no",0,'results log'!$B$3)))+1)</f>
        <v>5.0000000000000044E-2</v>
      </c>
      <c r="O146" s="28">
        <f t="shared" si="4"/>
        <v>0</v>
      </c>
      <c r="P146" s="30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0</v>
      </c>
      <c r="Q146" s="29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0</v>
      </c>
      <c r="R146" s="29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0</v>
      </c>
      <c r="U146">
        <f t="shared" si="5"/>
        <v>1</v>
      </c>
    </row>
    <row r="147" spans="4:21" x14ac:dyDescent="0.35">
      <c r="D147" s="47"/>
      <c r="H147" s="24"/>
      <c r="I147" s="24"/>
      <c r="J147" s="24"/>
      <c r="M147" s="19"/>
      <c r="N147" s="28">
        <f>((G147-1)*(1-(IF(H147="no",0,'results log'!$B$3)))+1)</f>
        <v>5.0000000000000044E-2</v>
      </c>
      <c r="O147" s="28">
        <f t="shared" si="4"/>
        <v>0</v>
      </c>
      <c r="P147" s="30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0</v>
      </c>
      <c r="Q147" s="29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0</v>
      </c>
      <c r="R147" s="29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0</v>
      </c>
      <c r="U147">
        <f t="shared" si="5"/>
        <v>1</v>
      </c>
    </row>
    <row r="148" spans="4:21" x14ac:dyDescent="0.35">
      <c r="D148" s="47"/>
      <c r="H148" s="24"/>
      <c r="I148" s="24"/>
      <c r="J148" s="24"/>
      <c r="M148" s="19"/>
      <c r="N148" s="28">
        <f>((G148-1)*(1-(IF(H148="no",0,'results log'!$B$3)))+1)</f>
        <v>5.0000000000000044E-2</v>
      </c>
      <c r="O148" s="28">
        <f t="shared" si="4"/>
        <v>0</v>
      </c>
      <c r="P148" s="30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0</v>
      </c>
      <c r="Q148" s="29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0</v>
      </c>
      <c r="R148" s="29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0</v>
      </c>
      <c r="U148">
        <f t="shared" si="5"/>
        <v>1</v>
      </c>
    </row>
    <row r="149" spans="4:21" x14ac:dyDescent="0.35">
      <c r="D149" s="47"/>
      <c r="H149" s="24"/>
      <c r="I149" s="24"/>
      <c r="J149" s="24"/>
      <c r="M149" s="19"/>
      <c r="N149" s="28">
        <f>((G149-1)*(1-(IF(H149="no",0,'results log'!$B$3)))+1)</f>
        <v>5.0000000000000044E-2</v>
      </c>
      <c r="O149" s="28">
        <f t="shared" si="4"/>
        <v>0</v>
      </c>
      <c r="P149" s="30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0</v>
      </c>
      <c r="Q149" s="29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0</v>
      </c>
      <c r="R149" s="29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0</v>
      </c>
      <c r="U149">
        <f t="shared" si="5"/>
        <v>1</v>
      </c>
    </row>
    <row r="150" spans="4:21" x14ac:dyDescent="0.35">
      <c r="D150" s="47"/>
      <c r="H150" s="24"/>
      <c r="I150" s="24"/>
      <c r="J150" s="24"/>
      <c r="M150" s="19"/>
      <c r="N150" s="28">
        <f>((G150-1)*(1-(IF(H150="no",0,'results log'!$B$3)))+1)</f>
        <v>5.0000000000000044E-2</v>
      </c>
      <c r="O150" s="28">
        <f t="shared" si="4"/>
        <v>0</v>
      </c>
      <c r="P150" s="30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0</v>
      </c>
      <c r="Q150" s="29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0</v>
      </c>
      <c r="R150" s="29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0</v>
      </c>
      <c r="U150">
        <f t="shared" si="5"/>
        <v>1</v>
      </c>
    </row>
    <row r="151" spans="4:21" x14ac:dyDescent="0.35">
      <c r="D151" s="47"/>
      <c r="H151" s="24"/>
      <c r="I151" s="24"/>
      <c r="J151" s="24"/>
      <c r="M151" s="19"/>
      <c r="N151" s="28">
        <f>((G151-1)*(1-(IF(H151="no",0,'results log'!$B$3)))+1)</f>
        <v>5.0000000000000044E-2</v>
      </c>
      <c r="O151" s="28">
        <f t="shared" si="4"/>
        <v>0</v>
      </c>
      <c r="P151" s="30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0</v>
      </c>
      <c r="Q151" s="29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0</v>
      </c>
      <c r="R151" s="29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0</v>
      </c>
      <c r="U151">
        <f t="shared" si="5"/>
        <v>1</v>
      </c>
    </row>
    <row r="152" spans="4:21" x14ac:dyDescent="0.35">
      <c r="D152" s="47"/>
      <c r="H152" s="24"/>
      <c r="I152" s="24"/>
      <c r="J152" s="24"/>
      <c r="M152" s="19"/>
      <c r="N152" s="28">
        <f>((G152-1)*(1-(IF(H152="no",0,'results log'!$B$3)))+1)</f>
        <v>5.0000000000000044E-2</v>
      </c>
      <c r="O152" s="28">
        <f t="shared" si="4"/>
        <v>0</v>
      </c>
      <c r="P152" s="30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0</v>
      </c>
      <c r="Q152" s="29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0</v>
      </c>
      <c r="R152" s="29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0</v>
      </c>
      <c r="U152">
        <f t="shared" si="5"/>
        <v>1</v>
      </c>
    </row>
    <row r="153" spans="4:21" x14ac:dyDescent="0.35">
      <c r="D153" s="47"/>
      <c r="H153" s="24"/>
      <c r="I153" s="24"/>
      <c r="J153" s="24"/>
      <c r="M153" s="19"/>
      <c r="N153" s="28">
        <f>((G153-1)*(1-(IF(H153="no",0,'results log'!$B$3)))+1)</f>
        <v>5.0000000000000044E-2</v>
      </c>
      <c r="O153" s="28">
        <f t="shared" si="4"/>
        <v>0</v>
      </c>
      <c r="P153" s="30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0</v>
      </c>
      <c r="Q153" s="29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0</v>
      </c>
      <c r="R153" s="29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0</v>
      </c>
      <c r="U153">
        <f t="shared" si="5"/>
        <v>1</v>
      </c>
    </row>
    <row r="154" spans="4:21" x14ac:dyDescent="0.35">
      <c r="D154" s="47"/>
      <c r="H154" s="24"/>
      <c r="I154" s="24"/>
      <c r="J154" s="24"/>
      <c r="M154" s="19"/>
      <c r="N154" s="28">
        <f>((G154-1)*(1-(IF(H154="no",0,'results log'!$B$3)))+1)</f>
        <v>5.0000000000000044E-2</v>
      </c>
      <c r="O154" s="28">
        <f t="shared" si="4"/>
        <v>0</v>
      </c>
      <c r="P154" s="30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0</v>
      </c>
      <c r="Q154" s="29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0</v>
      </c>
      <c r="R154" s="29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0</v>
      </c>
      <c r="U154">
        <f t="shared" si="5"/>
        <v>1</v>
      </c>
    </row>
    <row r="155" spans="4:21" x14ac:dyDescent="0.35">
      <c r="D155" s="47"/>
      <c r="H155" s="24"/>
      <c r="I155" s="24"/>
      <c r="J155" s="24"/>
      <c r="M155" s="19"/>
      <c r="N155" s="28">
        <f>((G155-1)*(1-(IF(H155="no",0,'results log'!$B$3)))+1)</f>
        <v>5.0000000000000044E-2</v>
      </c>
      <c r="O155" s="28">
        <f t="shared" si="4"/>
        <v>0</v>
      </c>
      <c r="P155" s="30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0</v>
      </c>
      <c r="Q155" s="29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0</v>
      </c>
      <c r="R155" s="29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0</v>
      </c>
      <c r="U155">
        <f t="shared" si="5"/>
        <v>1</v>
      </c>
    </row>
    <row r="156" spans="4:21" x14ac:dyDescent="0.35">
      <c r="D156" s="47"/>
      <c r="H156" s="24"/>
      <c r="I156" s="24"/>
      <c r="J156" s="24"/>
      <c r="M156" s="19"/>
      <c r="N156" s="28">
        <f>((G156-1)*(1-(IF(H156="no",0,'results log'!$B$3)))+1)</f>
        <v>5.0000000000000044E-2</v>
      </c>
      <c r="O156" s="28">
        <f t="shared" si="4"/>
        <v>0</v>
      </c>
      <c r="P156" s="30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0</v>
      </c>
      <c r="Q156" s="29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0</v>
      </c>
      <c r="R156" s="29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0</v>
      </c>
      <c r="U156">
        <f t="shared" si="5"/>
        <v>1</v>
      </c>
    </row>
    <row r="157" spans="4:21" x14ac:dyDescent="0.35">
      <c r="D157" s="47"/>
      <c r="H157" s="24"/>
      <c r="I157" s="24"/>
      <c r="J157" s="24"/>
      <c r="M157" s="19"/>
      <c r="N157" s="28">
        <f>((G157-1)*(1-(IF(H157="no",0,'results log'!$B$3)))+1)</f>
        <v>5.0000000000000044E-2</v>
      </c>
      <c r="O157" s="28">
        <f t="shared" si="4"/>
        <v>0</v>
      </c>
      <c r="P157" s="30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0</v>
      </c>
      <c r="Q157" s="29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0</v>
      </c>
      <c r="R157" s="29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0</v>
      </c>
      <c r="U157">
        <f t="shared" si="5"/>
        <v>1</v>
      </c>
    </row>
    <row r="158" spans="4:21" x14ac:dyDescent="0.35">
      <c r="D158" s="47"/>
      <c r="H158" s="24"/>
      <c r="I158" s="24"/>
      <c r="J158" s="24"/>
      <c r="M158" s="19"/>
      <c r="N158" s="28">
        <f>((G158-1)*(1-(IF(H158="no",0,'results log'!$B$3)))+1)</f>
        <v>5.0000000000000044E-2</v>
      </c>
      <c r="O158" s="28">
        <f t="shared" si="4"/>
        <v>0</v>
      </c>
      <c r="P158" s="30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0</v>
      </c>
      <c r="Q158" s="29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0</v>
      </c>
      <c r="R158" s="29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0</v>
      </c>
      <c r="U158">
        <f t="shared" si="5"/>
        <v>1</v>
      </c>
    </row>
    <row r="159" spans="4:21" x14ac:dyDescent="0.35">
      <c r="D159" s="47"/>
      <c r="H159" s="24"/>
      <c r="I159" s="24"/>
      <c r="J159" s="24"/>
      <c r="M159" s="19"/>
      <c r="N159" s="28">
        <f>((G159-1)*(1-(IF(H159="no",0,'results log'!$B$3)))+1)</f>
        <v>5.0000000000000044E-2</v>
      </c>
      <c r="O159" s="28">
        <f t="shared" si="4"/>
        <v>0</v>
      </c>
      <c r="P159" s="30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0</v>
      </c>
      <c r="Q159" s="29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0</v>
      </c>
      <c r="R159" s="29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0</v>
      </c>
      <c r="U159">
        <f t="shared" si="5"/>
        <v>1</v>
      </c>
    </row>
    <row r="160" spans="4:21" x14ac:dyDescent="0.35">
      <c r="D160" s="47"/>
      <c r="H160" s="24"/>
      <c r="I160" s="24"/>
      <c r="J160" s="24"/>
      <c r="M160" s="19"/>
      <c r="N160" s="28">
        <f>((G160-1)*(1-(IF(H160="no",0,'results log'!$B$3)))+1)</f>
        <v>5.0000000000000044E-2</v>
      </c>
      <c r="O160" s="28">
        <f t="shared" si="4"/>
        <v>0</v>
      </c>
      <c r="P160" s="30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0</v>
      </c>
      <c r="Q160" s="29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0</v>
      </c>
      <c r="R160" s="29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0</v>
      </c>
      <c r="U160">
        <f t="shared" si="5"/>
        <v>1</v>
      </c>
    </row>
    <row r="161" spans="4:21" x14ac:dyDescent="0.35">
      <c r="D161" s="47"/>
      <c r="H161" s="24"/>
      <c r="I161" s="24"/>
      <c r="J161" s="24"/>
      <c r="M161" s="19"/>
      <c r="N161" s="28">
        <f>((G161-1)*(1-(IF(H161="no",0,'results log'!$B$3)))+1)</f>
        <v>5.0000000000000044E-2</v>
      </c>
      <c r="O161" s="28">
        <f t="shared" si="4"/>
        <v>0</v>
      </c>
      <c r="P161" s="30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0</v>
      </c>
      <c r="Q161" s="29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0</v>
      </c>
      <c r="R161" s="29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0</v>
      </c>
      <c r="U161">
        <f t="shared" si="5"/>
        <v>1</v>
      </c>
    </row>
    <row r="162" spans="4:21" x14ac:dyDescent="0.35">
      <c r="D162" s="47"/>
      <c r="H162" s="24"/>
      <c r="I162" s="24"/>
      <c r="J162" s="24"/>
      <c r="M162" s="19"/>
      <c r="N162" s="28">
        <f>((G162-1)*(1-(IF(H162="no",0,'results log'!$B$3)))+1)</f>
        <v>5.0000000000000044E-2</v>
      </c>
      <c r="O162" s="28">
        <f t="shared" si="4"/>
        <v>0</v>
      </c>
      <c r="P162" s="30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0</v>
      </c>
      <c r="Q162" s="29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0</v>
      </c>
      <c r="R162" s="29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0</v>
      </c>
      <c r="U162">
        <f t="shared" si="5"/>
        <v>1</v>
      </c>
    </row>
    <row r="163" spans="4:21" x14ac:dyDescent="0.35">
      <c r="D163" s="47"/>
      <c r="H163" s="24"/>
      <c r="I163" s="24"/>
      <c r="J163" s="24"/>
      <c r="M163" s="40"/>
      <c r="N163" s="41">
        <f>((G163-1)*(1-(IF(H163="no",0,'results log'!$B$3)))+1)</f>
        <v>5.0000000000000044E-2</v>
      </c>
      <c r="O163" s="41">
        <f t="shared" ref="O163:O169" si="6">E163*IF(I163="yes",2,1)</f>
        <v>0</v>
      </c>
      <c r="P163" s="30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0</v>
      </c>
      <c r="Q163" s="29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0</v>
      </c>
      <c r="R163" s="29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0</v>
      </c>
      <c r="U163">
        <f t="shared" si="5"/>
        <v>1</v>
      </c>
    </row>
    <row r="164" spans="4:21" x14ac:dyDescent="0.35">
      <c r="D164" s="47"/>
      <c r="H164" s="24"/>
      <c r="I164" s="24"/>
      <c r="J164" s="24"/>
      <c r="M164" s="40"/>
      <c r="N164" s="41">
        <f>((G164-1)*(1-(IF(H164="no",0,'results log'!$B$3)))+1)</f>
        <v>5.0000000000000044E-2</v>
      </c>
      <c r="O164" s="41">
        <f t="shared" si="6"/>
        <v>0</v>
      </c>
      <c r="P164" s="30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0</v>
      </c>
      <c r="Q164" s="29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0</v>
      </c>
      <c r="R164" s="29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0</v>
      </c>
      <c r="U164">
        <f t="shared" si="5"/>
        <v>1</v>
      </c>
    </row>
    <row r="165" spans="4:21" x14ac:dyDescent="0.35">
      <c r="D165" s="47"/>
      <c r="H165" s="24"/>
      <c r="I165" s="24"/>
      <c r="J165" s="24"/>
      <c r="M165" s="40"/>
      <c r="N165" s="41">
        <f>((G165-1)*(1-(IF(H165="no",0,'results log'!$B$3)))+1)</f>
        <v>5.0000000000000044E-2</v>
      </c>
      <c r="O165" s="41">
        <f t="shared" si="6"/>
        <v>0</v>
      </c>
      <c r="P165" s="30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0</v>
      </c>
      <c r="Q165" s="29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0</v>
      </c>
      <c r="R165" s="29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0</v>
      </c>
      <c r="U165">
        <f t="shared" si="5"/>
        <v>1</v>
      </c>
    </row>
    <row r="166" spans="4:21" x14ac:dyDescent="0.35">
      <c r="D166" s="47"/>
      <c r="H166" s="24"/>
      <c r="I166" s="24"/>
      <c r="J166" s="24"/>
      <c r="M166" s="40"/>
      <c r="N166" s="41">
        <f>((G166-1)*(1-(IF(H166="no",0,'results log'!$B$3)))+1)</f>
        <v>5.0000000000000044E-2</v>
      </c>
      <c r="O166" s="41">
        <f t="shared" si="6"/>
        <v>0</v>
      </c>
      <c r="P166" s="30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0</v>
      </c>
      <c r="Q166" s="29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0</v>
      </c>
      <c r="R166" s="29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0</v>
      </c>
      <c r="U166">
        <f t="shared" si="5"/>
        <v>1</v>
      </c>
    </row>
    <row r="167" spans="4:21" x14ac:dyDescent="0.35">
      <c r="D167" s="47"/>
      <c r="H167" s="24"/>
      <c r="I167" s="24"/>
      <c r="J167" s="24"/>
      <c r="M167" s="40"/>
      <c r="N167" s="41">
        <f>((G167-1)*(1-(IF(H167="no",0,'results log'!$B$3)))+1)</f>
        <v>5.0000000000000044E-2</v>
      </c>
      <c r="O167" s="41">
        <f t="shared" si="6"/>
        <v>0</v>
      </c>
      <c r="P167" s="30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0</v>
      </c>
      <c r="Q167" s="29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0</v>
      </c>
      <c r="R167" s="29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0</v>
      </c>
      <c r="U167">
        <f t="shared" si="5"/>
        <v>1</v>
      </c>
    </row>
    <row r="168" spans="4:21" x14ac:dyDescent="0.35">
      <c r="D168" s="47"/>
      <c r="H168" s="24"/>
      <c r="I168" s="24"/>
      <c r="J168" s="24"/>
      <c r="M168" s="40"/>
      <c r="N168" s="41">
        <f>((G168-1)*(1-(IF(H168="no",0,'results log'!$B$3)))+1)</f>
        <v>5.0000000000000044E-2</v>
      </c>
      <c r="O168" s="41">
        <f t="shared" si="6"/>
        <v>0</v>
      </c>
      <c r="P168" s="30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0</v>
      </c>
      <c r="Q168" s="29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0</v>
      </c>
      <c r="R168" s="29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0</v>
      </c>
      <c r="U168">
        <f t="shared" si="5"/>
        <v>1</v>
      </c>
    </row>
    <row r="169" spans="4:21" x14ac:dyDescent="0.35">
      <c r="D169" s="47"/>
      <c r="H169" s="24"/>
      <c r="I169" s="24"/>
      <c r="J169" s="24"/>
      <c r="M169" s="40"/>
      <c r="N169" s="41">
        <f>((G169-1)*(1-(IF(H169="no",0,'results log'!$B$3)))+1)</f>
        <v>5.0000000000000044E-2</v>
      </c>
      <c r="O169" s="41">
        <f t="shared" si="6"/>
        <v>0</v>
      </c>
      <c r="P169" s="30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0</v>
      </c>
      <c r="Q169" s="29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0</v>
      </c>
      <c r="R169" s="29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0</v>
      </c>
      <c r="U169">
        <f t="shared" si="5"/>
        <v>1</v>
      </c>
    </row>
    <row r="170" spans="4:21" x14ac:dyDescent="0.35">
      <c r="D170" s="47"/>
      <c r="H170" s="24"/>
      <c r="I170" s="24"/>
      <c r="J170" s="24"/>
      <c r="M170" s="19"/>
      <c r="N170" s="28">
        <f>((G170-1)*(1-(IF(H170="no",0,'results log'!$B$3)))+1)</f>
        <v>5.0000000000000044E-2</v>
      </c>
      <c r="O170" s="28">
        <f t="shared" si="4"/>
        <v>0</v>
      </c>
      <c r="P170" s="30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0</v>
      </c>
      <c r="Q170" s="29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0</v>
      </c>
      <c r="R170" s="29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0</v>
      </c>
      <c r="U170">
        <f t="shared" si="5"/>
        <v>1</v>
      </c>
    </row>
    <row r="171" spans="4:21" x14ac:dyDescent="0.35">
      <c r="D171" s="47"/>
      <c r="H171" s="24"/>
      <c r="I171" s="24"/>
      <c r="J171" s="24"/>
      <c r="M171" s="19"/>
      <c r="N171" s="28">
        <f>((G171-1)*(1-(IF(H171="no",0,'results log'!$B$3)))+1)</f>
        <v>5.0000000000000044E-2</v>
      </c>
      <c r="O171" s="28">
        <f t="shared" si="4"/>
        <v>0</v>
      </c>
      <c r="P171" s="30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0</v>
      </c>
      <c r="Q171" s="29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0</v>
      </c>
      <c r="R171" s="29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0</v>
      </c>
      <c r="U171">
        <f t="shared" si="5"/>
        <v>1</v>
      </c>
    </row>
    <row r="172" spans="4:21" x14ac:dyDescent="0.35">
      <c r="D172" s="47"/>
      <c r="H172" s="24"/>
      <c r="I172" s="24"/>
      <c r="J172" s="24"/>
      <c r="M172" s="19"/>
      <c r="N172" s="28">
        <f>((G172-1)*(1-(IF(H172="no",0,'results log'!$B$3)))+1)</f>
        <v>5.0000000000000044E-2</v>
      </c>
      <c r="O172" s="28">
        <f t="shared" si="4"/>
        <v>0</v>
      </c>
      <c r="P172" s="30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0</v>
      </c>
      <c r="Q172" s="29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0</v>
      </c>
      <c r="R172" s="29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0</v>
      </c>
      <c r="U172">
        <f t="shared" si="5"/>
        <v>1</v>
      </c>
    </row>
    <row r="173" spans="4:21" x14ac:dyDescent="0.35">
      <c r="H173" s="24"/>
      <c r="I173" s="24"/>
      <c r="J173" s="24"/>
      <c r="M173" s="19"/>
      <c r="N173" s="28">
        <f>((G173-1)*(1-(IF(H173="no",0,'results log'!$B$3)))+1)</f>
        <v>5.0000000000000044E-2</v>
      </c>
      <c r="O173" s="28">
        <f t="shared" si="4"/>
        <v>0</v>
      </c>
      <c r="P173" s="30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0</v>
      </c>
      <c r="Q173" s="29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0</v>
      </c>
      <c r="R173" s="29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0</v>
      </c>
      <c r="U173">
        <f t="shared" si="5"/>
        <v>1</v>
      </c>
    </row>
    <row r="174" spans="4:21" x14ac:dyDescent="0.35">
      <c r="H174" s="24"/>
      <c r="I174" s="24"/>
      <c r="J174" s="24"/>
      <c r="M174" s="19"/>
      <c r="N174" s="28">
        <f>((G174-1)*(1-(IF(H174="no",0,'results log'!$B$3)))+1)</f>
        <v>5.0000000000000044E-2</v>
      </c>
      <c r="O174" s="28">
        <f t="shared" si="4"/>
        <v>0</v>
      </c>
      <c r="P174" s="30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0</v>
      </c>
      <c r="Q174" s="29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0</v>
      </c>
      <c r="R174" s="29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0</v>
      </c>
      <c r="U174">
        <f t="shared" si="5"/>
        <v>1</v>
      </c>
    </row>
    <row r="175" spans="4:21" x14ac:dyDescent="0.35">
      <c r="H175" s="24"/>
      <c r="I175" s="24"/>
      <c r="J175" s="24"/>
      <c r="M175" s="19"/>
      <c r="N175" s="28">
        <f>((G175-1)*(1-(IF(H175="no",0,'results log'!$B$3)))+1)</f>
        <v>5.0000000000000044E-2</v>
      </c>
      <c r="O175" s="28">
        <f t="shared" si="4"/>
        <v>0</v>
      </c>
      <c r="P175" s="30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0</v>
      </c>
      <c r="Q175" s="29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0</v>
      </c>
      <c r="R175" s="29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0</v>
      </c>
      <c r="U175">
        <f t="shared" si="5"/>
        <v>1</v>
      </c>
    </row>
    <row r="176" spans="4:21" x14ac:dyDescent="0.35">
      <c r="H176" s="24"/>
      <c r="I176" s="24"/>
      <c r="J176" s="24"/>
      <c r="M176" s="19"/>
      <c r="N176" s="28">
        <f>((G176-1)*(1-(IF(H176="no",0,'results log'!$B$3)))+1)</f>
        <v>5.0000000000000044E-2</v>
      </c>
      <c r="O176" s="28">
        <f t="shared" si="4"/>
        <v>0</v>
      </c>
      <c r="P176" s="30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0</v>
      </c>
      <c r="Q176" s="29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0</v>
      </c>
      <c r="R176" s="29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0</v>
      </c>
      <c r="U176">
        <f t="shared" si="5"/>
        <v>1</v>
      </c>
    </row>
    <row r="177" spans="8:21" x14ac:dyDescent="0.35">
      <c r="H177" s="24"/>
      <c r="I177" s="24"/>
      <c r="J177" s="24"/>
      <c r="M177" s="19"/>
      <c r="N177" s="28">
        <f>((G177-1)*(1-(IF(H177="no",0,'results log'!$B$3)))+1)</f>
        <v>5.0000000000000044E-2</v>
      </c>
      <c r="O177" s="28">
        <f t="shared" si="4"/>
        <v>0</v>
      </c>
      <c r="P177" s="30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0</v>
      </c>
      <c r="Q177" s="29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0</v>
      </c>
      <c r="R177" s="29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0</v>
      </c>
      <c r="U177">
        <f t="shared" si="5"/>
        <v>1</v>
      </c>
    </row>
    <row r="178" spans="8:21" x14ac:dyDescent="0.35">
      <c r="H178" s="24"/>
      <c r="I178" s="24"/>
      <c r="J178" s="24"/>
      <c r="M178" s="19"/>
      <c r="N178" s="28">
        <f>((G178-1)*(1-(IF(H178="no",0,'results log'!$B$3)))+1)</f>
        <v>5.0000000000000044E-2</v>
      </c>
      <c r="O178" s="28">
        <f t="shared" si="4"/>
        <v>0</v>
      </c>
      <c r="P178" s="30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0</v>
      </c>
      <c r="Q178" s="29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0</v>
      </c>
      <c r="R178" s="29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0</v>
      </c>
      <c r="U178">
        <f t="shared" si="5"/>
        <v>1</v>
      </c>
    </row>
    <row r="179" spans="8:21" x14ac:dyDescent="0.35">
      <c r="H179" s="24"/>
      <c r="I179" s="24"/>
      <c r="J179" s="24"/>
      <c r="M179" s="19"/>
      <c r="N179" s="28">
        <f>((G179-1)*(1-(IF(H179="no",0,'results log'!$B$3)))+1)</f>
        <v>5.0000000000000044E-2</v>
      </c>
      <c r="O179" s="28">
        <f t="shared" si="4"/>
        <v>0</v>
      </c>
      <c r="P179" s="30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0</v>
      </c>
      <c r="Q179" s="29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0</v>
      </c>
      <c r="R179" s="29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0</v>
      </c>
      <c r="U179">
        <f t="shared" si="5"/>
        <v>1</v>
      </c>
    </row>
    <row r="180" spans="8:21" x14ac:dyDescent="0.35">
      <c r="H180" s="24"/>
      <c r="I180" s="24"/>
      <c r="J180" s="24"/>
      <c r="M180" s="19"/>
      <c r="N180" s="28">
        <f>((G180-1)*(1-(IF(H180="no",0,'results log'!$B$3)))+1)</f>
        <v>5.0000000000000044E-2</v>
      </c>
      <c r="O180" s="28">
        <f t="shared" si="4"/>
        <v>0</v>
      </c>
      <c r="P180" s="30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0</v>
      </c>
      <c r="Q180" s="29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0</v>
      </c>
      <c r="R180" s="29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0</v>
      </c>
      <c r="U180">
        <f t="shared" si="5"/>
        <v>1</v>
      </c>
    </row>
    <row r="181" spans="8:21" x14ac:dyDescent="0.35">
      <c r="H181" s="24"/>
      <c r="I181" s="24"/>
      <c r="J181" s="24"/>
      <c r="M181" s="19"/>
      <c r="N181" s="28">
        <f>((G181-1)*(1-(IF(H181="no",0,'results log'!$B$3)))+1)</f>
        <v>5.0000000000000044E-2</v>
      </c>
      <c r="O181" s="28">
        <f t="shared" si="4"/>
        <v>0</v>
      </c>
      <c r="P181" s="30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0</v>
      </c>
      <c r="Q181" s="29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0</v>
      </c>
      <c r="R181" s="29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0</v>
      </c>
      <c r="U181">
        <f t="shared" si="5"/>
        <v>1</v>
      </c>
    </row>
    <row r="182" spans="8:21" x14ac:dyDescent="0.35">
      <c r="H182" s="24"/>
      <c r="I182" s="24"/>
      <c r="J182" s="24"/>
      <c r="M182" s="19"/>
      <c r="N182" s="28">
        <f>((G182-1)*(1-(IF(H182="no",0,'results log'!$B$3)))+1)</f>
        <v>5.0000000000000044E-2</v>
      </c>
      <c r="O182" s="28">
        <f t="shared" si="4"/>
        <v>0</v>
      </c>
      <c r="P182" s="30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0</v>
      </c>
      <c r="Q182" s="29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0</v>
      </c>
      <c r="R182" s="29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0</v>
      </c>
      <c r="U182">
        <f t="shared" si="5"/>
        <v>1</v>
      </c>
    </row>
    <row r="183" spans="8:21" x14ac:dyDescent="0.35">
      <c r="H183" s="24"/>
      <c r="I183" s="24"/>
      <c r="J183" s="24"/>
      <c r="M183" s="19"/>
      <c r="N183" s="28">
        <f>((G183-1)*(1-(IF(H183="no",0,'results log'!$B$3)))+1)</f>
        <v>5.0000000000000044E-2</v>
      </c>
      <c r="O183" s="28">
        <f t="shared" si="4"/>
        <v>0</v>
      </c>
      <c r="P183" s="30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0</v>
      </c>
      <c r="Q183" s="29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0</v>
      </c>
      <c r="R183" s="29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0</v>
      </c>
      <c r="U183">
        <f t="shared" si="5"/>
        <v>1</v>
      </c>
    </row>
    <row r="184" spans="8:21" x14ac:dyDescent="0.35">
      <c r="H184" s="24"/>
      <c r="I184" s="24"/>
      <c r="J184" s="24"/>
      <c r="M184" s="19"/>
      <c r="N184" s="28">
        <f>((G184-1)*(1-(IF(H184="no",0,'results log'!$B$3)))+1)</f>
        <v>5.0000000000000044E-2</v>
      </c>
      <c r="O184" s="28">
        <f t="shared" si="4"/>
        <v>0</v>
      </c>
      <c r="P184" s="30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0</v>
      </c>
      <c r="Q184" s="29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0</v>
      </c>
      <c r="R184" s="29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0</v>
      </c>
      <c r="U184">
        <f t="shared" si="5"/>
        <v>1</v>
      </c>
    </row>
    <row r="185" spans="8:21" x14ac:dyDescent="0.35">
      <c r="H185" s="24"/>
      <c r="I185" s="24"/>
      <c r="J185" s="24"/>
      <c r="M185" s="19"/>
      <c r="N185" s="28">
        <f>((G185-1)*(1-(IF(H185="no",0,'results log'!$B$3)))+1)</f>
        <v>5.0000000000000044E-2</v>
      </c>
      <c r="O185" s="28">
        <f t="shared" si="4"/>
        <v>0</v>
      </c>
      <c r="P185" s="30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0</v>
      </c>
      <c r="Q185" s="29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0</v>
      </c>
      <c r="R185" s="29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0</v>
      </c>
      <c r="U185">
        <f t="shared" si="5"/>
        <v>1</v>
      </c>
    </row>
    <row r="186" spans="8:21" x14ac:dyDescent="0.35">
      <c r="H186" s="24"/>
      <c r="I186" s="24"/>
      <c r="J186" s="24"/>
      <c r="M186" s="19"/>
      <c r="N186" s="28">
        <f>((G186-1)*(1-(IF(H186="no",0,'results log'!$B$3)))+1)</f>
        <v>5.0000000000000044E-2</v>
      </c>
      <c r="O186" s="28">
        <f t="shared" si="4"/>
        <v>0</v>
      </c>
      <c r="P186" s="30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0</v>
      </c>
      <c r="Q186" s="29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0</v>
      </c>
      <c r="R186" s="29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0</v>
      </c>
      <c r="U186">
        <f t="shared" si="5"/>
        <v>1</v>
      </c>
    </row>
    <row r="187" spans="8:21" x14ac:dyDescent="0.35">
      <c r="H187" s="24"/>
      <c r="I187" s="24"/>
      <c r="J187" s="24"/>
      <c r="M187" s="19"/>
      <c r="N187" s="28">
        <f>((G187-1)*(1-(IF(H187="no",0,'results log'!$B$3)))+1)</f>
        <v>5.0000000000000044E-2</v>
      </c>
      <c r="O187" s="28">
        <f t="shared" si="4"/>
        <v>0</v>
      </c>
      <c r="P187" s="30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0</v>
      </c>
      <c r="Q187" s="29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0</v>
      </c>
      <c r="R187" s="29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0</v>
      </c>
      <c r="U187">
        <f t="shared" si="5"/>
        <v>1</v>
      </c>
    </row>
    <row r="188" spans="8:21" x14ac:dyDescent="0.35">
      <c r="H188" s="24"/>
      <c r="I188" s="24"/>
      <c r="J188" s="24"/>
      <c r="M188" s="19"/>
      <c r="N188" s="28">
        <f>((G188-1)*(1-(IF(H188="no",0,'results log'!$B$3)))+1)</f>
        <v>5.0000000000000044E-2</v>
      </c>
      <c r="O188" s="28">
        <f t="shared" si="4"/>
        <v>0</v>
      </c>
      <c r="P188" s="30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0</v>
      </c>
      <c r="Q188" s="29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0</v>
      </c>
      <c r="R188" s="29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0</v>
      </c>
      <c r="U188">
        <f t="shared" si="5"/>
        <v>1</v>
      </c>
    </row>
    <row r="189" spans="8:21" x14ac:dyDescent="0.35">
      <c r="H189" s="24"/>
      <c r="I189" s="24"/>
      <c r="J189" s="24"/>
      <c r="M189" s="19"/>
      <c r="N189" s="28">
        <f>((G189-1)*(1-(IF(H189="no",0,'results log'!$B$3)))+1)</f>
        <v>5.0000000000000044E-2</v>
      </c>
      <c r="O189" s="28">
        <f t="shared" si="4"/>
        <v>0</v>
      </c>
      <c r="P189" s="30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0</v>
      </c>
      <c r="Q189" s="29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0</v>
      </c>
      <c r="R189" s="29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0</v>
      </c>
      <c r="U189">
        <f t="shared" si="5"/>
        <v>1</v>
      </c>
    </row>
    <row r="190" spans="8:21" x14ac:dyDescent="0.35">
      <c r="H190" s="24"/>
      <c r="I190" s="24"/>
      <c r="J190" s="24"/>
      <c r="M190" s="19"/>
      <c r="N190" s="28">
        <f>((G190-1)*(1-(IF(H190="no",0,'results log'!$B$3)))+1)</f>
        <v>5.0000000000000044E-2</v>
      </c>
      <c r="O190" s="28">
        <f t="shared" si="4"/>
        <v>0</v>
      </c>
      <c r="P190" s="30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0</v>
      </c>
      <c r="Q190" s="29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0</v>
      </c>
      <c r="R190" s="29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0</v>
      </c>
      <c r="U190">
        <f t="shared" si="5"/>
        <v>1</v>
      </c>
    </row>
    <row r="191" spans="8:21" x14ac:dyDescent="0.35">
      <c r="H191" s="24"/>
      <c r="I191" s="24"/>
      <c r="J191" s="24"/>
      <c r="M191" s="19"/>
      <c r="N191" s="28">
        <f>((G191-1)*(1-(IF(H191="no",0,'results log'!$B$3)))+1)</f>
        <v>5.0000000000000044E-2</v>
      </c>
      <c r="O191" s="28">
        <f t="shared" si="4"/>
        <v>0</v>
      </c>
      <c r="P191" s="30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0</v>
      </c>
      <c r="Q191" s="29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0</v>
      </c>
      <c r="R191" s="29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0</v>
      </c>
      <c r="U191">
        <f t="shared" si="5"/>
        <v>1</v>
      </c>
    </row>
    <row r="192" spans="8:21" x14ac:dyDescent="0.35">
      <c r="H192" s="24"/>
      <c r="I192" s="24"/>
      <c r="J192" s="24"/>
      <c r="M192" s="19"/>
      <c r="N192" s="28">
        <f>((G192-1)*(1-(IF(H192="no",0,'results log'!$B$3)))+1)</f>
        <v>5.0000000000000044E-2</v>
      </c>
      <c r="O192" s="28">
        <f t="shared" si="4"/>
        <v>0</v>
      </c>
      <c r="P192" s="30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0</v>
      </c>
      <c r="Q192" s="29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0</v>
      </c>
      <c r="R192" s="29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0</v>
      </c>
      <c r="U192">
        <f t="shared" si="5"/>
        <v>1</v>
      </c>
    </row>
    <row r="193" spans="8:21" x14ac:dyDescent="0.35">
      <c r="H193" s="24"/>
      <c r="I193" s="24"/>
      <c r="J193" s="24"/>
      <c r="M193" s="19"/>
      <c r="N193" s="28">
        <f>((G193-1)*(1-(IF(H193="no",0,'results log'!$B$3)))+1)</f>
        <v>5.0000000000000044E-2</v>
      </c>
      <c r="O193" s="28">
        <f t="shared" si="4"/>
        <v>0</v>
      </c>
      <c r="P193" s="30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0</v>
      </c>
      <c r="Q193" s="29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0</v>
      </c>
      <c r="R193" s="29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0</v>
      </c>
      <c r="U193">
        <f t="shared" si="5"/>
        <v>1</v>
      </c>
    </row>
    <row r="194" spans="8:21" x14ac:dyDescent="0.35">
      <c r="H194" s="24"/>
      <c r="I194" s="24"/>
      <c r="J194" s="24"/>
      <c r="M194" s="19"/>
      <c r="N194" s="28">
        <f>((G194-1)*(1-(IF(H194="no",0,'results log'!$B$3)))+1)</f>
        <v>5.0000000000000044E-2</v>
      </c>
      <c r="O194" s="28">
        <f t="shared" si="4"/>
        <v>0</v>
      </c>
      <c r="P194" s="30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0</v>
      </c>
      <c r="Q194" s="29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0</v>
      </c>
      <c r="R194" s="29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0</v>
      </c>
      <c r="U194">
        <f t="shared" si="5"/>
        <v>1</v>
      </c>
    </row>
    <row r="195" spans="8:21" x14ac:dyDescent="0.35">
      <c r="H195" s="24"/>
      <c r="I195" s="24"/>
      <c r="J195" s="24"/>
      <c r="M195" s="19"/>
      <c r="N195" s="28">
        <f>((G195-1)*(1-(IF(H195="no",0,'results log'!$B$3)))+1)</f>
        <v>5.0000000000000044E-2</v>
      </c>
      <c r="O195" s="28">
        <f t="shared" si="4"/>
        <v>0</v>
      </c>
      <c r="P195" s="30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0</v>
      </c>
      <c r="Q195" s="29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0</v>
      </c>
      <c r="R195" s="29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0</v>
      </c>
      <c r="U195">
        <f t="shared" si="5"/>
        <v>1</v>
      </c>
    </row>
    <row r="196" spans="8:21" x14ac:dyDescent="0.35">
      <c r="H196" s="24"/>
      <c r="I196" s="24"/>
      <c r="J196" s="24"/>
      <c r="M196" s="19"/>
      <c r="N196" s="28">
        <f>((G196-1)*(1-(IF(H196="no",0,'results log'!$B$3)))+1)</f>
        <v>5.0000000000000044E-2</v>
      </c>
      <c r="O196" s="28">
        <f t="shared" si="4"/>
        <v>0</v>
      </c>
      <c r="P196" s="30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0</v>
      </c>
      <c r="Q196" s="29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0</v>
      </c>
      <c r="R196" s="29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0</v>
      </c>
      <c r="U196">
        <f t="shared" si="5"/>
        <v>1</v>
      </c>
    </row>
    <row r="197" spans="8:21" x14ac:dyDescent="0.35">
      <c r="H197" s="24"/>
      <c r="I197" s="24"/>
      <c r="J197" s="24"/>
      <c r="M197" s="19"/>
      <c r="N197" s="28">
        <f>((G197-1)*(1-(IF(H197="no",0,'results log'!$B$3)))+1)</f>
        <v>5.0000000000000044E-2</v>
      </c>
      <c r="O197" s="28">
        <f t="shared" si="4"/>
        <v>0</v>
      </c>
      <c r="P197" s="30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0</v>
      </c>
      <c r="Q197" s="29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0</v>
      </c>
      <c r="R197" s="29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0</v>
      </c>
      <c r="U197">
        <f t="shared" si="5"/>
        <v>1</v>
      </c>
    </row>
    <row r="198" spans="8:21" x14ac:dyDescent="0.35">
      <c r="H198" s="24"/>
      <c r="I198" s="24"/>
      <c r="J198" s="24"/>
      <c r="M198" s="19"/>
      <c r="N198" s="28">
        <f>((G198-1)*(1-(IF(H198="no",0,'results log'!$B$3)))+1)</f>
        <v>5.0000000000000044E-2</v>
      </c>
      <c r="O198" s="28">
        <f t="shared" si="4"/>
        <v>0</v>
      </c>
      <c r="P198" s="30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0</v>
      </c>
      <c r="Q198" s="29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0</v>
      </c>
      <c r="R198" s="29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0</v>
      </c>
      <c r="U198">
        <f t="shared" si="5"/>
        <v>1</v>
      </c>
    </row>
    <row r="199" spans="8:21" x14ac:dyDescent="0.35">
      <c r="H199" s="24"/>
      <c r="I199" s="24"/>
      <c r="J199" s="24"/>
      <c r="M199" s="19"/>
      <c r="N199" s="28">
        <f>((G199-1)*(1-(IF(H199="no",0,'results log'!$B$3)))+1)</f>
        <v>5.0000000000000044E-2</v>
      </c>
      <c r="O199" s="28">
        <f t="shared" si="4"/>
        <v>0</v>
      </c>
      <c r="P199" s="30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0</v>
      </c>
      <c r="Q199" s="29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0</v>
      </c>
      <c r="R199" s="29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0</v>
      </c>
      <c r="U199">
        <f t="shared" si="5"/>
        <v>1</v>
      </c>
    </row>
    <row r="200" spans="8:21" x14ac:dyDescent="0.35">
      <c r="H200" s="24"/>
      <c r="I200" s="24"/>
      <c r="J200" s="24"/>
      <c r="M200" s="19"/>
      <c r="N200" s="28">
        <f>((G200-1)*(1-(IF(H200="no",0,'results log'!$B$3)))+1)</f>
        <v>5.0000000000000044E-2</v>
      </c>
      <c r="O200" s="28">
        <f t="shared" si="4"/>
        <v>0</v>
      </c>
      <c r="P200" s="30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0</v>
      </c>
      <c r="Q200" s="29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0</v>
      </c>
      <c r="R200" s="29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0</v>
      </c>
      <c r="U200">
        <f t="shared" si="5"/>
        <v>1</v>
      </c>
    </row>
    <row r="201" spans="8:21" x14ac:dyDescent="0.35">
      <c r="H201" s="24"/>
      <c r="I201" s="24"/>
      <c r="J201" s="24"/>
      <c r="M201" s="19"/>
      <c r="N201" s="28">
        <f>((G201-1)*(1-(IF(H201="no",0,'results log'!$B$3)))+1)</f>
        <v>5.0000000000000044E-2</v>
      </c>
      <c r="O201" s="28">
        <f t="shared" si="4"/>
        <v>0</v>
      </c>
      <c r="P201" s="30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0</v>
      </c>
      <c r="Q201" s="29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0</v>
      </c>
      <c r="R201" s="29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0</v>
      </c>
      <c r="U201">
        <f t="shared" ref="U201:U264" si="7">IF(ISBLANK(K201),1,IF(ISBLANK(L201),2,99))</f>
        <v>1</v>
      </c>
    </row>
    <row r="202" spans="8:21" x14ac:dyDescent="0.35">
      <c r="H202" s="24"/>
      <c r="I202" s="24"/>
      <c r="J202" s="24"/>
      <c r="M202" s="19"/>
      <c r="N202" s="28">
        <f>((G202-1)*(1-(IF(H202="no",0,'results log'!$B$3)))+1)</f>
        <v>5.0000000000000044E-2</v>
      </c>
      <c r="O202" s="28">
        <f t="shared" si="4"/>
        <v>0</v>
      </c>
      <c r="P202" s="30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0</v>
      </c>
      <c r="Q202" s="29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0</v>
      </c>
      <c r="R202" s="29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0</v>
      </c>
      <c r="U202">
        <f t="shared" si="7"/>
        <v>1</v>
      </c>
    </row>
    <row r="203" spans="8:21" x14ac:dyDescent="0.35">
      <c r="H203" s="24"/>
      <c r="I203" s="24"/>
      <c r="J203" s="24"/>
      <c r="M203" s="19"/>
      <c r="N203" s="28">
        <f>((G203-1)*(1-(IF(H203="no",0,'results log'!$B$3)))+1)</f>
        <v>5.0000000000000044E-2</v>
      </c>
      <c r="O203" s="28">
        <f t="shared" si="4"/>
        <v>0</v>
      </c>
      <c r="P203" s="30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0</v>
      </c>
      <c r="Q203" s="29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0</v>
      </c>
      <c r="R203" s="29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0</v>
      </c>
      <c r="U203">
        <f t="shared" si="7"/>
        <v>1</v>
      </c>
    </row>
    <row r="204" spans="8:21" x14ac:dyDescent="0.35">
      <c r="H204" s="24"/>
      <c r="I204" s="24"/>
      <c r="J204" s="24"/>
      <c r="M204" s="19"/>
      <c r="N204" s="28">
        <f>((G204-1)*(1-(IF(H204="no",0,'results log'!$B$3)))+1)</f>
        <v>5.0000000000000044E-2</v>
      </c>
      <c r="O204" s="28">
        <f t="shared" si="4"/>
        <v>0</v>
      </c>
      <c r="P204" s="30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0</v>
      </c>
      <c r="Q204" s="29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0</v>
      </c>
      <c r="R204" s="29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0</v>
      </c>
      <c r="U204">
        <f t="shared" si="7"/>
        <v>1</v>
      </c>
    </row>
    <row r="205" spans="8:21" x14ac:dyDescent="0.35">
      <c r="H205" s="24"/>
      <c r="I205" s="24"/>
      <c r="J205" s="24"/>
      <c r="M205" s="19"/>
      <c r="N205" s="28">
        <f>((G205-1)*(1-(IF(H205="no",0,'results log'!$B$3)))+1)</f>
        <v>5.0000000000000044E-2</v>
      </c>
      <c r="O205" s="28">
        <f t="shared" si="4"/>
        <v>0</v>
      </c>
      <c r="P205" s="30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0</v>
      </c>
      <c r="Q205" s="29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0</v>
      </c>
      <c r="R205" s="29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0</v>
      </c>
      <c r="U205">
        <f t="shared" si="7"/>
        <v>1</v>
      </c>
    </row>
    <row r="206" spans="8:21" x14ac:dyDescent="0.35">
      <c r="H206" s="24"/>
      <c r="I206" s="24"/>
      <c r="J206" s="24"/>
      <c r="M206" s="19"/>
      <c r="N206" s="28">
        <f>((G206-1)*(1-(IF(H206="no",0,'results log'!$B$3)))+1)</f>
        <v>5.0000000000000044E-2</v>
      </c>
      <c r="O206" s="28">
        <f t="shared" si="4"/>
        <v>0</v>
      </c>
      <c r="P206" s="30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0</v>
      </c>
      <c r="Q206" s="29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0</v>
      </c>
      <c r="R206" s="29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0</v>
      </c>
      <c r="U206">
        <f t="shared" si="7"/>
        <v>1</v>
      </c>
    </row>
    <row r="207" spans="8:21" x14ac:dyDescent="0.35">
      <c r="H207" s="24"/>
      <c r="I207" s="24"/>
      <c r="J207" s="24"/>
      <c r="M207" s="19"/>
      <c r="N207" s="28">
        <f>((G207-1)*(1-(IF(H207="no",0,'results log'!$B$3)))+1)</f>
        <v>5.0000000000000044E-2</v>
      </c>
      <c r="O207" s="28">
        <f t="shared" ref="O207:O270" si="8">E207*IF(I207="yes",2,1)</f>
        <v>0</v>
      </c>
      <c r="P207" s="30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0</v>
      </c>
      <c r="Q207" s="29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0</v>
      </c>
      <c r="R207" s="29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0</v>
      </c>
      <c r="U207">
        <f t="shared" si="7"/>
        <v>1</v>
      </c>
    </row>
    <row r="208" spans="8:21" x14ac:dyDescent="0.35">
      <c r="H208" s="24"/>
      <c r="I208" s="24"/>
      <c r="J208" s="24"/>
      <c r="M208" s="19"/>
      <c r="N208" s="28">
        <f>((G208-1)*(1-(IF(H208="no",0,'results log'!$B$3)))+1)</f>
        <v>5.0000000000000044E-2</v>
      </c>
      <c r="O208" s="28">
        <f t="shared" si="8"/>
        <v>0</v>
      </c>
      <c r="P208" s="30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0</v>
      </c>
      <c r="Q208" s="29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0</v>
      </c>
      <c r="R208" s="29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0</v>
      </c>
      <c r="U208">
        <f t="shared" si="7"/>
        <v>1</v>
      </c>
    </row>
    <row r="209" spans="8:21" x14ac:dyDescent="0.35">
      <c r="H209" s="24"/>
      <c r="I209" s="24"/>
      <c r="J209" s="24"/>
      <c r="M209" s="19"/>
      <c r="N209" s="28">
        <f>((G209-1)*(1-(IF(H209="no",0,'results log'!$B$3)))+1)</f>
        <v>5.0000000000000044E-2</v>
      </c>
      <c r="O209" s="28">
        <f t="shared" si="8"/>
        <v>0</v>
      </c>
      <c r="P209" s="30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0</v>
      </c>
      <c r="Q209" s="29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0</v>
      </c>
      <c r="R209" s="29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U209">
        <f t="shared" si="7"/>
        <v>1</v>
      </c>
    </row>
    <row r="210" spans="8:21" x14ac:dyDescent="0.35">
      <c r="H210" s="24"/>
      <c r="I210" s="24"/>
      <c r="J210" s="24"/>
      <c r="M210" s="19"/>
      <c r="N210" s="28">
        <f>((G210-1)*(1-(IF(H210="no",0,'results log'!$B$3)))+1)</f>
        <v>5.0000000000000044E-2</v>
      </c>
      <c r="O210" s="28">
        <f t="shared" si="8"/>
        <v>0</v>
      </c>
      <c r="P210" s="30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0</v>
      </c>
      <c r="Q210" s="29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0</v>
      </c>
      <c r="R210" s="29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U210">
        <f t="shared" si="7"/>
        <v>1</v>
      </c>
    </row>
    <row r="211" spans="8:21" x14ac:dyDescent="0.35">
      <c r="H211" s="24"/>
      <c r="I211" s="24"/>
      <c r="J211" s="24"/>
      <c r="M211" s="19"/>
      <c r="N211" s="28">
        <f>((G211-1)*(1-(IF(H211="no",0,'results log'!$B$3)))+1)</f>
        <v>5.0000000000000044E-2</v>
      </c>
      <c r="O211" s="28">
        <f t="shared" si="8"/>
        <v>0</v>
      </c>
      <c r="P211" s="30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0</v>
      </c>
      <c r="Q211" s="29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0</v>
      </c>
      <c r="R211" s="29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U211">
        <f t="shared" si="7"/>
        <v>1</v>
      </c>
    </row>
    <row r="212" spans="8:21" x14ac:dyDescent="0.35">
      <c r="H212" s="24"/>
      <c r="I212" s="24"/>
      <c r="J212" s="24"/>
      <c r="M212" s="19"/>
      <c r="N212" s="28">
        <f>((G212-1)*(1-(IF(H212="no",0,'results log'!$B$3)))+1)</f>
        <v>5.0000000000000044E-2</v>
      </c>
      <c r="O212" s="28">
        <f t="shared" si="8"/>
        <v>0</v>
      </c>
      <c r="P212" s="30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0</v>
      </c>
      <c r="Q212" s="29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0</v>
      </c>
      <c r="R212" s="29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U212">
        <f t="shared" si="7"/>
        <v>1</v>
      </c>
    </row>
    <row r="213" spans="8:21" x14ac:dyDescent="0.35">
      <c r="H213" s="24"/>
      <c r="I213" s="24"/>
      <c r="J213" s="24"/>
      <c r="M213" s="19"/>
      <c r="N213" s="28">
        <f>((G213-1)*(1-(IF(H213="no",0,'results log'!$B$3)))+1)</f>
        <v>5.0000000000000044E-2</v>
      </c>
      <c r="O213" s="28">
        <f t="shared" si="8"/>
        <v>0</v>
      </c>
      <c r="P213" s="30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0</v>
      </c>
      <c r="Q213" s="29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0</v>
      </c>
      <c r="R213" s="29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U213">
        <f t="shared" si="7"/>
        <v>1</v>
      </c>
    </row>
    <row r="214" spans="8:21" x14ac:dyDescent="0.35">
      <c r="H214" s="24"/>
      <c r="I214" s="24"/>
      <c r="J214" s="24"/>
      <c r="M214" s="19"/>
      <c r="N214" s="28">
        <f>((G214-1)*(1-(IF(H214="no",0,'results log'!$B$3)))+1)</f>
        <v>5.0000000000000044E-2</v>
      </c>
      <c r="O214" s="28">
        <f t="shared" si="8"/>
        <v>0</v>
      </c>
      <c r="P214" s="30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0</v>
      </c>
      <c r="Q214" s="29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0</v>
      </c>
      <c r="R214" s="29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U214">
        <f t="shared" si="7"/>
        <v>1</v>
      </c>
    </row>
    <row r="215" spans="8:21" x14ac:dyDescent="0.35">
      <c r="H215" s="24"/>
      <c r="I215" s="24"/>
      <c r="J215" s="24"/>
      <c r="M215" s="19"/>
      <c r="N215" s="28">
        <f>((G215-1)*(1-(IF(H215="no",0,'results log'!$B$3)))+1)</f>
        <v>5.0000000000000044E-2</v>
      </c>
      <c r="O215" s="28">
        <f t="shared" si="8"/>
        <v>0</v>
      </c>
      <c r="P215" s="30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0</v>
      </c>
      <c r="Q215" s="29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0</v>
      </c>
      <c r="R215" s="29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U215">
        <f t="shared" si="7"/>
        <v>1</v>
      </c>
    </row>
    <row r="216" spans="8:21" x14ac:dyDescent="0.35">
      <c r="H216" s="24"/>
      <c r="I216" s="24"/>
      <c r="J216" s="24"/>
      <c r="M216" s="19"/>
      <c r="N216" s="28">
        <f>((G216-1)*(1-(IF(H216="no",0,'results log'!$B$3)))+1)</f>
        <v>5.0000000000000044E-2</v>
      </c>
      <c r="O216" s="28">
        <f t="shared" si="8"/>
        <v>0</v>
      </c>
      <c r="P216" s="30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0</v>
      </c>
      <c r="Q216" s="29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0</v>
      </c>
      <c r="R216" s="29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U216">
        <f t="shared" si="7"/>
        <v>1</v>
      </c>
    </row>
    <row r="217" spans="8:21" x14ac:dyDescent="0.35">
      <c r="H217" s="24"/>
      <c r="I217" s="24"/>
      <c r="J217" s="24"/>
      <c r="M217" s="19"/>
      <c r="N217" s="28">
        <f>((G217-1)*(1-(IF(H217="no",0,'results log'!$B$3)))+1)</f>
        <v>5.0000000000000044E-2</v>
      </c>
      <c r="O217" s="28">
        <f t="shared" si="8"/>
        <v>0</v>
      </c>
      <c r="P217" s="30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0</v>
      </c>
      <c r="Q217" s="29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0</v>
      </c>
      <c r="R217" s="29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U217">
        <f t="shared" si="7"/>
        <v>1</v>
      </c>
    </row>
    <row r="218" spans="8:21" x14ac:dyDescent="0.35">
      <c r="H218" s="24"/>
      <c r="I218" s="24"/>
      <c r="J218" s="24"/>
      <c r="M218" s="19"/>
      <c r="N218" s="28">
        <f>((G218-1)*(1-(IF(H218="no",0,'results log'!$B$3)))+1)</f>
        <v>5.0000000000000044E-2</v>
      </c>
      <c r="O218" s="28">
        <f t="shared" si="8"/>
        <v>0</v>
      </c>
      <c r="P218" s="30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0</v>
      </c>
      <c r="Q218" s="29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0</v>
      </c>
      <c r="R218" s="29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U218">
        <f t="shared" si="7"/>
        <v>1</v>
      </c>
    </row>
    <row r="219" spans="8:21" x14ac:dyDescent="0.35">
      <c r="H219" s="24"/>
      <c r="I219" s="24"/>
      <c r="J219" s="24"/>
      <c r="M219" s="19"/>
      <c r="N219" s="28">
        <f>((G219-1)*(1-(IF(H219="no",0,'results log'!$B$3)))+1)</f>
        <v>5.0000000000000044E-2</v>
      </c>
      <c r="O219" s="28">
        <f t="shared" si="8"/>
        <v>0</v>
      </c>
      <c r="P219" s="30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0</v>
      </c>
      <c r="Q219" s="29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0</v>
      </c>
      <c r="R219" s="29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U219">
        <f t="shared" si="7"/>
        <v>1</v>
      </c>
    </row>
    <row r="220" spans="8:21" x14ac:dyDescent="0.35">
      <c r="H220" s="24"/>
      <c r="I220" s="24"/>
      <c r="J220" s="24"/>
      <c r="M220" s="19"/>
      <c r="N220" s="28">
        <f>((G220-1)*(1-(IF(H220="no",0,'results log'!$B$3)))+1)</f>
        <v>5.0000000000000044E-2</v>
      </c>
      <c r="O220" s="28">
        <f t="shared" si="8"/>
        <v>0</v>
      </c>
      <c r="P220" s="30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0</v>
      </c>
      <c r="Q220" s="29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0</v>
      </c>
      <c r="R220" s="29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U220">
        <f t="shared" si="7"/>
        <v>1</v>
      </c>
    </row>
    <row r="221" spans="8:21" x14ac:dyDescent="0.35">
      <c r="H221" s="24"/>
      <c r="I221" s="24"/>
      <c r="J221" s="24"/>
      <c r="M221" s="19"/>
      <c r="N221" s="28">
        <f>((G221-1)*(1-(IF(H221="no",0,'results log'!$B$3)))+1)</f>
        <v>5.0000000000000044E-2</v>
      </c>
      <c r="O221" s="28">
        <f t="shared" si="8"/>
        <v>0</v>
      </c>
      <c r="P221" s="30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0</v>
      </c>
      <c r="Q221" s="29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0</v>
      </c>
      <c r="R221" s="29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U221">
        <f t="shared" si="7"/>
        <v>1</v>
      </c>
    </row>
    <row r="222" spans="8:21" x14ac:dyDescent="0.35">
      <c r="H222" s="24"/>
      <c r="I222" s="24"/>
      <c r="J222" s="24"/>
      <c r="M222" s="19"/>
      <c r="N222" s="28">
        <f>((G222-1)*(1-(IF(H222="no",0,'results log'!$B$3)))+1)</f>
        <v>5.0000000000000044E-2</v>
      </c>
      <c r="O222" s="28">
        <f t="shared" si="8"/>
        <v>0</v>
      </c>
      <c r="P222" s="30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0</v>
      </c>
      <c r="Q222" s="29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0</v>
      </c>
      <c r="R222" s="29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U222">
        <f t="shared" si="7"/>
        <v>1</v>
      </c>
    </row>
    <row r="223" spans="8:21" x14ac:dyDescent="0.35">
      <c r="H223" s="24"/>
      <c r="I223" s="24"/>
      <c r="J223" s="24"/>
      <c r="M223" s="19"/>
      <c r="N223" s="28">
        <f>((G223-1)*(1-(IF(H223="no",0,'results log'!$B$3)))+1)</f>
        <v>5.0000000000000044E-2</v>
      </c>
      <c r="O223" s="28">
        <f t="shared" si="8"/>
        <v>0</v>
      </c>
      <c r="P223" s="30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0</v>
      </c>
      <c r="Q223" s="29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0</v>
      </c>
      <c r="R223" s="29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U223">
        <f t="shared" si="7"/>
        <v>1</v>
      </c>
    </row>
    <row r="224" spans="8:21" x14ac:dyDescent="0.35">
      <c r="H224" s="24"/>
      <c r="I224" s="24"/>
      <c r="J224" s="24"/>
      <c r="M224" s="19"/>
      <c r="N224" s="28">
        <f>((G224-1)*(1-(IF(H224="no",0,'results log'!$B$3)))+1)</f>
        <v>5.0000000000000044E-2</v>
      </c>
      <c r="O224" s="28">
        <f t="shared" si="8"/>
        <v>0</v>
      </c>
      <c r="P224" s="30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0</v>
      </c>
      <c r="Q224" s="29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0</v>
      </c>
      <c r="R224" s="29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U224">
        <f t="shared" si="7"/>
        <v>1</v>
      </c>
    </row>
    <row r="225" spans="8:21" x14ac:dyDescent="0.35">
      <c r="H225" s="24"/>
      <c r="I225" s="24"/>
      <c r="J225" s="24"/>
      <c r="M225" s="19"/>
      <c r="N225" s="28">
        <f>((G225-1)*(1-(IF(H225="no",0,'results log'!$B$3)))+1)</f>
        <v>5.0000000000000044E-2</v>
      </c>
      <c r="O225" s="28">
        <f t="shared" si="8"/>
        <v>0</v>
      </c>
      <c r="P225" s="30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0</v>
      </c>
      <c r="Q225" s="29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0</v>
      </c>
      <c r="R225" s="29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U225">
        <f t="shared" si="7"/>
        <v>1</v>
      </c>
    </row>
    <row r="226" spans="8:21" x14ac:dyDescent="0.35">
      <c r="H226" s="24"/>
      <c r="I226" s="24"/>
      <c r="J226" s="24"/>
      <c r="M226" s="19"/>
      <c r="N226" s="28">
        <f>((G226-1)*(1-(IF(H226="no",0,'results log'!$B$3)))+1)</f>
        <v>5.0000000000000044E-2</v>
      </c>
      <c r="O226" s="28">
        <f t="shared" si="8"/>
        <v>0</v>
      </c>
      <c r="P226" s="30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0</v>
      </c>
      <c r="Q226" s="29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0</v>
      </c>
      <c r="R226" s="29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U226">
        <f t="shared" si="7"/>
        <v>1</v>
      </c>
    </row>
    <row r="227" spans="8:21" x14ac:dyDescent="0.35">
      <c r="H227" s="24"/>
      <c r="I227" s="24"/>
      <c r="J227" s="24"/>
      <c r="M227" s="19"/>
      <c r="N227" s="28">
        <f>((G227-1)*(1-(IF(H227="no",0,'results log'!$B$3)))+1)</f>
        <v>5.0000000000000044E-2</v>
      </c>
      <c r="O227" s="28">
        <f t="shared" si="8"/>
        <v>0</v>
      </c>
      <c r="P227" s="30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0</v>
      </c>
      <c r="Q227" s="29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0</v>
      </c>
      <c r="R227" s="29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U227">
        <f t="shared" si="7"/>
        <v>1</v>
      </c>
    </row>
    <row r="228" spans="8:21" x14ac:dyDescent="0.35">
      <c r="H228" s="24"/>
      <c r="I228" s="24"/>
      <c r="J228" s="24"/>
      <c r="M228" s="19"/>
      <c r="N228" s="28">
        <f>((G228-1)*(1-(IF(H228="no",0,'results log'!$B$3)))+1)</f>
        <v>5.0000000000000044E-2</v>
      </c>
      <c r="O228" s="28">
        <f t="shared" si="8"/>
        <v>0</v>
      </c>
      <c r="P228" s="30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0</v>
      </c>
      <c r="Q228" s="29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0</v>
      </c>
      <c r="R228" s="29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U228">
        <f t="shared" si="7"/>
        <v>1</v>
      </c>
    </row>
    <row r="229" spans="8:21" x14ac:dyDescent="0.35">
      <c r="H229" s="24"/>
      <c r="I229" s="24"/>
      <c r="J229" s="24"/>
      <c r="M229" s="19"/>
      <c r="N229" s="28">
        <f>((G229-1)*(1-(IF(H229="no",0,'results log'!$B$3)))+1)</f>
        <v>5.0000000000000044E-2</v>
      </c>
      <c r="O229" s="28">
        <f t="shared" si="8"/>
        <v>0</v>
      </c>
      <c r="P229" s="30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0</v>
      </c>
      <c r="Q229" s="29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0</v>
      </c>
      <c r="R229" s="29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U229">
        <f t="shared" si="7"/>
        <v>1</v>
      </c>
    </row>
    <row r="230" spans="8:21" x14ac:dyDescent="0.35">
      <c r="H230" s="24"/>
      <c r="I230" s="24"/>
      <c r="J230" s="24"/>
      <c r="M230" s="19"/>
      <c r="N230" s="28">
        <f>((G230-1)*(1-(IF(H230="no",0,'results log'!$B$3)))+1)</f>
        <v>5.0000000000000044E-2</v>
      </c>
      <c r="O230" s="28">
        <f t="shared" si="8"/>
        <v>0</v>
      </c>
      <c r="P230" s="30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0</v>
      </c>
      <c r="Q230" s="29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0</v>
      </c>
      <c r="R230" s="29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U230">
        <f t="shared" si="7"/>
        <v>1</v>
      </c>
    </row>
    <row r="231" spans="8:21" x14ac:dyDescent="0.35">
      <c r="H231" s="24"/>
      <c r="I231" s="24"/>
      <c r="J231" s="24"/>
      <c r="M231" s="19"/>
      <c r="N231" s="28">
        <f>((G231-1)*(1-(IF(H231="no",0,'results log'!$B$3)))+1)</f>
        <v>5.0000000000000044E-2</v>
      </c>
      <c r="O231" s="28">
        <f t="shared" si="8"/>
        <v>0</v>
      </c>
      <c r="P231" s="30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0</v>
      </c>
      <c r="Q231" s="29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0</v>
      </c>
      <c r="R231" s="29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U231">
        <f t="shared" si="7"/>
        <v>1</v>
      </c>
    </row>
    <row r="232" spans="8:21" x14ac:dyDescent="0.35">
      <c r="H232" s="24"/>
      <c r="I232" s="24"/>
      <c r="J232" s="24"/>
      <c r="M232" s="19"/>
      <c r="N232" s="28">
        <f>((G232-1)*(1-(IF(H232="no",0,'results log'!$B$3)))+1)</f>
        <v>5.0000000000000044E-2</v>
      </c>
      <c r="O232" s="28">
        <f t="shared" si="8"/>
        <v>0</v>
      </c>
      <c r="P232" s="30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0</v>
      </c>
      <c r="Q232" s="29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0</v>
      </c>
      <c r="R232" s="29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U232">
        <f t="shared" si="7"/>
        <v>1</v>
      </c>
    </row>
    <row r="233" spans="8:21" x14ac:dyDescent="0.35">
      <c r="H233" s="24"/>
      <c r="I233" s="24"/>
      <c r="J233" s="24"/>
      <c r="M233" s="19"/>
      <c r="N233" s="28">
        <f>((G233-1)*(1-(IF(H233="no",0,'results log'!$B$3)))+1)</f>
        <v>5.0000000000000044E-2</v>
      </c>
      <c r="O233" s="28">
        <f t="shared" si="8"/>
        <v>0</v>
      </c>
      <c r="P233" s="30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0</v>
      </c>
      <c r="Q233" s="29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0</v>
      </c>
      <c r="R233" s="29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U233">
        <f t="shared" si="7"/>
        <v>1</v>
      </c>
    </row>
    <row r="234" spans="8:21" x14ac:dyDescent="0.35">
      <c r="H234" s="24"/>
      <c r="I234" s="24"/>
      <c r="J234" s="24"/>
      <c r="M234" s="19"/>
      <c r="N234" s="28">
        <f>((G234-1)*(1-(IF(H234="no",0,'results log'!$B$3)))+1)</f>
        <v>5.0000000000000044E-2</v>
      </c>
      <c r="O234" s="28">
        <f t="shared" si="8"/>
        <v>0</v>
      </c>
      <c r="P234" s="30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0</v>
      </c>
      <c r="Q234" s="29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0</v>
      </c>
      <c r="R234" s="29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U234">
        <f t="shared" si="7"/>
        <v>1</v>
      </c>
    </row>
    <row r="235" spans="8:21" x14ac:dyDescent="0.35">
      <c r="H235" s="24"/>
      <c r="I235" s="24"/>
      <c r="J235" s="24"/>
      <c r="M235" s="19"/>
      <c r="N235" s="28">
        <f>((G235-1)*(1-(IF(H235="no",0,'results log'!$B$3)))+1)</f>
        <v>5.0000000000000044E-2</v>
      </c>
      <c r="O235" s="28">
        <f t="shared" si="8"/>
        <v>0</v>
      </c>
      <c r="P235" s="30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0</v>
      </c>
      <c r="Q235" s="29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0</v>
      </c>
      <c r="R235" s="29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U235">
        <f t="shared" si="7"/>
        <v>1</v>
      </c>
    </row>
    <row r="236" spans="8:21" x14ac:dyDescent="0.35">
      <c r="H236" s="24"/>
      <c r="I236" s="24"/>
      <c r="J236" s="24"/>
      <c r="M236" s="19"/>
      <c r="N236" s="28">
        <f>((G236-1)*(1-(IF(H236="no",0,'results log'!$B$3)))+1)</f>
        <v>5.0000000000000044E-2</v>
      </c>
      <c r="O236" s="28">
        <f t="shared" si="8"/>
        <v>0</v>
      </c>
      <c r="P236" s="30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29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29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U236">
        <f t="shared" si="7"/>
        <v>1</v>
      </c>
    </row>
    <row r="237" spans="8:21" x14ac:dyDescent="0.35">
      <c r="H237" s="24"/>
      <c r="I237" s="24"/>
      <c r="J237" s="24"/>
      <c r="M237" s="19"/>
      <c r="N237" s="28">
        <f>((G237-1)*(1-(IF(H237="no",0,'results log'!$B$3)))+1)</f>
        <v>5.0000000000000044E-2</v>
      </c>
      <c r="O237" s="28">
        <f t="shared" si="8"/>
        <v>0</v>
      </c>
      <c r="P237" s="30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0</v>
      </c>
      <c r="Q237" s="29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0</v>
      </c>
      <c r="R237" s="29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U237">
        <f t="shared" si="7"/>
        <v>1</v>
      </c>
    </row>
    <row r="238" spans="8:21" x14ac:dyDescent="0.35">
      <c r="H238" s="24"/>
      <c r="I238" s="24"/>
      <c r="J238" s="24"/>
      <c r="M238" s="19"/>
      <c r="N238" s="28">
        <f>((G238-1)*(1-(IF(H238="no",0,'results log'!$B$3)))+1)</f>
        <v>5.0000000000000044E-2</v>
      </c>
      <c r="O238" s="28">
        <f t="shared" si="8"/>
        <v>0</v>
      </c>
      <c r="P238" s="30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0</v>
      </c>
      <c r="Q238" s="29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0</v>
      </c>
      <c r="R238" s="29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U238">
        <f t="shared" si="7"/>
        <v>1</v>
      </c>
    </row>
    <row r="239" spans="8:21" x14ac:dyDescent="0.35">
      <c r="H239" s="24"/>
      <c r="I239" s="24"/>
      <c r="J239" s="24"/>
      <c r="M239" s="19"/>
      <c r="N239" s="28">
        <f>((G239-1)*(1-(IF(H239="no",0,'results log'!$B$3)))+1)</f>
        <v>5.0000000000000044E-2</v>
      </c>
      <c r="O239" s="28">
        <f t="shared" si="8"/>
        <v>0</v>
      </c>
      <c r="P239" s="30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0</v>
      </c>
      <c r="Q239" s="29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0</v>
      </c>
      <c r="R239" s="29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U239">
        <f t="shared" si="7"/>
        <v>1</v>
      </c>
    </row>
    <row r="240" spans="8:21" x14ac:dyDescent="0.35">
      <c r="H240" s="24"/>
      <c r="I240" s="24"/>
      <c r="J240" s="24"/>
      <c r="M240" s="19"/>
      <c r="N240" s="28">
        <f>((G240-1)*(1-(IF(H240="no",0,'results log'!$B$3)))+1)</f>
        <v>5.0000000000000044E-2</v>
      </c>
      <c r="O240" s="28">
        <f t="shared" si="8"/>
        <v>0</v>
      </c>
      <c r="P240" s="30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0</v>
      </c>
      <c r="Q240" s="29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0</v>
      </c>
      <c r="R240" s="29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U240">
        <f t="shared" si="7"/>
        <v>1</v>
      </c>
    </row>
    <row r="241" spans="8:21" x14ac:dyDescent="0.35">
      <c r="H241" s="24"/>
      <c r="I241" s="24"/>
      <c r="J241" s="24"/>
      <c r="M241" s="19"/>
      <c r="N241" s="28">
        <f>((G241-1)*(1-(IF(H241="no",0,'results log'!$B$3)))+1)</f>
        <v>5.0000000000000044E-2</v>
      </c>
      <c r="O241" s="28">
        <f t="shared" si="8"/>
        <v>0</v>
      </c>
      <c r="P241" s="30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0</v>
      </c>
      <c r="Q241" s="29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0</v>
      </c>
      <c r="R241" s="29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U241">
        <f t="shared" si="7"/>
        <v>1</v>
      </c>
    </row>
    <row r="242" spans="8:21" x14ac:dyDescent="0.35">
      <c r="H242" s="24"/>
      <c r="I242" s="24"/>
      <c r="J242" s="24"/>
      <c r="M242" s="19"/>
      <c r="N242" s="28">
        <f>((G242-1)*(1-(IF(H242="no",0,'results log'!$B$3)))+1)</f>
        <v>5.0000000000000044E-2</v>
      </c>
      <c r="O242" s="28">
        <f t="shared" si="8"/>
        <v>0</v>
      </c>
      <c r="P242" s="30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0</v>
      </c>
      <c r="Q242" s="29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0</v>
      </c>
      <c r="R242" s="29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U242">
        <f t="shared" si="7"/>
        <v>1</v>
      </c>
    </row>
    <row r="243" spans="8:21" x14ac:dyDescent="0.35">
      <c r="H243" s="24"/>
      <c r="I243" s="24"/>
      <c r="J243" s="24"/>
      <c r="M243" s="19"/>
      <c r="N243" s="28">
        <f>((G243-1)*(1-(IF(H243="no",0,'results log'!$B$3)))+1)</f>
        <v>5.0000000000000044E-2</v>
      </c>
      <c r="O243" s="28">
        <f t="shared" si="8"/>
        <v>0</v>
      </c>
      <c r="P243" s="30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0</v>
      </c>
      <c r="Q243" s="29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0</v>
      </c>
      <c r="R243" s="29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U243">
        <f t="shared" si="7"/>
        <v>1</v>
      </c>
    </row>
    <row r="244" spans="8:21" x14ac:dyDescent="0.35">
      <c r="H244" s="24"/>
      <c r="I244" s="24"/>
      <c r="J244" s="24"/>
      <c r="M244" s="19"/>
      <c r="N244" s="28">
        <f>((G244-1)*(1-(IF(H244="no",0,'results log'!$B$3)))+1)</f>
        <v>5.0000000000000044E-2</v>
      </c>
      <c r="O244" s="28">
        <f t="shared" si="8"/>
        <v>0</v>
      </c>
      <c r="P244" s="30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0</v>
      </c>
      <c r="Q244" s="29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0</v>
      </c>
      <c r="R244" s="29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U244">
        <f t="shared" si="7"/>
        <v>1</v>
      </c>
    </row>
    <row r="245" spans="8:21" x14ac:dyDescent="0.35">
      <c r="H245" s="24"/>
      <c r="I245" s="24"/>
      <c r="J245" s="24"/>
      <c r="M245" s="19"/>
      <c r="N245" s="28">
        <f>((G245-1)*(1-(IF(H245="no",0,'results log'!$B$3)))+1)</f>
        <v>5.0000000000000044E-2</v>
      </c>
      <c r="O245" s="28">
        <f t="shared" si="8"/>
        <v>0</v>
      </c>
      <c r="P245" s="30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0</v>
      </c>
      <c r="Q245" s="29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0</v>
      </c>
      <c r="R245" s="29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U245">
        <f t="shared" si="7"/>
        <v>1</v>
      </c>
    </row>
    <row r="246" spans="8:21" x14ac:dyDescent="0.35">
      <c r="H246" s="24"/>
      <c r="I246" s="24"/>
      <c r="J246" s="24"/>
      <c r="M246" s="19"/>
      <c r="N246" s="28">
        <f>((G246-1)*(1-(IF(H246="no",0,'results log'!$B$3)))+1)</f>
        <v>5.0000000000000044E-2</v>
      </c>
      <c r="O246" s="28">
        <f t="shared" si="8"/>
        <v>0</v>
      </c>
      <c r="P246" s="30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0</v>
      </c>
      <c r="Q246" s="29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0</v>
      </c>
      <c r="R246" s="29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U246">
        <f t="shared" si="7"/>
        <v>1</v>
      </c>
    </row>
    <row r="247" spans="8:21" x14ac:dyDescent="0.35">
      <c r="H247" s="24"/>
      <c r="I247" s="24"/>
      <c r="J247" s="24"/>
      <c r="M247" s="19"/>
      <c r="N247" s="28">
        <f>((G247-1)*(1-(IF(H247="no",0,'results log'!$B$3)))+1)</f>
        <v>5.0000000000000044E-2</v>
      </c>
      <c r="O247" s="28">
        <f t="shared" si="8"/>
        <v>0</v>
      </c>
      <c r="P247" s="30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0</v>
      </c>
      <c r="Q247" s="29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0</v>
      </c>
      <c r="R247" s="29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U247">
        <f t="shared" si="7"/>
        <v>1</v>
      </c>
    </row>
    <row r="248" spans="8:21" x14ac:dyDescent="0.35">
      <c r="H248" s="24"/>
      <c r="I248" s="24"/>
      <c r="J248" s="24"/>
      <c r="M248" s="19"/>
      <c r="N248" s="28">
        <f>((G248-1)*(1-(IF(H248="no",0,'results log'!$B$3)))+1)</f>
        <v>5.0000000000000044E-2</v>
      </c>
      <c r="O248" s="28">
        <f t="shared" si="8"/>
        <v>0</v>
      </c>
      <c r="P248" s="30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0</v>
      </c>
      <c r="Q248" s="29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0</v>
      </c>
      <c r="R248" s="29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U248">
        <f t="shared" si="7"/>
        <v>1</v>
      </c>
    </row>
    <row r="249" spans="8:21" x14ac:dyDescent="0.35">
      <c r="H249" s="24"/>
      <c r="I249" s="24"/>
      <c r="J249" s="24"/>
      <c r="M249" s="19"/>
      <c r="N249" s="28">
        <f>((G249-1)*(1-(IF(H249="no",0,'results log'!$B$3)))+1)</f>
        <v>5.0000000000000044E-2</v>
      </c>
      <c r="O249" s="28">
        <f t="shared" si="8"/>
        <v>0</v>
      </c>
      <c r="P249" s="30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0</v>
      </c>
      <c r="Q249" s="29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0</v>
      </c>
      <c r="R249" s="29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U249">
        <f t="shared" si="7"/>
        <v>1</v>
      </c>
    </row>
    <row r="250" spans="8:21" x14ac:dyDescent="0.35">
      <c r="H250" s="24"/>
      <c r="I250" s="24"/>
      <c r="J250" s="24"/>
      <c r="M250" s="19"/>
      <c r="N250" s="28">
        <f>((G250-1)*(1-(IF(H250="no",0,'results log'!$B$3)))+1)</f>
        <v>5.0000000000000044E-2</v>
      </c>
      <c r="O250" s="28">
        <f t="shared" si="8"/>
        <v>0</v>
      </c>
      <c r="P250" s="30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0</v>
      </c>
      <c r="Q250" s="29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0</v>
      </c>
      <c r="R250" s="29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U250">
        <f t="shared" si="7"/>
        <v>1</v>
      </c>
    </row>
    <row r="251" spans="8:21" x14ac:dyDescent="0.35">
      <c r="H251" s="24"/>
      <c r="I251" s="24"/>
      <c r="J251" s="24"/>
      <c r="M251" s="19"/>
      <c r="N251" s="28">
        <f>((G251-1)*(1-(IF(H251="no",0,'results log'!$B$3)))+1)</f>
        <v>5.0000000000000044E-2</v>
      </c>
      <c r="O251" s="28">
        <f t="shared" si="8"/>
        <v>0</v>
      </c>
      <c r="P251" s="30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0</v>
      </c>
      <c r="Q251" s="29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0</v>
      </c>
      <c r="R251" s="29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U251">
        <f t="shared" si="7"/>
        <v>1</v>
      </c>
    </row>
    <row r="252" spans="8:21" x14ac:dyDescent="0.35">
      <c r="H252" s="24"/>
      <c r="I252" s="24"/>
      <c r="J252" s="24"/>
      <c r="M252" s="19"/>
      <c r="N252" s="28">
        <f>((G252-1)*(1-(IF(H252="no",0,'results log'!$B$3)))+1)</f>
        <v>5.0000000000000044E-2</v>
      </c>
      <c r="O252" s="28">
        <f t="shared" si="8"/>
        <v>0</v>
      </c>
      <c r="P252" s="30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0</v>
      </c>
      <c r="Q252" s="29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0</v>
      </c>
      <c r="R252" s="29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U252">
        <f t="shared" si="7"/>
        <v>1</v>
      </c>
    </row>
    <row r="253" spans="8:21" x14ac:dyDescent="0.35">
      <c r="H253" s="24"/>
      <c r="I253" s="24"/>
      <c r="J253" s="24"/>
      <c r="M253" s="19"/>
      <c r="N253" s="28">
        <f>((G253-1)*(1-(IF(H253="no",0,'results log'!$B$3)))+1)</f>
        <v>5.0000000000000044E-2</v>
      </c>
      <c r="O253" s="28">
        <f t="shared" si="8"/>
        <v>0</v>
      </c>
      <c r="P253" s="30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0</v>
      </c>
      <c r="Q253" s="29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0</v>
      </c>
      <c r="R253" s="29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U253">
        <f t="shared" si="7"/>
        <v>1</v>
      </c>
    </row>
    <row r="254" spans="8:21" x14ac:dyDescent="0.35">
      <c r="H254" s="24"/>
      <c r="I254" s="24"/>
      <c r="J254" s="24"/>
      <c r="M254" s="19"/>
      <c r="N254" s="28">
        <f>((G254-1)*(1-(IF(H254="no",0,'results log'!$B$3)))+1)</f>
        <v>5.0000000000000044E-2</v>
      </c>
      <c r="O254" s="28">
        <f t="shared" si="8"/>
        <v>0</v>
      </c>
      <c r="P254" s="30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0</v>
      </c>
      <c r="Q254" s="29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0</v>
      </c>
      <c r="R254" s="29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0</v>
      </c>
      <c r="U254">
        <f t="shared" si="7"/>
        <v>1</v>
      </c>
    </row>
    <row r="255" spans="8:21" x14ac:dyDescent="0.35">
      <c r="H255" s="24"/>
      <c r="I255" s="24"/>
      <c r="J255" s="24"/>
      <c r="M255" s="19"/>
      <c r="N255" s="28">
        <f>((G255-1)*(1-(IF(H255="no",0,'results log'!$B$3)))+1)</f>
        <v>5.0000000000000044E-2</v>
      </c>
      <c r="O255" s="28">
        <f t="shared" si="8"/>
        <v>0</v>
      </c>
      <c r="P255" s="30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0</v>
      </c>
      <c r="Q255" s="29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0</v>
      </c>
      <c r="R255" s="29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0</v>
      </c>
      <c r="U255">
        <f t="shared" si="7"/>
        <v>1</v>
      </c>
    </row>
    <row r="256" spans="8:21" x14ac:dyDescent="0.35">
      <c r="H256" s="24"/>
      <c r="I256" s="24"/>
      <c r="J256" s="24"/>
      <c r="M256" s="19"/>
      <c r="N256" s="28">
        <f>((G256-1)*(1-(IF(H256="no",0,'results log'!$B$3)))+1)</f>
        <v>5.0000000000000044E-2</v>
      </c>
      <c r="O256" s="28">
        <f t="shared" si="8"/>
        <v>0</v>
      </c>
      <c r="P256" s="30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0</v>
      </c>
      <c r="Q256" s="29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0</v>
      </c>
      <c r="R256" s="29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0</v>
      </c>
      <c r="U256">
        <f t="shared" si="7"/>
        <v>1</v>
      </c>
    </row>
    <row r="257" spans="8:21" x14ac:dyDescent="0.35">
      <c r="H257" s="24"/>
      <c r="I257" s="24"/>
      <c r="J257" s="24"/>
      <c r="M257" s="19"/>
      <c r="N257" s="28">
        <f>((G257-1)*(1-(IF(H257="no",0,'results log'!$B$3)))+1)</f>
        <v>5.0000000000000044E-2</v>
      </c>
      <c r="O257" s="28">
        <f t="shared" si="8"/>
        <v>0</v>
      </c>
      <c r="P257" s="30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0</v>
      </c>
      <c r="Q257" s="29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0</v>
      </c>
      <c r="R257" s="29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0</v>
      </c>
      <c r="U257">
        <f t="shared" si="7"/>
        <v>1</v>
      </c>
    </row>
    <row r="258" spans="8:21" x14ac:dyDescent="0.35">
      <c r="H258" s="24"/>
      <c r="I258" s="24"/>
      <c r="J258" s="24"/>
      <c r="M258" s="19"/>
      <c r="N258" s="28">
        <f>((G258-1)*(1-(IF(H258="no",0,'results log'!$B$3)))+1)</f>
        <v>5.0000000000000044E-2</v>
      </c>
      <c r="O258" s="28">
        <f t="shared" si="8"/>
        <v>0</v>
      </c>
      <c r="P258" s="30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0</v>
      </c>
      <c r="Q258" s="29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0</v>
      </c>
      <c r="R258" s="29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0</v>
      </c>
      <c r="U258">
        <f t="shared" si="7"/>
        <v>1</v>
      </c>
    </row>
    <row r="259" spans="8:21" x14ac:dyDescent="0.35">
      <c r="H259" s="24"/>
      <c r="I259" s="24"/>
      <c r="J259" s="24"/>
      <c r="M259" s="19"/>
      <c r="N259" s="28">
        <f>((G259-1)*(1-(IF(H259="no",0,'results log'!$B$3)))+1)</f>
        <v>5.0000000000000044E-2</v>
      </c>
      <c r="O259" s="28">
        <f t="shared" si="8"/>
        <v>0</v>
      </c>
      <c r="P259" s="30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0</v>
      </c>
      <c r="Q259" s="29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0</v>
      </c>
      <c r="R259" s="29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0</v>
      </c>
      <c r="U259">
        <f t="shared" si="7"/>
        <v>1</v>
      </c>
    </row>
    <row r="260" spans="8:21" x14ac:dyDescent="0.35">
      <c r="H260" s="24"/>
      <c r="I260" s="24"/>
      <c r="J260" s="24"/>
      <c r="M260" s="19"/>
      <c r="N260" s="28">
        <f>((G260-1)*(1-(IF(H260="no",0,'results log'!$B$3)))+1)</f>
        <v>5.0000000000000044E-2</v>
      </c>
      <c r="O260" s="28">
        <f t="shared" si="8"/>
        <v>0</v>
      </c>
      <c r="P260" s="30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0</v>
      </c>
      <c r="Q260" s="29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0</v>
      </c>
      <c r="R260" s="29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0</v>
      </c>
      <c r="U260">
        <f t="shared" si="7"/>
        <v>1</v>
      </c>
    </row>
    <row r="261" spans="8:21" x14ac:dyDescent="0.35">
      <c r="H261" s="24"/>
      <c r="I261" s="24"/>
      <c r="J261" s="24"/>
      <c r="M261" s="19"/>
      <c r="N261" s="28">
        <f>((G261-1)*(1-(IF(H261="no",0,'results log'!$B$3)))+1)</f>
        <v>5.0000000000000044E-2</v>
      </c>
      <c r="O261" s="28">
        <f t="shared" si="8"/>
        <v>0</v>
      </c>
      <c r="P261" s="30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0</v>
      </c>
      <c r="Q261" s="29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0</v>
      </c>
      <c r="R261" s="29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U261">
        <f t="shared" si="7"/>
        <v>1</v>
      </c>
    </row>
    <row r="262" spans="8:21" x14ac:dyDescent="0.35">
      <c r="H262" s="24"/>
      <c r="I262" s="24"/>
      <c r="J262" s="24"/>
      <c r="M262" s="19"/>
      <c r="N262" s="28">
        <f>((G262-1)*(1-(IF(H262="no",0,'results log'!$B$3)))+1)</f>
        <v>5.0000000000000044E-2</v>
      </c>
      <c r="O262" s="28">
        <f t="shared" si="8"/>
        <v>0</v>
      </c>
      <c r="P262" s="30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0</v>
      </c>
      <c r="Q262" s="29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0</v>
      </c>
      <c r="R262" s="29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U262">
        <f t="shared" si="7"/>
        <v>1</v>
      </c>
    </row>
    <row r="263" spans="8:21" x14ac:dyDescent="0.35">
      <c r="H263" s="24"/>
      <c r="I263" s="24"/>
      <c r="J263" s="24"/>
      <c r="M263" s="19"/>
      <c r="N263" s="28">
        <f>((G263-1)*(1-(IF(H263="no",0,'results log'!$B$3)))+1)</f>
        <v>5.0000000000000044E-2</v>
      </c>
      <c r="O263" s="28">
        <f t="shared" si="8"/>
        <v>0</v>
      </c>
      <c r="P263" s="30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0</v>
      </c>
      <c r="Q263" s="29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0</v>
      </c>
      <c r="R263" s="29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U263">
        <f t="shared" si="7"/>
        <v>1</v>
      </c>
    </row>
    <row r="264" spans="8:21" x14ac:dyDescent="0.35">
      <c r="H264" s="24"/>
      <c r="I264" s="24"/>
      <c r="J264" s="24"/>
      <c r="M264" s="19"/>
      <c r="N264" s="28">
        <f>((G264-1)*(1-(IF(H264="no",0,'results log'!$B$3)))+1)</f>
        <v>5.0000000000000044E-2</v>
      </c>
      <c r="O264" s="28">
        <f t="shared" si="8"/>
        <v>0</v>
      </c>
      <c r="P264" s="30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0</v>
      </c>
      <c r="Q264" s="29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0</v>
      </c>
      <c r="R264" s="29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U264">
        <f t="shared" si="7"/>
        <v>1</v>
      </c>
    </row>
    <row r="265" spans="8:21" x14ac:dyDescent="0.35">
      <c r="H265" s="24"/>
      <c r="I265" s="24"/>
      <c r="J265" s="24"/>
      <c r="M265" s="19"/>
      <c r="N265" s="28">
        <f>((G265-1)*(1-(IF(H265="no",0,'results log'!$B$3)))+1)</f>
        <v>5.0000000000000044E-2</v>
      </c>
      <c r="O265" s="28">
        <f t="shared" si="8"/>
        <v>0</v>
      </c>
      <c r="P265" s="30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0</v>
      </c>
      <c r="Q265" s="29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0</v>
      </c>
      <c r="R265" s="29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U265">
        <f t="shared" ref="U265:U328" si="9">IF(ISBLANK(K265),1,IF(ISBLANK(L265),2,99))</f>
        <v>1</v>
      </c>
    </row>
    <row r="266" spans="8:21" x14ac:dyDescent="0.35">
      <c r="H266" s="24"/>
      <c r="I266" s="24"/>
      <c r="J266" s="24"/>
      <c r="M266" s="19"/>
      <c r="N266" s="28">
        <f>((G266-1)*(1-(IF(H266="no",0,'results log'!$B$3)))+1)</f>
        <v>5.0000000000000044E-2</v>
      </c>
      <c r="O266" s="28">
        <f t="shared" si="8"/>
        <v>0</v>
      </c>
      <c r="P266" s="30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0</v>
      </c>
      <c r="Q266" s="29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0</v>
      </c>
      <c r="R266" s="29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U266">
        <f t="shared" si="9"/>
        <v>1</v>
      </c>
    </row>
    <row r="267" spans="8:21" x14ac:dyDescent="0.35">
      <c r="H267" s="24"/>
      <c r="I267" s="24"/>
      <c r="J267" s="24"/>
      <c r="M267" s="19"/>
      <c r="N267" s="28">
        <f>((G267-1)*(1-(IF(H267="no",0,'results log'!$B$3)))+1)</f>
        <v>5.0000000000000044E-2</v>
      </c>
      <c r="O267" s="28">
        <f t="shared" si="8"/>
        <v>0</v>
      </c>
      <c r="P267" s="30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0</v>
      </c>
      <c r="Q267" s="29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0</v>
      </c>
      <c r="R267" s="29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U267">
        <f t="shared" si="9"/>
        <v>1</v>
      </c>
    </row>
    <row r="268" spans="8:21" x14ac:dyDescent="0.35">
      <c r="H268" s="24"/>
      <c r="I268" s="24"/>
      <c r="J268" s="24"/>
      <c r="M268" s="19"/>
      <c r="N268" s="28">
        <f>((G268-1)*(1-(IF(H268="no",0,'results log'!$B$3)))+1)</f>
        <v>5.0000000000000044E-2</v>
      </c>
      <c r="O268" s="28">
        <f t="shared" si="8"/>
        <v>0</v>
      </c>
      <c r="P268" s="30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0</v>
      </c>
      <c r="Q268" s="29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0</v>
      </c>
      <c r="R268" s="29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U268">
        <f t="shared" si="9"/>
        <v>1</v>
      </c>
    </row>
    <row r="269" spans="8:21" x14ac:dyDescent="0.35">
      <c r="H269" s="24"/>
      <c r="I269" s="24"/>
      <c r="J269" s="24"/>
      <c r="M269" s="19"/>
      <c r="N269" s="28">
        <f>((G269-1)*(1-(IF(H269="no",0,'results log'!$B$3)))+1)</f>
        <v>5.0000000000000044E-2</v>
      </c>
      <c r="O269" s="28">
        <f t="shared" si="8"/>
        <v>0</v>
      </c>
      <c r="P269" s="30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29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29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U269">
        <f t="shared" si="9"/>
        <v>1</v>
      </c>
    </row>
    <row r="270" spans="8:21" x14ac:dyDescent="0.35">
      <c r="H270" s="24"/>
      <c r="I270" s="24"/>
      <c r="J270" s="24"/>
      <c r="M270" s="19"/>
      <c r="N270" s="28">
        <f>((G270-1)*(1-(IF(H270="no",0,'results log'!$B$3)))+1)</f>
        <v>5.0000000000000044E-2</v>
      </c>
      <c r="O270" s="28">
        <f t="shared" si="8"/>
        <v>0</v>
      </c>
      <c r="P270" s="30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29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29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U270">
        <f t="shared" si="9"/>
        <v>1</v>
      </c>
    </row>
    <row r="271" spans="8:21" x14ac:dyDescent="0.35">
      <c r="H271" s="24"/>
      <c r="I271" s="24"/>
      <c r="J271" s="24"/>
      <c r="M271" s="19"/>
      <c r="N271" s="28">
        <f>((G271-1)*(1-(IF(H271="no",0,'results log'!$B$3)))+1)</f>
        <v>5.0000000000000044E-2</v>
      </c>
      <c r="O271" s="28">
        <f t="shared" ref="O271:O334" si="10">E271*IF(I271="yes",2,1)</f>
        <v>0</v>
      </c>
      <c r="P271" s="30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29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29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U271">
        <f t="shared" si="9"/>
        <v>1</v>
      </c>
    </row>
    <row r="272" spans="8:21" x14ac:dyDescent="0.35">
      <c r="H272" s="24"/>
      <c r="I272" s="24"/>
      <c r="J272" s="24"/>
      <c r="M272" s="19"/>
      <c r="N272" s="28">
        <f>((G272-1)*(1-(IF(H272="no",0,'results log'!$B$3)))+1)</f>
        <v>5.0000000000000044E-2</v>
      </c>
      <c r="O272" s="28">
        <f t="shared" si="10"/>
        <v>0</v>
      </c>
      <c r="P272" s="30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29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29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U272">
        <f t="shared" si="9"/>
        <v>1</v>
      </c>
    </row>
    <row r="273" spans="8:21" x14ac:dyDescent="0.35">
      <c r="H273" s="24"/>
      <c r="I273" s="24"/>
      <c r="J273" s="24"/>
      <c r="M273" s="19"/>
      <c r="N273" s="28">
        <f>((G273-1)*(1-(IF(H273="no",0,'results log'!$B$3)))+1)</f>
        <v>5.0000000000000044E-2</v>
      </c>
      <c r="O273" s="28">
        <f t="shared" si="10"/>
        <v>0</v>
      </c>
      <c r="P273" s="30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29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29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U273">
        <f t="shared" si="9"/>
        <v>1</v>
      </c>
    </row>
    <row r="274" spans="8:21" x14ac:dyDescent="0.35">
      <c r="H274" s="24"/>
      <c r="I274" s="24"/>
      <c r="J274" s="24"/>
      <c r="M274" s="19"/>
      <c r="N274" s="28">
        <f>((G274-1)*(1-(IF(H274="no",0,'results log'!$B$3)))+1)</f>
        <v>5.0000000000000044E-2</v>
      </c>
      <c r="O274" s="28">
        <f t="shared" si="10"/>
        <v>0</v>
      </c>
      <c r="P274" s="30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29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29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U274">
        <f t="shared" si="9"/>
        <v>1</v>
      </c>
    </row>
    <row r="275" spans="8:21" x14ac:dyDescent="0.35">
      <c r="H275" s="24"/>
      <c r="I275" s="24"/>
      <c r="J275" s="24"/>
      <c r="M275" s="19"/>
      <c r="N275" s="28">
        <f>((G275-1)*(1-(IF(H275="no",0,'results log'!$B$3)))+1)</f>
        <v>5.0000000000000044E-2</v>
      </c>
      <c r="O275" s="28">
        <f t="shared" si="10"/>
        <v>0</v>
      </c>
      <c r="P275" s="30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29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29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U275">
        <f t="shared" si="9"/>
        <v>1</v>
      </c>
    </row>
    <row r="276" spans="8:21" x14ac:dyDescent="0.35">
      <c r="H276" s="24"/>
      <c r="I276" s="24"/>
      <c r="J276" s="24"/>
      <c r="M276" s="19"/>
      <c r="N276" s="28">
        <f>((G276-1)*(1-(IF(H276="no",0,'results log'!$B$3)))+1)</f>
        <v>5.0000000000000044E-2</v>
      </c>
      <c r="O276" s="28">
        <f t="shared" si="10"/>
        <v>0</v>
      </c>
      <c r="P276" s="30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29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29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U276">
        <f t="shared" si="9"/>
        <v>1</v>
      </c>
    </row>
    <row r="277" spans="8:21" x14ac:dyDescent="0.35">
      <c r="H277" s="24"/>
      <c r="I277" s="24"/>
      <c r="J277" s="24"/>
      <c r="M277" s="19"/>
      <c r="N277" s="28">
        <f>((G277-1)*(1-(IF(H277="no",0,'results log'!$B$3)))+1)</f>
        <v>5.0000000000000044E-2</v>
      </c>
      <c r="O277" s="28">
        <f t="shared" si="10"/>
        <v>0</v>
      </c>
      <c r="P277" s="30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29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29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U277">
        <f t="shared" si="9"/>
        <v>1</v>
      </c>
    </row>
    <row r="278" spans="8:21" x14ac:dyDescent="0.35">
      <c r="H278" s="24"/>
      <c r="I278" s="24"/>
      <c r="J278" s="24"/>
      <c r="M278" s="19"/>
      <c r="N278" s="28">
        <f>((G278-1)*(1-(IF(H278="no",0,'results log'!$B$3)))+1)</f>
        <v>5.0000000000000044E-2</v>
      </c>
      <c r="O278" s="28">
        <f t="shared" si="10"/>
        <v>0</v>
      </c>
      <c r="P278" s="30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29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29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U278">
        <f t="shared" si="9"/>
        <v>1</v>
      </c>
    </row>
    <row r="279" spans="8:21" x14ac:dyDescent="0.35">
      <c r="H279" s="24"/>
      <c r="I279" s="24"/>
      <c r="J279" s="24"/>
      <c r="M279" s="19"/>
      <c r="N279" s="28">
        <f>((G279-1)*(1-(IF(H279="no",0,'results log'!$B$3)))+1)</f>
        <v>5.0000000000000044E-2</v>
      </c>
      <c r="O279" s="28">
        <f t="shared" si="10"/>
        <v>0</v>
      </c>
      <c r="P279" s="30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29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29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U279">
        <f t="shared" si="9"/>
        <v>1</v>
      </c>
    </row>
    <row r="280" spans="8:21" x14ac:dyDescent="0.35">
      <c r="H280" s="24"/>
      <c r="I280" s="24"/>
      <c r="J280" s="24"/>
      <c r="M280" s="19"/>
      <c r="N280" s="28">
        <f>((G280-1)*(1-(IF(H280="no",0,'results log'!$B$3)))+1)</f>
        <v>5.0000000000000044E-2</v>
      </c>
      <c r="O280" s="28">
        <f t="shared" si="10"/>
        <v>0</v>
      </c>
      <c r="P280" s="30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9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9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U280">
        <f t="shared" si="9"/>
        <v>1</v>
      </c>
    </row>
    <row r="281" spans="8:21" x14ac:dyDescent="0.35">
      <c r="H281" s="24"/>
      <c r="I281" s="24"/>
      <c r="J281" s="24"/>
      <c r="M281" s="19"/>
      <c r="N281" s="28">
        <f>((G281-1)*(1-(IF(H281="no",0,'results log'!$B$3)))+1)</f>
        <v>5.0000000000000044E-2</v>
      </c>
      <c r="O281" s="28">
        <f t="shared" si="10"/>
        <v>0</v>
      </c>
      <c r="P281" s="30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9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9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U281">
        <f t="shared" si="9"/>
        <v>1</v>
      </c>
    </row>
    <row r="282" spans="8:21" x14ac:dyDescent="0.35">
      <c r="H282" s="24"/>
      <c r="I282" s="24"/>
      <c r="J282" s="24"/>
      <c r="M282" s="19"/>
      <c r="N282" s="28">
        <f>((G282-1)*(1-(IF(H282="no",0,'results log'!$B$3)))+1)</f>
        <v>5.0000000000000044E-2</v>
      </c>
      <c r="O282" s="28">
        <f t="shared" si="10"/>
        <v>0</v>
      </c>
      <c r="P282" s="30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9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9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U282">
        <f t="shared" si="9"/>
        <v>1</v>
      </c>
    </row>
    <row r="283" spans="8:21" x14ac:dyDescent="0.35">
      <c r="H283" s="24"/>
      <c r="I283" s="24"/>
      <c r="J283" s="24"/>
      <c r="M283" s="19"/>
      <c r="N283" s="28">
        <f>((G283-1)*(1-(IF(H283="no",0,'results log'!$B$3)))+1)</f>
        <v>5.0000000000000044E-2</v>
      </c>
      <c r="O283" s="28">
        <f t="shared" si="10"/>
        <v>0</v>
      </c>
      <c r="P283" s="30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9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9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U283">
        <f t="shared" si="9"/>
        <v>1</v>
      </c>
    </row>
    <row r="284" spans="8:21" x14ac:dyDescent="0.35">
      <c r="H284" s="24"/>
      <c r="I284" s="24"/>
      <c r="J284" s="24"/>
      <c r="M284" s="19"/>
      <c r="N284" s="28">
        <f>((G284-1)*(1-(IF(H284="no",0,'results log'!$B$3)))+1)</f>
        <v>5.0000000000000044E-2</v>
      </c>
      <c r="O284" s="28">
        <f t="shared" si="10"/>
        <v>0</v>
      </c>
      <c r="P284" s="30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9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9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U284">
        <f t="shared" si="9"/>
        <v>1</v>
      </c>
    </row>
    <row r="285" spans="8:21" x14ac:dyDescent="0.35">
      <c r="H285" s="24"/>
      <c r="I285" s="24"/>
      <c r="J285" s="24"/>
      <c r="M285" s="19"/>
      <c r="N285" s="28">
        <f>((G285-1)*(1-(IF(H285="no",0,'results log'!$B$3)))+1)</f>
        <v>5.0000000000000044E-2</v>
      </c>
      <c r="O285" s="28">
        <f t="shared" si="10"/>
        <v>0</v>
      </c>
      <c r="P285" s="30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9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9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U285">
        <f t="shared" si="9"/>
        <v>1</v>
      </c>
    </row>
    <row r="286" spans="8:21" x14ac:dyDescent="0.35">
      <c r="H286" s="24"/>
      <c r="I286" s="24"/>
      <c r="J286" s="24"/>
      <c r="M286" s="19"/>
      <c r="N286" s="28">
        <f>((G286-1)*(1-(IF(H286="no",0,'results log'!$B$3)))+1)</f>
        <v>5.0000000000000044E-2</v>
      </c>
      <c r="O286" s="28">
        <f t="shared" si="10"/>
        <v>0</v>
      </c>
      <c r="P286" s="30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9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9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U286">
        <f t="shared" si="9"/>
        <v>1</v>
      </c>
    </row>
    <row r="287" spans="8:21" x14ac:dyDescent="0.35">
      <c r="H287" s="24"/>
      <c r="I287" s="24"/>
      <c r="J287" s="24"/>
      <c r="M287" s="19"/>
      <c r="N287" s="28">
        <f>((G287-1)*(1-(IF(H287="no",0,'results log'!$B$3)))+1)</f>
        <v>5.0000000000000044E-2</v>
      </c>
      <c r="O287" s="28">
        <f t="shared" si="10"/>
        <v>0</v>
      </c>
      <c r="P287" s="30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9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9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U287">
        <f t="shared" si="9"/>
        <v>1</v>
      </c>
    </row>
    <row r="288" spans="8:21" x14ac:dyDescent="0.35">
      <c r="H288" s="24"/>
      <c r="I288" s="24"/>
      <c r="J288" s="24"/>
      <c r="M288" s="19"/>
      <c r="N288" s="28">
        <f>((G288-1)*(1-(IF(H288="no",0,'results log'!$B$3)))+1)</f>
        <v>5.0000000000000044E-2</v>
      </c>
      <c r="O288" s="28">
        <f t="shared" si="10"/>
        <v>0</v>
      </c>
      <c r="P288" s="30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9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9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U288">
        <f t="shared" si="9"/>
        <v>1</v>
      </c>
    </row>
    <row r="289" spans="8:21" x14ac:dyDescent="0.35">
      <c r="H289" s="24"/>
      <c r="I289" s="24"/>
      <c r="J289" s="24"/>
      <c r="M289" s="19"/>
      <c r="N289" s="28">
        <f>((G289-1)*(1-(IF(H289="no",0,'results log'!$B$3)))+1)</f>
        <v>5.0000000000000044E-2</v>
      </c>
      <c r="O289" s="28">
        <f t="shared" si="10"/>
        <v>0</v>
      </c>
      <c r="P289" s="30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9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9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U289">
        <f t="shared" si="9"/>
        <v>1</v>
      </c>
    </row>
    <row r="290" spans="8:21" x14ac:dyDescent="0.35">
      <c r="H290" s="24"/>
      <c r="I290" s="24"/>
      <c r="J290" s="24"/>
      <c r="M290" s="19"/>
      <c r="N290" s="28">
        <f>((G290-1)*(1-(IF(H290="no",0,'results log'!$B$3)))+1)</f>
        <v>5.0000000000000044E-2</v>
      </c>
      <c r="O290" s="28">
        <f t="shared" si="10"/>
        <v>0</v>
      </c>
      <c r="P290" s="30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9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9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U290">
        <f t="shared" si="9"/>
        <v>1</v>
      </c>
    </row>
    <row r="291" spans="8:21" x14ac:dyDescent="0.35">
      <c r="H291" s="24"/>
      <c r="I291" s="24"/>
      <c r="J291" s="24"/>
      <c r="M291" s="19"/>
      <c r="N291" s="28">
        <f>((G291-1)*(1-(IF(H291="no",0,'results log'!$B$3)))+1)</f>
        <v>5.0000000000000044E-2</v>
      </c>
      <c r="O291" s="28">
        <f t="shared" si="10"/>
        <v>0</v>
      </c>
      <c r="P291" s="30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9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9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U291">
        <f t="shared" si="9"/>
        <v>1</v>
      </c>
    </row>
    <row r="292" spans="8:21" x14ac:dyDescent="0.35">
      <c r="H292" s="24"/>
      <c r="I292" s="24"/>
      <c r="J292" s="24"/>
      <c r="M292" s="19"/>
      <c r="N292" s="28">
        <f>((G292-1)*(1-(IF(H292="no",0,'results log'!$B$3)))+1)</f>
        <v>5.0000000000000044E-2</v>
      </c>
      <c r="O292" s="28">
        <f t="shared" si="10"/>
        <v>0</v>
      </c>
      <c r="P292" s="30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9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9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U292">
        <f t="shared" si="9"/>
        <v>1</v>
      </c>
    </row>
    <row r="293" spans="8:21" x14ac:dyDescent="0.35">
      <c r="H293" s="24"/>
      <c r="I293" s="24"/>
      <c r="J293" s="24"/>
      <c r="M293" s="19"/>
      <c r="N293" s="28">
        <f>((G293-1)*(1-(IF(H293="no",0,'results log'!$B$3)))+1)</f>
        <v>5.0000000000000044E-2</v>
      </c>
      <c r="O293" s="28">
        <f t="shared" si="10"/>
        <v>0</v>
      </c>
      <c r="P293" s="30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9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9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U293">
        <f t="shared" si="9"/>
        <v>1</v>
      </c>
    </row>
    <row r="294" spans="8:21" x14ac:dyDescent="0.35">
      <c r="H294" s="24"/>
      <c r="I294" s="24"/>
      <c r="J294" s="24"/>
      <c r="M294" s="19"/>
      <c r="N294" s="28">
        <f>((G294-1)*(1-(IF(H294="no",0,'results log'!$B$3)))+1)</f>
        <v>5.0000000000000044E-2</v>
      </c>
      <c r="O294" s="28">
        <f t="shared" si="10"/>
        <v>0</v>
      </c>
      <c r="P294" s="30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9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9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U294">
        <f t="shared" si="9"/>
        <v>1</v>
      </c>
    </row>
    <row r="295" spans="8:21" x14ac:dyDescent="0.35">
      <c r="H295" s="24"/>
      <c r="I295" s="24"/>
      <c r="J295" s="24"/>
      <c r="M295" s="19"/>
      <c r="N295" s="28">
        <f>((G295-1)*(1-(IF(H295="no",0,'results log'!$B$3)))+1)</f>
        <v>5.0000000000000044E-2</v>
      </c>
      <c r="O295" s="28">
        <f t="shared" si="10"/>
        <v>0</v>
      </c>
      <c r="P295" s="30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9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9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U295">
        <f t="shared" si="9"/>
        <v>1</v>
      </c>
    </row>
    <row r="296" spans="8:21" x14ac:dyDescent="0.35">
      <c r="H296" s="24"/>
      <c r="I296" s="24"/>
      <c r="J296" s="24"/>
      <c r="M296" s="19"/>
      <c r="N296" s="28">
        <f>((G296-1)*(1-(IF(H296="no",0,'results log'!$B$3)))+1)</f>
        <v>5.0000000000000044E-2</v>
      </c>
      <c r="O296" s="28">
        <f t="shared" si="10"/>
        <v>0</v>
      </c>
      <c r="P296" s="30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9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9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si="9"/>
        <v>1</v>
      </c>
    </row>
    <row r="297" spans="8:21" x14ac:dyDescent="0.35">
      <c r="H297" s="24"/>
      <c r="I297" s="24"/>
      <c r="J297" s="24"/>
      <c r="M297" s="19"/>
      <c r="N297" s="28">
        <f>((G297-1)*(1-(IF(H297="no",0,'results log'!$B$3)))+1)</f>
        <v>5.0000000000000044E-2</v>
      </c>
      <c r="O297" s="28">
        <f t="shared" si="10"/>
        <v>0</v>
      </c>
      <c r="P297" s="30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9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9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9"/>
        <v>1</v>
      </c>
    </row>
    <row r="298" spans="8:21" x14ac:dyDescent="0.35">
      <c r="H298" s="24"/>
      <c r="I298" s="24"/>
      <c r="J298" s="24"/>
      <c r="M298" s="19"/>
      <c r="N298" s="28">
        <f>((G298-1)*(1-(IF(H298="no",0,'results log'!$B$3)))+1)</f>
        <v>5.0000000000000044E-2</v>
      </c>
      <c r="O298" s="28">
        <f t="shared" si="10"/>
        <v>0</v>
      </c>
      <c r="P298" s="30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9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9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9"/>
        <v>1</v>
      </c>
    </row>
    <row r="299" spans="8:21" x14ac:dyDescent="0.35">
      <c r="H299" s="24"/>
      <c r="I299" s="24"/>
      <c r="J299" s="24"/>
      <c r="M299" s="19"/>
      <c r="N299" s="28">
        <f>((G299-1)*(1-(IF(H299="no",0,'results log'!$B$3)))+1)</f>
        <v>5.0000000000000044E-2</v>
      </c>
      <c r="O299" s="28">
        <f t="shared" si="10"/>
        <v>0</v>
      </c>
      <c r="P299" s="30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9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9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9"/>
        <v>1</v>
      </c>
    </row>
    <row r="300" spans="8:21" x14ac:dyDescent="0.35">
      <c r="H300" s="24"/>
      <c r="I300" s="24"/>
      <c r="J300" s="24"/>
      <c r="M300" s="19"/>
      <c r="N300" s="28">
        <f>((G300-1)*(1-(IF(H300="no",0,'results log'!$B$3)))+1)</f>
        <v>5.0000000000000044E-2</v>
      </c>
      <c r="O300" s="28">
        <f t="shared" si="10"/>
        <v>0</v>
      </c>
      <c r="P300" s="30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9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9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9"/>
        <v>1</v>
      </c>
    </row>
    <row r="301" spans="8:21" x14ac:dyDescent="0.35">
      <c r="H301" s="24"/>
      <c r="I301" s="24"/>
      <c r="J301" s="24"/>
      <c r="M301" s="19"/>
      <c r="N301" s="28">
        <f>((G301-1)*(1-(IF(H301="no",0,'results log'!$B$3)))+1)</f>
        <v>5.0000000000000044E-2</v>
      </c>
      <c r="O301" s="28">
        <f t="shared" si="10"/>
        <v>0</v>
      </c>
      <c r="P301" s="30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9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9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9"/>
        <v>1</v>
      </c>
    </row>
    <row r="302" spans="8:21" x14ac:dyDescent="0.35">
      <c r="H302" s="24"/>
      <c r="I302" s="24"/>
      <c r="J302" s="24"/>
      <c r="M302" s="19"/>
      <c r="N302" s="28">
        <f>((G302-1)*(1-(IF(H302="no",0,'results log'!$B$3)))+1)</f>
        <v>5.0000000000000044E-2</v>
      </c>
      <c r="O302" s="28">
        <f t="shared" si="10"/>
        <v>0</v>
      </c>
      <c r="P302" s="30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9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9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9"/>
        <v>1</v>
      </c>
    </row>
    <row r="303" spans="8:21" x14ac:dyDescent="0.35">
      <c r="H303" s="24"/>
      <c r="I303" s="24"/>
      <c r="J303" s="24"/>
      <c r="M303" s="19"/>
      <c r="N303" s="28">
        <f>((G303-1)*(1-(IF(H303="no",0,'results log'!$B$3)))+1)</f>
        <v>5.0000000000000044E-2</v>
      </c>
      <c r="O303" s="28">
        <f t="shared" si="10"/>
        <v>0</v>
      </c>
      <c r="P303" s="30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9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9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9"/>
        <v>1</v>
      </c>
    </row>
    <row r="304" spans="8:21" x14ac:dyDescent="0.35">
      <c r="H304" s="24"/>
      <c r="I304" s="24"/>
      <c r="J304" s="24"/>
      <c r="M304" s="19"/>
      <c r="N304" s="28">
        <f>((G304-1)*(1-(IF(H304="no",0,'results log'!$B$3)))+1)</f>
        <v>5.0000000000000044E-2</v>
      </c>
      <c r="O304" s="28">
        <f t="shared" si="10"/>
        <v>0</v>
      </c>
      <c r="P304" s="30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9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9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9"/>
        <v>1</v>
      </c>
    </row>
    <row r="305" spans="8:21" x14ac:dyDescent="0.35">
      <c r="H305" s="24"/>
      <c r="I305" s="24"/>
      <c r="J305" s="24"/>
      <c r="M305" s="19"/>
      <c r="N305" s="28">
        <f>((G305-1)*(1-(IF(H305="no",0,'results log'!$B$3)))+1)</f>
        <v>5.0000000000000044E-2</v>
      </c>
      <c r="O305" s="28">
        <f t="shared" si="10"/>
        <v>0</v>
      </c>
      <c r="P305" s="30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9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9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9"/>
        <v>1</v>
      </c>
    </row>
    <row r="306" spans="8:21" x14ac:dyDescent="0.35">
      <c r="H306" s="24"/>
      <c r="I306" s="24"/>
      <c r="J306" s="24"/>
      <c r="M306" s="19"/>
      <c r="N306" s="28">
        <f>((G306-1)*(1-(IF(H306="no",0,'results log'!$B$3)))+1)</f>
        <v>5.0000000000000044E-2</v>
      </c>
      <c r="O306" s="28">
        <f t="shared" si="10"/>
        <v>0</v>
      </c>
      <c r="P306" s="30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9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9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9"/>
        <v>1</v>
      </c>
    </row>
    <row r="307" spans="8:21" x14ac:dyDescent="0.35">
      <c r="H307" s="24"/>
      <c r="I307" s="24"/>
      <c r="J307" s="24"/>
      <c r="M307" s="19"/>
      <c r="N307" s="28">
        <f>((G307-1)*(1-(IF(H307="no",0,'results log'!$B$3)))+1)</f>
        <v>5.0000000000000044E-2</v>
      </c>
      <c r="O307" s="28">
        <f t="shared" si="10"/>
        <v>0</v>
      </c>
      <c r="P307" s="30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9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9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9"/>
        <v>1</v>
      </c>
    </row>
    <row r="308" spans="8:21" x14ac:dyDescent="0.35">
      <c r="H308" s="24"/>
      <c r="I308" s="24"/>
      <c r="J308" s="24"/>
      <c r="M308" s="19"/>
      <c r="N308" s="28">
        <f>((G308-1)*(1-(IF(H308="no",0,'results log'!$B$3)))+1)</f>
        <v>5.0000000000000044E-2</v>
      </c>
      <c r="O308" s="28">
        <f t="shared" si="10"/>
        <v>0</v>
      </c>
      <c r="P308" s="30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9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9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9"/>
        <v>1</v>
      </c>
    </row>
    <row r="309" spans="8:21" x14ac:dyDescent="0.35">
      <c r="H309" s="24"/>
      <c r="I309" s="24"/>
      <c r="J309" s="24"/>
      <c r="M309" s="19"/>
      <c r="N309" s="28">
        <f>((G309-1)*(1-(IF(H309="no",0,'results log'!$B$3)))+1)</f>
        <v>5.0000000000000044E-2</v>
      </c>
      <c r="O309" s="28">
        <f t="shared" si="10"/>
        <v>0</v>
      </c>
      <c r="P309" s="30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9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9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9"/>
        <v>1</v>
      </c>
    </row>
    <row r="310" spans="8:21" x14ac:dyDescent="0.35">
      <c r="H310" s="24"/>
      <c r="I310" s="24"/>
      <c r="J310" s="24"/>
      <c r="M310" s="19"/>
      <c r="N310" s="28">
        <f>((G310-1)*(1-(IF(H310="no",0,'results log'!$B$3)))+1)</f>
        <v>5.0000000000000044E-2</v>
      </c>
      <c r="O310" s="28">
        <f t="shared" si="10"/>
        <v>0</v>
      </c>
      <c r="P310" s="30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9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9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9"/>
        <v>1</v>
      </c>
    </row>
    <row r="311" spans="8:21" x14ac:dyDescent="0.35">
      <c r="H311" s="24"/>
      <c r="I311" s="24"/>
      <c r="J311" s="24"/>
      <c r="M311" s="19"/>
      <c r="N311" s="28">
        <f>((G311-1)*(1-(IF(H311="no",0,'results log'!$B$3)))+1)</f>
        <v>5.0000000000000044E-2</v>
      </c>
      <c r="O311" s="28">
        <f t="shared" si="10"/>
        <v>0</v>
      </c>
      <c r="P311" s="30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9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9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9"/>
        <v>1</v>
      </c>
    </row>
    <row r="312" spans="8:21" x14ac:dyDescent="0.35">
      <c r="H312" s="24"/>
      <c r="I312" s="24"/>
      <c r="J312" s="24"/>
      <c r="M312" s="19"/>
      <c r="N312" s="28">
        <f>((G312-1)*(1-(IF(H312="no",0,'results log'!$B$3)))+1)</f>
        <v>5.0000000000000044E-2</v>
      </c>
      <c r="O312" s="28">
        <f t="shared" si="10"/>
        <v>0</v>
      </c>
      <c r="P312" s="30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9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9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si="9"/>
        <v>1</v>
      </c>
    </row>
    <row r="313" spans="8:21" x14ac:dyDescent="0.35">
      <c r="H313" s="24"/>
      <c r="I313" s="24"/>
      <c r="J313" s="24"/>
      <c r="M313" s="19"/>
      <c r="N313" s="28">
        <f>((G313-1)*(1-(IF(H313="no",0,'results log'!$B$3)))+1)</f>
        <v>5.0000000000000044E-2</v>
      </c>
      <c r="O313" s="28">
        <f t="shared" si="10"/>
        <v>0</v>
      </c>
      <c r="P313" s="30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9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9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9"/>
        <v>1</v>
      </c>
    </row>
    <row r="314" spans="8:21" x14ac:dyDescent="0.35">
      <c r="H314" s="24"/>
      <c r="I314" s="24"/>
      <c r="J314" s="24"/>
      <c r="M314" s="19"/>
      <c r="N314" s="28">
        <f>((G314-1)*(1-(IF(H314="no",0,'results log'!$B$3)))+1)</f>
        <v>5.0000000000000044E-2</v>
      </c>
      <c r="O314" s="28">
        <f t="shared" si="10"/>
        <v>0</v>
      </c>
      <c r="P314" s="30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9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9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9"/>
        <v>1</v>
      </c>
    </row>
    <row r="315" spans="8:21" x14ac:dyDescent="0.35">
      <c r="H315" s="24"/>
      <c r="I315" s="24"/>
      <c r="J315" s="24"/>
      <c r="M315" s="19"/>
      <c r="N315" s="28">
        <f>((G315-1)*(1-(IF(H315="no",0,'results log'!$B$3)))+1)</f>
        <v>5.0000000000000044E-2</v>
      </c>
      <c r="O315" s="28">
        <f t="shared" si="10"/>
        <v>0</v>
      </c>
      <c r="P315" s="30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9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9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9"/>
        <v>1</v>
      </c>
    </row>
    <row r="316" spans="8:21" x14ac:dyDescent="0.35">
      <c r="H316" s="24"/>
      <c r="I316" s="24"/>
      <c r="J316" s="24"/>
      <c r="M316" s="19"/>
      <c r="N316" s="28">
        <f>((G316-1)*(1-(IF(H316="no",0,'results log'!$B$3)))+1)</f>
        <v>5.0000000000000044E-2</v>
      </c>
      <c r="O316" s="28">
        <f t="shared" si="10"/>
        <v>0</v>
      </c>
      <c r="P316" s="30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9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9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9"/>
        <v>1</v>
      </c>
    </row>
    <row r="317" spans="8:21" x14ac:dyDescent="0.35">
      <c r="H317" s="24"/>
      <c r="I317" s="24"/>
      <c r="J317" s="24"/>
      <c r="M317" s="19"/>
      <c r="N317" s="28">
        <f>((G317-1)*(1-(IF(H317="no",0,'results log'!$B$3)))+1)</f>
        <v>5.0000000000000044E-2</v>
      </c>
      <c r="O317" s="28">
        <f t="shared" si="10"/>
        <v>0</v>
      </c>
      <c r="P317" s="30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9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9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9"/>
        <v>1</v>
      </c>
    </row>
    <row r="318" spans="8:21" x14ac:dyDescent="0.35">
      <c r="H318" s="24"/>
      <c r="I318" s="24"/>
      <c r="J318" s="24"/>
      <c r="M318" s="19"/>
      <c r="N318" s="28">
        <f>((G318-1)*(1-(IF(H318="no",0,'results log'!$B$3)))+1)</f>
        <v>5.0000000000000044E-2</v>
      </c>
      <c r="O318" s="28">
        <f t="shared" si="10"/>
        <v>0</v>
      </c>
      <c r="P318" s="30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9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9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9"/>
        <v>1</v>
      </c>
    </row>
    <row r="319" spans="8:21" x14ac:dyDescent="0.35">
      <c r="H319" s="24"/>
      <c r="I319" s="24"/>
      <c r="J319" s="24"/>
      <c r="M319" s="19"/>
      <c r="N319" s="28">
        <f>((G319-1)*(1-(IF(H319="no",0,'results log'!$B$3)))+1)</f>
        <v>5.0000000000000044E-2</v>
      </c>
      <c r="O319" s="28">
        <f t="shared" si="10"/>
        <v>0</v>
      </c>
      <c r="P319" s="30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9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9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9"/>
        <v>1</v>
      </c>
    </row>
    <row r="320" spans="8:21" x14ac:dyDescent="0.35">
      <c r="H320" s="24"/>
      <c r="I320" s="24"/>
      <c r="J320" s="24"/>
      <c r="M320" s="19"/>
      <c r="N320" s="28">
        <f>((G320-1)*(1-(IF(H320="no",0,'results log'!$B$3)))+1)</f>
        <v>5.0000000000000044E-2</v>
      </c>
      <c r="O320" s="28">
        <f t="shared" si="10"/>
        <v>0</v>
      </c>
      <c r="P320" s="30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9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9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9"/>
        <v>1</v>
      </c>
    </row>
    <row r="321" spans="8:21" x14ac:dyDescent="0.35">
      <c r="H321" s="24"/>
      <c r="I321" s="24"/>
      <c r="J321" s="24"/>
      <c r="M321" s="19"/>
      <c r="N321" s="28">
        <f>((G321-1)*(1-(IF(H321="no",0,'results log'!$B$3)))+1)</f>
        <v>5.0000000000000044E-2</v>
      </c>
      <c r="O321" s="28">
        <f t="shared" si="10"/>
        <v>0</v>
      </c>
      <c r="P321" s="30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9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9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9"/>
        <v>1</v>
      </c>
    </row>
    <row r="322" spans="8:21" x14ac:dyDescent="0.35">
      <c r="H322" s="24"/>
      <c r="I322" s="24"/>
      <c r="J322" s="24"/>
      <c r="M322" s="19"/>
      <c r="N322" s="28">
        <f>((G322-1)*(1-(IF(H322="no",0,'results log'!$B$3)))+1)</f>
        <v>5.0000000000000044E-2</v>
      </c>
      <c r="O322" s="28">
        <f t="shared" si="10"/>
        <v>0</v>
      </c>
      <c r="P322" s="30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9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9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9"/>
        <v>1</v>
      </c>
    </row>
    <row r="323" spans="8:21" x14ac:dyDescent="0.35">
      <c r="H323" s="24"/>
      <c r="I323" s="24"/>
      <c r="J323" s="24"/>
      <c r="M323" s="19"/>
      <c r="N323" s="28">
        <f>((G323-1)*(1-(IF(H323="no",0,'results log'!$B$3)))+1)</f>
        <v>5.0000000000000044E-2</v>
      </c>
      <c r="O323" s="28">
        <f t="shared" si="10"/>
        <v>0</v>
      </c>
      <c r="P323" s="30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9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9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9"/>
        <v>1</v>
      </c>
    </row>
    <row r="324" spans="8:21" x14ac:dyDescent="0.35">
      <c r="H324" s="24"/>
      <c r="I324" s="24"/>
      <c r="J324" s="24"/>
      <c r="M324" s="19"/>
      <c r="N324" s="28">
        <f>((G324-1)*(1-(IF(H324="no",0,'results log'!$B$3)))+1)</f>
        <v>5.0000000000000044E-2</v>
      </c>
      <c r="O324" s="28">
        <f t="shared" si="10"/>
        <v>0</v>
      </c>
      <c r="P324" s="30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9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9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si="9"/>
        <v>1</v>
      </c>
    </row>
    <row r="325" spans="8:21" x14ac:dyDescent="0.35">
      <c r="H325" s="24"/>
      <c r="I325" s="24"/>
      <c r="J325" s="24"/>
      <c r="M325" s="19"/>
      <c r="N325" s="28">
        <f>((G325-1)*(1-(IF(H325="no",0,'results log'!$B$3)))+1)</f>
        <v>5.0000000000000044E-2</v>
      </c>
      <c r="O325" s="28">
        <f t="shared" si="10"/>
        <v>0</v>
      </c>
      <c r="P325" s="30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9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9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si="9"/>
        <v>1</v>
      </c>
    </row>
    <row r="326" spans="8:21" x14ac:dyDescent="0.35">
      <c r="H326" s="24"/>
      <c r="I326" s="24"/>
      <c r="J326" s="24"/>
      <c r="M326" s="19"/>
      <c r="N326" s="28">
        <f>((G326-1)*(1-(IF(H326="no",0,'results log'!$B$3)))+1)</f>
        <v>5.0000000000000044E-2</v>
      </c>
      <c r="O326" s="28">
        <f t="shared" si="10"/>
        <v>0</v>
      </c>
      <c r="P326" s="30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9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9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9"/>
        <v>1</v>
      </c>
    </row>
    <row r="327" spans="8:21" x14ac:dyDescent="0.35">
      <c r="H327" s="24"/>
      <c r="I327" s="24"/>
      <c r="J327" s="24"/>
      <c r="M327" s="19"/>
      <c r="N327" s="28">
        <f>((G327-1)*(1-(IF(H327="no",0,'results log'!$B$3)))+1)</f>
        <v>5.0000000000000044E-2</v>
      </c>
      <c r="O327" s="28">
        <f t="shared" si="10"/>
        <v>0</v>
      </c>
      <c r="P327" s="30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9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9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9"/>
        <v>1</v>
      </c>
    </row>
    <row r="328" spans="8:21" x14ac:dyDescent="0.35">
      <c r="H328" s="24"/>
      <c r="I328" s="24"/>
      <c r="J328" s="24"/>
      <c r="M328" s="19"/>
      <c r="N328" s="28">
        <f>((G328-1)*(1-(IF(H328="no",0,'results log'!$B$3)))+1)</f>
        <v>5.0000000000000044E-2</v>
      </c>
      <c r="O328" s="28">
        <f t="shared" si="10"/>
        <v>0</v>
      </c>
      <c r="P328" s="30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9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9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si="9"/>
        <v>1</v>
      </c>
    </row>
    <row r="329" spans="8:21" x14ac:dyDescent="0.35">
      <c r="H329" s="24"/>
      <c r="I329" s="24"/>
      <c r="J329" s="24"/>
      <c r="M329" s="19"/>
      <c r="N329" s="28">
        <f>((G329-1)*(1-(IF(H329="no",0,'results log'!$B$3)))+1)</f>
        <v>5.0000000000000044E-2</v>
      </c>
      <c r="O329" s="28">
        <f t="shared" si="10"/>
        <v>0</v>
      </c>
      <c r="P329" s="30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9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9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ref="U329:U392" si="11">IF(ISBLANK(K329),1,IF(ISBLANK(L329),2,99))</f>
        <v>1</v>
      </c>
    </row>
    <row r="330" spans="8:21" x14ac:dyDescent="0.35">
      <c r="H330" s="24"/>
      <c r="I330" s="24"/>
      <c r="J330" s="24"/>
      <c r="M330" s="19"/>
      <c r="N330" s="28">
        <f>((G330-1)*(1-(IF(H330="no",0,'results log'!$B$3)))+1)</f>
        <v>5.0000000000000044E-2</v>
      </c>
      <c r="O330" s="28">
        <f t="shared" si="10"/>
        <v>0</v>
      </c>
      <c r="P330" s="30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9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9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11"/>
        <v>1</v>
      </c>
    </row>
    <row r="331" spans="8:21" x14ac:dyDescent="0.35">
      <c r="H331" s="24"/>
      <c r="I331" s="24"/>
      <c r="J331" s="24"/>
      <c r="M331" s="19"/>
      <c r="N331" s="28">
        <f>((G331-1)*(1-(IF(H331="no",0,'results log'!$B$3)))+1)</f>
        <v>5.0000000000000044E-2</v>
      </c>
      <c r="O331" s="28">
        <f t="shared" si="10"/>
        <v>0</v>
      </c>
      <c r="P331" s="30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9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9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11"/>
        <v>1</v>
      </c>
    </row>
    <row r="332" spans="8:21" x14ac:dyDescent="0.35">
      <c r="H332" s="24"/>
      <c r="I332" s="24"/>
      <c r="J332" s="24"/>
      <c r="M332" s="19"/>
      <c r="N332" s="28">
        <f>((G332-1)*(1-(IF(H332="no",0,'results log'!$B$3)))+1)</f>
        <v>5.0000000000000044E-2</v>
      </c>
      <c r="O332" s="28">
        <f t="shared" si="10"/>
        <v>0</v>
      </c>
      <c r="P332" s="30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9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9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11"/>
        <v>1</v>
      </c>
    </row>
    <row r="333" spans="8:21" x14ac:dyDescent="0.35">
      <c r="H333" s="24"/>
      <c r="I333" s="24"/>
      <c r="J333" s="24"/>
      <c r="M333" s="19"/>
      <c r="N333" s="28">
        <f>((G333-1)*(1-(IF(H333="no",0,'results log'!$B$3)))+1)</f>
        <v>5.0000000000000044E-2</v>
      </c>
      <c r="O333" s="28">
        <f t="shared" si="10"/>
        <v>0</v>
      </c>
      <c r="P333" s="30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9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9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11"/>
        <v>1</v>
      </c>
    </row>
    <row r="334" spans="8:21" x14ac:dyDescent="0.35">
      <c r="H334" s="24"/>
      <c r="I334" s="24"/>
      <c r="J334" s="24"/>
      <c r="M334" s="19"/>
      <c r="N334" s="28">
        <f>((G334-1)*(1-(IF(H334="no",0,'results log'!$B$3)))+1)</f>
        <v>5.0000000000000044E-2</v>
      </c>
      <c r="O334" s="28">
        <f t="shared" si="10"/>
        <v>0</v>
      </c>
      <c r="P334" s="30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9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9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11"/>
        <v>1</v>
      </c>
    </row>
    <row r="335" spans="8:21" x14ac:dyDescent="0.35">
      <c r="H335" s="24"/>
      <c r="I335" s="24"/>
      <c r="J335" s="24"/>
      <c r="M335" s="19"/>
      <c r="N335" s="28">
        <f>((G335-1)*(1-(IF(H335="no",0,'results log'!$B$3)))+1)</f>
        <v>5.0000000000000044E-2</v>
      </c>
      <c r="O335" s="28">
        <f t="shared" ref="O335:O398" si="12">E335*IF(I335="yes",2,1)</f>
        <v>0</v>
      </c>
      <c r="P335" s="30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9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9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11"/>
        <v>1</v>
      </c>
    </row>
    <row r="336" spans="8:21" x14ac:dyDescent="0.35">
      <c r="H336" s="24"/>
      <c r="I336" s="24"/>
      <c r="J336" s="24"/>
      <c r="M336" s="19"/>
      <c r="N336" s="28">
        <f>((G336-1)*(1-(IF(H336="no",0,'results log'!$B$3)))+1)</f>
        <v>5.0000000000000044E-2</v>
      </c>
      <c r="O336" s="28">
        <f t="shared" si="12"/>
        <v>0</v>
      </c>
      <c r="P336" s="30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9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9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11"/>
        <v>1</v>
      </c>
    </row>
    <row r="337" spans="8:21" x14ac:dyDescent="0.35">
      <c r="H337" s="24"/>
      <c r="I337" s="24"/>
      <c r="J337" s="24"/>
      <c r="M337" s="19"/>
      <c r="N337" s="28">
        <f>((G337-1)*(1-(IF(H337="no",0,'results log'!$B$3)))+1)</f>
        <v>5.0000000000000044E-2</v>
      </c>
      <c r="O337" s="28">
        <f t="shared" si="12"/>
        <v>0</v>
      </c>
      <c r="P337" s="30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9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9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11"/>
        <v>1</v>
      </c>
    </row>
    <row r="338" spans="8:21" x14ac:dyDescent="0.35">
      <c r="H338" s="24"/>
      <c r="I338" s="24"/>
      <c r="J338" s="24"/>
      <c r="M338" s="19"/>
      <c r="N338" s="28">
        <f>((G338-1)*(1-(IF(H338="no",0,'results log'!$B$3)))+1)</f>
        <v>5.0000000000000044E-2</v>
      </c>
      <c r="O338" s="28">
        <f t="shared" si="12"/>
        <v>0</v>
      </c>
      <c r="P338" s="30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9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9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11"/>
        <v>1</v>
      </c>
    </row>
    <row r="339" spans="8:21" x14ac:dyDescent="0.35">
      <c r="H339" s="24"/>
      <c r="I339" s="24"/>
      <c r="J339" s="24"/>
      <c r="M339" s="19"/>
      <c r="N339" s="28">
        <f>((G339-1)*(1-(IF(H339="no",0,'results log'!$B$3)))+1)</f>
        <v>5.0000000000000044E-2</v>
      </c>
      <c r="O339" s="28">
        <f t="shared" si="12"/>
        <v>0</v>
      </c>
      <c r="P339" s="30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9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9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11"/>
        <v>1</v>
      </c>
    </row>
    <row r="340" spans="8:21" x14ac:dyDescent="0.35">
      <c r="H340" s="24"/>
      <c r="I340" s="24"/>
      <c r="J340" s="24"/>
      <c r="M340" s="19"/>
      <c r="N340" s="28">
        <f>((G340-1)*(1-(IF(H340="no",0,'results log'!$B$3)))+1)</f>
        <v>5.0000000000000044E-2</v>
      </c>
      <c r="O340" s="28">
        <f t="shared" si="12"/>
        <v>0</v>
      </c>
      <c r="P340" s="30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9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9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11"/>
        <v>1</v>
      </c>
    </row>
    <row r="341" spans="8:21" x14ac:dyDescent="0.35">
      <c r="H341" s="24"/>
      <c r="I341" s="24"/>
      <c r="J341" s="24"/>
      <c r="M341" s="19"/>
      <c r="N341" s="28">
        <f>((G341-1)*(1-(IF(H341="no",0,'results log'!$B$3)))+1)</f>
        <v>5.0000000000000044E-2</v>
      </c>
      <c r="O341" s="28">
        <f t="shared" si="12"/>
        <v>0</v>
      </c>
      <c r="P341" s="30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9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9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11"/>
        <v>1</v>
      </c>
    </row>
    <row r="342" spans="8:21" x14ac:dyDescent="0.35">
      <c r="H342" s="24"/>
      <c r="I342" s="24"/>
      <c r="J342" s="24"/>
      <c r="M342" s="19"/>
      <c r="N342" s="28">
        <f>((G342-1)*(1-(IF(H342="no",0,'results log'!$B$3)))+1)</f>
        <v>5.0000000000000044E-2</v>
      </c>
      <c r="O342" s="28">
        <f t="shared" si="12"/>
        <v>0</v>
      </c>
      <c r="P342" s="30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9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9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11"/>
        <v>1</v>
      </c>
    </row>
    <row r="343" spans="8:21" x14ac:dyDescent="0.35">
      <c r="H343" s="24"/>
      <c r="I343" s="24"/>
      <c r="J343" s="24"/>
      <c r="M343" s="19"/>
      <c r="N343" s="28">
        <f>((G343-1)*(1-(IF(H343="no",0,'results log'!$B$3)))+1)</f>
        <v>5.0000000000000044E-2</v>
      </c>
      <c r="O343" s="28">
        <f t="shared" si="12"/>
        <v>0</v>
      </c>
      <c r="P343" s="30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9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9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11"/>
        <v>1</v>
      </c>
    </row>
    <row r="344" spans="8:21" x14ac:dyDescent="0.35">
      <c r="H344" s="24"/>
      <c r="I344" s="24"/>
      <c r="J344" s="24"/>
      <c r="M344" s="19"/>
      <c r="N344" s="28">
        <f>((G344-1)*(1-(IF(H344="no",0,'results log'!$B$3)))+1)</f>
        <v>5.0000000000000044E-2</v>
      </c>
      <c r="O344" s="28">
        <f t="shared" si="12"/>
        <v>0</v>
      </c>
      <c r="P344" s="30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9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9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11"/>
        <v>1</v>
      </c>
    </row>
    <row r="345" spans="8:21" x14ac:dyDescent="0.35">
      <c r="H345" s="24"/>
      <c r="I345" s="24"/>
      <c r="J345" s="24"/>
      <c r="M345" s="19"/>
      <c r="N345" s="28">
        <f>((G345-1)*(1-(IF(H345="no",0,'results log'!$B$3)))+1)</f>
        <v>5.0000000000000044E-2</v>
      </c>
      <c r="O345" s="28">
        <f t="shared" si="12"/>
        <v>0</v>
      </c>
      <c r="P345" s="30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9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9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11"/>
        <v>1</v>
      </c>
    </row>
    <row r="346" spans="8:21" x14ac:dyDescent="0.35">
      <c r="H346" s="24"/>
      <c r="I346" s="24"/>
      <c r="J346" s="24"/>
      <c r="M346" s="19"/>
      <c r="N346" s="28">
        <f>((G346-1)*(1-(IF(H346="no",0,'results log'!$B$3)))+1)</f>
        <v>5.0000000000000044E-2</v>
      </c>
      <c r="O346" s="28">
        <f t="shared" si="12"/>
        <v>0</v>
      </c>
      <c r="P346" s="30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9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9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11"/>
        <v>1</v>
      </c>
    </row>
    <row r="347" spans="8:21" x14ac:dyDescent="0.35">
      <c r="H347" s="24"/>
      <c r="I347" s="24"/>
      <c r="J347" s="24"/>
      <c r="M347" s="19"/>
      <c r="N347" s="28">
        <f>((G347-1)*(1-(IF(H347="no",0,'results log'!$B$3)))+1)</f>
        <v>5.0000000000000044E-2</v>
      </c>
      <c r="O347" s="28">
        <f t="shared" si="12"/>
        <v>0</v>
      </c>
      <c r="P347" s="30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9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9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11"/>
        <v>1</v>
      </c>
    </row>
    <row r="348" spans="8:21" x14ac:dyDescent="0.35">
      <c r="H348" s="24"/>
      <c r="I348" s="24"/>
      <c r="J348" s="24"/>
      <c r="M348" s="19"/>
      <c r="N348" s="28">
        <f>((G348-1)*(1-(IF(H348="no",0,'results log'!$B$3)))+1)</f>
        <v>5.0000000000000044E-2</v>
      </c>
      <c r="O348" s="28">
        <f t="shared" si="12"/>
        <v>0</v>
      </c>
      <c r="P348" s="30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9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9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11"/>
        <v>1</v>
      </c>
    </row>
    <row r="349" spans="8:21" x14ac:dyDescent="0.35">
      <c r="H349" s="24"/>
      <c r="I349" s="24"/>
      <c r="J349" s="24"/>
      <c r="M349" s="19"/>
      <c r="N349" s="28">
        <f>((G349-1)*(1-(IF(H349="no",0,'results log'!$B$3)))+1)</f>
        <v>5.0000000000000044E-2</v>
      </c>
      <c r="O349" s="28">
        <f t="shared" si="12"/>
        <v>0</v>
      </c>
      <c r="P349" s="30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9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9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11"/>
        <v>1</v>
      </c>
    </row>
    <row r="350" spans="8:21" x14ac:dyDescent="0.35">
      <c r="H350" s="24"/>
      <c r="I350" s="24"/>
      <c r="J350" s="24"/>
      <c r="M350" s="19"/>
      <c r="N350" s="28">
        <f>((G350-1)*(1-(IF(H350="no",0,'results log'!$B$3)))+1)</f>
        <v>5.0000000000000044E-2</v>
      </c>
      <c r="O350" s="28">
        <f t="shared" si="12"/>
        <v>0</v>
      </c>
      <c r="P350" s="30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9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9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11"/>
        <v>1</v>
      </c>
    </row>
    <row r="351" spans="8:21" x14ac:dyDescent="0.35">
      <c r="H351" s="24"/>
      <c r="I351" s="24"/>
      <c r="J351" s="24"/>
      <c r="M351" s="19"/>
      <c r="N351" s="28">
        <f>((G351-1)*(1-(IF(H351="no",0,'results log'!$B$3)))+1)</f>
        <v>5.0000000000000044E-2</v>
      </c>
      <c r="O351" s="28">
        <f t="shared" si="12"/>
        <v>0</v>
      </c>
      <c r="P351" s="30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9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9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11"/>
        <v>1</v>
      </c>
    </row>
    <row r="352" spans="8:21" x14ac:dyDescent="0.35">
      <c r="H352" s="24"/>
      <c r="I352" s="24"/>
      <c r="J352" s="24"/>
      <c r="M352" s="19"/>
      <c r="N352" s="28">
        <f>((G352-1)*(1-(IF(H352="no",0,'results log'!$B$3)))+1)</f>
        <v>5.0000000000000044E-2</v>
      </c>
      <c r="O352" s="28">
        <f t="shared" si="12"/>
        <v>0</v>
      </c>
      <c r="P352" s="30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9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9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11"/>
        <v>1</v>
      </c>
    </row>
    <row r="353" spans="8:21" x14ac:dyDescent="0.35">
      <c r="H353" s="24"/>
      <c r="I353" s="24"/>
      <c r="J353" s="24"/>
      <c r="M353" s="19"/>
      <c r="N353" s="28">
        <f>((G353-1)*(1-(IF(H353="no",0,'results log'!$B$3)))+1)</f>
        <v>5.0000000000000044E-2</v>
      </c>
      <c r="O353" s="28">
        <f t="shared" si="12"/>
        <v>0</v>
      </c>
      <c r="P353" s="30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9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9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11"/>
        <v>1</v>
      </c>
    </row>
    <row r="354" spans="8:21" x14ac:dyDescent="0.35">
      <c r="H354" s="24"/>
      <c r="I354" s="24"/>
      <c r="J354" s="24"/>
      <c r="M354" s="19"/>
      <c r="N354" s="28">
        <f>((G354-1)*(1-(IF(H354="no",0,'results log'!$B$3)))+1)</f>
        <v>5.0000000000000044E-2</v>
      </c>
      <c r="O354" s="28">
        <f t="shared" si="12"/>
        <v>0</v>
      </c>
      <c r="P354" s="30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9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9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11"/>
        <v>1</v>
      </c>
    </row>
    <row r="355" spans="8:21" x14ac:dyDescent="0.35">
      <c r="H355" s="24"/>
      <c r="I355" s="24"/>
      <c r="J355" s="24"/>
      <c r="M355" s="19"/>
      <c r="N355" s="28">
        <f>((G355-1)*(1-(IF(H355="no",0,'results log'!$B$3)))+1)</f>
        <v>5.0000000000000044E-2</v>
      </c>
      <c r="O355" s="28">
        <f t="shared" si="12"/>
        <v>0</v>
      </c>
      <c r="P355" s="30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9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9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11"/>
        <v>1</v>
      </c>
    </row>
    <row r="356" spans="8:21" x14ac:dyDescent="0.35">
      <c r="H356" s="24"/>
      <c r="I356" s="24"/>
      <c r="J356" s="24"/>
      <c r="M356" s="19"/>
      <c r="N356" s="28">
        <f>((G356-1)*(1-(IF(H356="no",0,'results log'!$B$3)))+1)</f>
        <v>5.0000000000000044E-2</v>
      </c>
      <c r="O356" s="28">
        <f t="shared" si="12"/>
        <v>0</v>
      </c>
      <c r="P356" s="30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9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9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11"/>
        <v>1</v>
      </c>
    </row>
    <row r="357" spans="8:21" x14ac:dyDescent="0.35">
      <c r="H357" s="24"/>
      <c r="I357" s="24"/>
      <c r="J357" s="24"/>
      <c r="M357" s="19"/>
      <c r="N357" s="28">
        <f>((G357-1)*(1-(IF(H357="no",0,'results log'!$B$3)))+1)</f>
        <v>5.0000000000000044E-2</v>
      </c>
      <c r="O357" s="28">
        <f t="shared" si="12"/>
        <v>0</v>
      </c>
      <c r="P357" s="30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9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9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11"/>
        <v>1</v>
      </c>
    </row>
    <row r="358" spans="8:21" x14ac:dyDescent="0.35">
      <c r="H358" s="24"/>
      <c r="I358" s="24"/>
      <c r="J358" s="24"/>
      <c r="M358" s="19"/>
      <c r="N358" s="28">
        <f>((G358-1)*(1-(IF(H358="no",0,'results log'!$B$3)))+1)</f>
        <v>5.0000000000000044E-2</v>
      </c>
      <c r="O358" s="28">
        <f t="shared" si="12"/>
        <v>0</v>
      </c>
      <c r="P358" s="30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9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9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11"/>
        <v>1</v>
      </c>
    </row>
    <row r="359" spans="8:21" x14ac:dyDescent="0.35">
      <c r="H359" s="24"/>
      <c r="I359" s="24"/>
      <c r="J359" s="24"/>
      <c r="M359" s="19"/>
      <c r="N359" s="28">
        <f>((G359-1)*(1-(IF(H359="no",0,'results log'!$B$3)))+1)</f>
        <v>5.0000000000000044E-2</v>
      </c>
      <c r="O359" s="28">
        <f t="shared" si="12"/>
        <v>0</v>
      </c>
      <c r="P359" s="30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9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9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11"/>
        <v>1</v>
      </c>
    </row>
    <row r="360" spans="8:21" x14ac:dyDescent="0.35">
      <c r="H360" s="24"/>
      <c r="I360" s="24"/>
      <c r="J360" s="24"/>
      <c r="M360" s="19"/>
      <c r="N360" s="28">
        <f>((G360-1)*(1-(IF(H360="no",0,'results log'!$B$3)))+1)</f>
        <v>5.0000000000000044E-2</v>
      </c>
      <c r="O360" s="28">
        <f t="shared" si="12"/>
        <v>0</v>
      </c>
      <c r="P360" s="30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9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9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11"/>
        <v>1</v>
      </c>
    </row>
    <row r="361" spans="8:21" x14ac:dyDescent="0.35">
      <c r="H361" s="24"/>
      <c r="I361" s="24"/>
      <c r="J361" s="24"/>
      <c r="M361" s="19"/>
      <c r="N361" s="28">
        <f>((G361-1)*(1-(IF(H361="no",0,'results log'!$B$3)))+1)</f>
        <v>5.0000000000000044E-2</v>
      </c>
      <c r="O361" s="28">
        <f t="shared" si="12"/>
        <v>0</v>
      </c>
      <c r="P361" s="30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9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9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11"/>
        <v>1</v>
      </c>
    </row>
    <row r="362" spans="8:21" x14ac:dyDescent="0.35">
      <c r="H362" s="24"/>
      <c r="I362" s="24"/>
      <c r="J362" s="24"/>
      <c r="M362" s="19"/>
      <c r="N362" s="28">
        <f>((G362-1)*(1-(IF(H362="no",0,'results log'!$B$3)))+1)</f>
        <v>5.0000000000000044E-2</v>
      </c>
      <c r="O362" s="28">
        <f t="shared" si="12"/>
        <v>0</v>
      </c>
      <c r="P362" s="30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9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9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11"/>
        <v>1</v>
      </c>
    </row>
    <row r="363" spans="8:21" x14ac:dyDescent="0.35">
      <c r="H363" s="24"/>
      <c r="I363" s="24"/>
      <c r="J363" s="24"/>
      <c r="M363" s="19"/>
      <c r="N363" s="28">
        <f>((G363-1)*(1-(IF(H363="no",0,'results log'!$B$3)))+1)</f>
        <v>5.0000000000000044E-2</v>
      </c>
      <c r="O363" s="28">
        <f t="shared" si="12"/>
        <v>0</v>
      </c>
      <c r="P363" s="30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9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9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11"/>
        <v>1</v>
      </c>
    </row>
    <row r="364" spans="8:21" x14ac:dyDescent="0.35">
      <c r="H364" s="24"/>
      <c r="I364" s="24"/>
      <c r="J364" s="24"/>
      <c r="M364" s="19"/>
      <c r="N364" s="28">
        <f>((G364-1)*(1-(IF(H364="no",0,'results log'!$B$3)))+1)</f>
        <v>5.0000000000000044E-2</v>
      </c>
      <c r="O364" s="28">
        <f t="shared" si="12"/>
        <v>0</v>
      </c>
      <c r="P364" s="30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9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9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11"/>
        <v>1</v>
      </c>
    </row>
    <row r="365" spans="8:21" x14ac:dyDescent="0.35">
      <c r="H365" s="24"/>
      <c r="I365" s="24"/>
      <c r="J365" s="24"/>
      <c r="M365" s="19"/>
      <c r="N365" s="28">
        <f>((G365-1)*(1-(IF(H365="no",0,'results log'!$B$3)))+1)</f>
        <v>5.0000000000000044E-2</v>
      </c>
      <c r="O365" s="28">
        <f t="shared" si="12"/>
        <v>0</v>
      </c>
      <c r="P365" s="30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9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9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11"/>
        <v>1</v>
      </c>
    </row>
    <row r="366" spans="8:21" x14ac:dyDescent="0.35">
      <c r="H366" s="24"/>
      <c r="I366" s="24"/>
      <c r="J366" s="24"/>
      <c r="M366" s="19"/>
      <c r="N366" s="28">
        <f>((G366-1)*(1-(IF(H366="no",0,'results log'!$B$3)))+1)</f>
        <v>5.0000000000000044E-2</v>
      </c>
      <c r="O366" s="28">
        <f t="shared" si="12"/>
        <v>0</v>
      </c>
      <c r="P366" s="30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9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9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11"/>
        <v>1</v>
      </c>
    </row>
    <row r="367" spans="8:21" x14ac:dyDescent="0.35">
      <c r="H367" s="24"/>
      <c r="I367" s="24"/>
      <c r="J367" s="24"/>
      <c r="M367" s="19"/>
      <c r="N367" s="28">
        <f>((G367-1)*(1-(IF(H367="no",0,'results log'!$B$3)))+1)</f>
        <v>5.0000000000000044E-2</v>
      </c>
      <c r="O367" s="28">
        <f t="shared" si="12"/>
        <v>0</v>
      </c>
      <c r="P367" s="30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9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9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11"/>
        <v>1</v>
      </c>
    </row>
    <row r="368" spans="8:21" x14ac:dyDescent="0.35">
      <c r="H368" s="24"/>
      <c r="I368" s="24"/>
      <c r="J368" s="24"/>
      <c r="M368" s="19"/>
      <c r="N368" s="28">
        <f>((G368-1)*(1-(IF(H368="no",0,'results log'!$B$3)))+1)</f>
        <v>5.0000000000000044E-2</v>
      </c>
      <c r="O368" s="28">
        <f t="shared" si="12"/>
        <v>0</v>
      </c>
      <c r="P368" s="30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9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9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11"/>
        <v>1</v>
      </c>
    </row>
    <row r="369" spans="8:21" x14ac:dyDescent="0.35">
      <c r="H369" s="24"/>
      <c r="I369" s="24"/>
      <c r="J369" s="24"/>
      <c r="M369" s="19"/>
      <c r="N369" s="28">
        <f>((G369-1)*(1-(IF(H369="no",0,'results log'!$B$3)))+1)</f>
        <v>5.0000000000000044E-2</v>
      </c>
      <c r="O369" s="28">
        <f t="shared" si="12"/>
        <v>0</v>
      </c>
      <c r="P369" s="30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9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9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11"/>
        <v>1</v>
      </c>
    </row>
    <row r="370" spans="8:21" x14ac:dyDescent="0.35">
      <c r="H370" s="24"/>
      <c r="I370" s="24"/>
      <c r="J370" s="24"/>
      <c r="M370" s="19"/>
      <c r="N370" s="28">
        <f>((G370-1)*(1-(IF(H370="no",0,'results log'!$B$3)))+1)</f>
        <v>5.0000000000000044E-2</v>
      </c>
      <c r="O370" s="28">
        <f t="shared" si="12"/>
        <v>0</v>
      </c>
      <c r="P370" s="30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9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9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11"/>
        <v>1</v>
      </c>
    </row>
    <row r="371" spans="8:21" x14ac:dyDescent="0.35">
      <c r="H371" s="24"/>
      <c r="I371" s="24"/>
      <c r="J371" s="24"/>
      <c r="M371" s="19"/>
      <c r="N371" s="28">
        <f>((G371-1)*(1-(IF(H371="no",0,'results log'!$B$3)))+1)</f>
        <v>5.0000000000000044E-2</v>
      </c>
      <c r="O371" s="28">
        <f t="shared" si="12"/>
        <v>0</v>
      </c>
      <c r="P371" s="30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9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9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11"/>
        <v>1</v>
      </c>
    </row>
    <row r="372" spans="8:21" x14ac:dyDescent="0.35">
      <c r="H372" s="24"/>
      <c r="I372" s="24"/>
      <c r="J372" s="24"/>
      <c r="M372" s="19"/>
      <c r="N372" s="28">
        <f>((G372-1)*(1-(IF(H372="no",0,'results log'!$B$3)))+1)</f>
        <v>5.0000000000000044E-2</v>
      </c>
      <c r="O372" s="28">
        <f t="shared" si="12"/>
        <v>0</v>
      </c>
      <c r="P372" s="30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9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9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11"/>
        <v>1</v>
      </c>
    </row>
    <row r="373" spans="8:21" x14ac:dyDescent="0.35">
      <c r="H373" s="24"/>
      <c r="I373" s="24"/>
      <c r="J373" s="24"/>
      <c r="M373" s="19"/>
      <c r="N373" s="28">
        <f>((G373-1)*(1-(IF(H373="no",0,'results log'!$B$3)))+1)</f>
        <v>5.0000000000000044E-2</v>
      </c>
      <c r="O373" s="28">
        <f t="shared" si="12"/>
        <v>0</v>
      </c>
      <c r="P373" s="30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9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9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11"/>
        <v>1</v>
      </c>
    </row>
    <row r="374" spans="8:21" x14ac:dyDescent="0.35">
      <c r="H374" s="24"/>
      <c r="I374" s="24"/>
      <c r="J374" s="24"/>
      <c r="M374" s="19"/>
      <c r="N374" s="28">
        <f>((G374-1)*(1-(IF(H374="no",0,'results log'!$B$3)))+1)</f>
        <v>5.0000000000000044E-2</v>
      </c>
      <c r="O374" s="28">
        <f t="shared" si="12"/>
        <v>0</v>
      </c>
      <c r="P374" s="30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9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9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11"/>
        <v>1</v>
      </c>
    </row>
    <row r="375" spans="8:21" x14ac:dyDescent="0.35">
      <c r="H375" s="24"/>
      <c r="I375" s="24"/>
      <c r="J375" s="24"/>
      <c r="M375" s="19"/>
      <c r="N375" s="28">
        <f>((G375-1)*(1-(IF(H375="no",0,'results log'!$B$3)))+1)</f>
        <v>5.0000000000000044E-2</v>
      </c>
      <c r="O375" s="28">
        <f t="shared" si="12"/>
        <v>0</v>
      </c>
      <c r="P375" s="30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9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9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11"/>
        <v>1</v>
      </c>
    </row>
    <row r="376" spans="8:21" x14ac:dyDescent="0.35">
      <c r="H376" s="24"/>
      <c r="I376" s="24"/>
      <c r="J376" s="24"/>
      <c r="M376" s="19"/>
      <c r="N376" s="28">
        <f>((G376-1)*(1-(IF(H376="no",0,'results log'!$B$3)))+1)</f>
        <v>5.0000000000000044E-2</v>
      </c>
      <c r="O376" s="28">
        <f t="shared" si="12"/>
        <v>0</v>
      </c>
      <c r="P376" s="30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9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9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si="11"/>
        <v>1</v>
      </c>
    </row>
    <row r="377" spans="8:21" x14ac:dyDescent="0.35">
      <c r="H377" s="24"/>
      <c r="I377" s="24"/>
      <c r="J377" s="24"/>
      <c r="M377" s="19"/>
      <c r="N377" s="28">
        <f>((G377-1)*(1-(IF(H377="no",0,'results log'!$B$3)))+1)</f>
        <v>5.0000000000000044E-2</v>
      </c>
      <c r="O377" s="28">
        <f t="shared" si="12"/>
        <v>0</v>
      </c>
      <c r="P377" s="30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9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9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11"/>
        <v>1</v>
      </c>
    </row>
    <row r="378" spans="8:21" x14ac:dyDescent="0.35">
      <c r="H378" s="24"/>
      <c r="I378" s="24"/>
      <c r="J378" s="24"/>
      <c r="M378" s="19"/>
      <c r="N378" s="28">
        <f>((G378-1)*(1-(IF(H378="no",0,'results log'!$B$3)))+1)</f>
        <v>5.0000000000000044E-2</v>
      </c>
      <c r="O378" s="28">
        <f t="shared" si="12"/>
        <v>0</v>
      </c>
      <c r="P378" s="30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9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9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11"/>
        <v>1</v>
      </c>
    </row>
    <row r="379" spans="8:21" x14ac:dyDescent="0.35">
      <c r="H379" s="24"/>
      <c r="I379" s="24"/>
      <c r="J379" s="24"/>
      <c r="M379" s="19"/>
      <c r="N379" s="28">
        <f>((G379-1)*(1-(IF(H379="no",0,'results log'!$B$3)))+1)</f>
        <v>5.0000000000000044E-2</v>
      </c>
      <c r="O379" s="28">
        <f t="shared" si="12"/>
        <v>0</v>
      </c>
      <c r="P379" s="30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9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9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11"/>
        <v>1</v>
      </c>
    </row>
    <row r="380" spans="8:21" x14ac:dyDescent="0.35">
      <c r="H380" s="24"/>
      <c r="I380" s="24"/>
      <c r="J380" s="24"/>
      <c r="M380" s="19"/>
      <c r="N380" s="28">
        <f>((G380-1)*(1-(IF(H380="no",0,'results log'!$B$3)))+1)</f>
        <v>5.0000000000000044E-2</v>
      </c>
      <c r="O380" s="28">
        <f t="shared" si="12"/>
        <v>0</v>
      </c>
      <c r="P380" s="30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9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9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11"/>
        <v>1</v>
      </c>
    </row>
    <row r="381" spans="8:21" x14ac:dyDescent="0.35">
      <c r="H381" s="24"/>
      <c r="I381" s="24"/>
      <c r="J381" s="24"/>
      <c r="M381" s="19"/>
      <c r="N381" s="28">
        <f>((G381-1)*(1-(IF(H381="no",0,'results log'!$B$3)))+1)</f>
        <v>5.0000000000000044E-2</v>
      </c>
      <c r="O381" s="28">
        <f t="shared" si="12"/>
        <v>0</v>
      </c>
      <c r="P381" s="30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9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9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11"/>
        <v>1</v>
      </c>
    </row>
    <row r="382" spans="8:21" x14ac:dyDescent="0.35">
      <c r="H382" s="24"/>
      <c r="I382" s="24"/>
      <c r="J382" s="24"/>
      <c r="M382" s="19"/>
      <c r="N382" s="28">
        <f>((G382-1)*(1-(IF(H382="no",0,'results log'!$B$3)))+1)</f>
        <v>5.0000000000000044E-2</v>
      </c>
      <c r="O382" s="28">
        <f t="shared" si="12"/>
        <v>0</v>
      </c>
      <c r="P382" s="30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9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9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11"/>
        <v>1</v>
      </c>
    </row>
    <row r="383" spans="8:21" x14ac:dyDescent="0.35">
      <c r="H383" s="24"/>
      <c r="I383" s="24"/>
      <c r="J383" s="24"/>
      <c r="M383" s="19"/>
      <c r="N383" s="28">
        <f>((G383-1)*(1-(IF(H383="no",0,'results log'!$B$3)))+1)</f>
        <v>5.0000000000000044E-2</v>
      </c>
      <c r="O383" s="28">
        <f t="shared" si="12"/>
        <v>0</v>
      </c>
      <c r="P383" s="30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9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9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11"/>
        <v>1</v>
      </c>
    </row>
    <row r="384" spans="8:21" x14ac:dyDescent="0.35">
      <c r="H384" s="24"/>
      <c r="I384" s="24"/>
      <c r="J384" s="24"/>
      <c r="M384" s="19"/>
      <c r="N384" s="28">
        <f>((G384-1)*(1-(IF(H384="no",0,'results log'!$B$3)))+1)</f>
        <v>5.0000000000000044E-2</v>
      </c>
      <c r="O384" s="28">
        <f t="shared" si="12"/>
        <v>0</v>
      </c>
      <c r="P384" s="30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9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9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11"/>
        <v>1</v>
      </c>
    </row>
    <row r="385" spans="8:21" x14ac:dyDescent="0.35">
      <c r="H385" s="24"/>
      <c r="I385" s="24"/>
      <c r="J385" s="24"/>
      <c r="M385" s="19"/>
      <c r="N385" s="28">
        <f>((G385-1)*(1-(IF(H385="no",0,'results log'!$B$3)))+1)</f>
        <v>5.0000000000000044E-2</v>
      </c>
      <c r="O385" s="28">
        <f t="shared" si="12"/>
        <v>0</v>
      </c>
      <c r="P385" s="30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9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9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11"/>
        <v>1</v>
      </c>
    </row>
    <row r="386" spans="8:21" x14ac:dyDescent="0.35">
      <c r="H386" s="24"/>
      <c r="I386" s="24"/>
      <c r="J386" s="24"/>
      <c r="M386" s="19"/>
      <c r="N386" s="28">
        <f>((G386-1)*(1-(IF(H386="no",0,'results log'!$B$3)))+1)</f>
        <v>5.0000000000000044E-2</v>
      </c>
      <c r="O386" s="28">
        <f t="shared" si="12"/>
        <v>0</v>
      </c>
      <c r="P386" s="30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9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9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11"/>
        <v>1</v>
      </c>
    </row>
    <row r="387" spans="8:21" x14ac:dyDescent="0.35">
      <c r="H387" s="24"/>
      <c r="I387" s="24"/>
      <c r="J387" s="24"/>
      <c r="M387" s="19"/>
      <c r="N387" s="28">
        <f>((G387-1)*(1-(IF(H387="no",0,'results log'!$B$3)))+1)</f>
        <v>5.0000000000000044E-2</v>
      </c>
      <c r="O387" s="28">
        <f t="shared" si="12"/>
        <v>0</v>
      </c>
      <c r="P387" s="30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9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9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11"/>
        <v>1</v>
      </c>
    </row>
    <row r="388" spans="8:21" x14ac:dyDescent="0.35">
      <c r="H388" s="24"/>
      <c r="I388" s="24"/>
      <c r="J388" s="24"/>
      <c r="M388" s="19"/>
      <c r="N388" s="28">
        <f>((G388-1)*(1-(IF(H388="no",0,'results log'!$B$3)))+1)</f>
        <v>5.0000000000000044E-2</v>
      </c>
      <c r="O388" s="28">
        <f t="shared" si="12"/>
        <v>0</v>
      </c>
      <c r="P388" s="30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9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9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si="11"/>
        <v>1</v>
      </c>
    </row>
    <row r="389" spans="8:21" x14ac:dyDescent="0.35">
      <c r="H389" s="24"/>
      <c r="I389" s="24"/>
      <c r="J389" s="24"/>
      <c r="M389" s="19"/>
      <c r="N389" s="28">
        <f>((G389-1)*(1-(IF(H389="no",0,'results log'!$B$3)))+1)</f>
        <v>5.0000000000000044E-2</v>
      </c>
      <c r="O389" s="28">
        <f t="shared" si="12"/>
        <v>0</v>
      </c>
      <c r="P389" s="30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9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9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si="11"/>
        <v>1</v>
      </c>
    </row>
    <row r="390" spans="8:21" x14ac:dyDescent="0.35">
      <c r="H390" s="24"/>
      <c r="I390" s="24"/>
      <c r="J390" s="24"/>
      <c r="M390" s="19"/>
      <c r="N390" s="28">
        <f>((G390-1)*(1-(IF(H390="no",0,'results log'!$B$3)))+1)</f>
        <v>5.0000000000000044E-2</v>
      </c>
      <c r="O390" s="28">
        <f t="shared" si="12"/>
        <v>0</v>
      </c>
      <c r="P390" s="30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9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9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11"/>
        <v>1</v>
      </c>
    </row>
    <row r="391" spans="8:21" x14ac:dyDescent="0.35">
      <c r="H391" s="24"/>
      <c r="I391" s="24"/>
      <c r="J391" s="24"/>
      <c r="M391" s="19"/>
      <c r="N391" s="28">
        <f>((G391-1)*(1-(IF(H391="no",0,'results log'!$B$3)))+1)</f>
        <v>5.0000000000000044E-2</v>
      </c>
      <c r="O391" s="28">
        <f t="shared" si="12"/>
        <v>0</v>
      </c>
      <c r="P391" s="30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9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9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11"/>
        <v>1</v>
      </c>
    </row>
    <row r="392" spans="8:21" x14ac:dyDescent="0.35">
      <c r="H392" s="24"/>
      <c r="I392" s="24"/>
      <c r="J392" s="24"/>
      <c r="M392" s="19"/>
      <c r="N392" s="28">
        <f>((G392-1)*(1-(IF(H392="no",0,'results log'!$B$3)))+1)</f>
        <v>5.0000000000000044E-2</v>
      </c>
      <c r="O392" s="28">
        <f t="shared" si="12"/>
        <v>0</v>
      </c>
      <c r="P392" s="30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9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9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si="11"/>
        <v>1</v>
      </c>
    </row>
    <row r="393" spans="8:21" x14ac:dyDescent="0.35">
      <c r="H393" s="24"/>
      <c r="I393" s="24"/>
      <c r="J393" s="24"/>
      <c r="M393" s="19"/>
      <c r="N393" s="28">
        <f>((G393-1)*(1-(IF(H393="no",0,'results log'!$B$3)))+1)</f>
        <v>5.0000000000000044E-2</v>
      </c>
      <c r="O393" s="28">
        <f t="shared" si="12"/>
        <v>0</v>
      </c>
      <c r="P393" s="30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9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9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ref="U393:U456" si="13">IF(ISBLANK(K393),1,IF(ISBLANK(L393),2,99))</f>
        <v>1</v>
      </c>
    </row>
    <row r="394" spans="8:21" x14ac:dyDescent="0.35">
      <c r="H394" s="24"/>
      <c r="I394" s="24"/>
      <c r="J394" s="24"/>
      <c r="M394" s="19"/>
      <c r="N394" s="28">
        <f>((G394-1)*(1-(IF(H394="no",0,'results log'!$B$3)))+1)</f>
        <v>5.0000000000000044E-2</v>
      </c>
      <c r="O394" s="28">
        <f t="shared" si="12"/>
        <v>0</v>
      </c>
      <c r="P394" s="30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9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9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13"/>
        <v>1</v>
      </c>
    </row>
    <row r="395" spans="8:21" x14ac:dyDescent="0.35">
      <c r="H395" s="24"/>
      <c r="I395" s="24"/>
      <c r="J395" s="24"/>
      <c r="M395" s="19"/>
      <c r="N395" s="28">
        <f>((G395-1)*(1-(IF(H395="no",0,'results log'!$B$3)))+1)</f>
        <v>5.0000000000000044E-2</v>
      </c>
      <c r="O395" s="28">
        <f t="shared" si="12"/>
        <v>0</v>
      </c>
      <c r="P395" s="30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9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9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13"/>
        <v>1</v>
      </c>
    </row>
    <row r="396" spans="8:21" x14ac:dyDescent="0.35">
      <c r="H396" s="24"/>
      <c r="I396" s="24"/>
      <c r="J396" s="24"/>
      <c r="M396" s="19"/>
      <c r="N396" s="28">
        <f>((G396-1)*(1-(IF(H396="no",0,'results log'!$B$3)))+1)</f>
        <v>5.0000000000000044E-2</v>
      </c>
      <c r="O396" s="28">
        <f t="shared" si="12"/>
        <v>0</v>
      </c>
      <c r="P396" s="30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9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9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13"/>
        <v>1</v>
      </c>
    </row>
    <row r="397" spans="8:21" x14ac:dyDescent="0.35">
      <c r="H397" s="24"/>
      <c r="I397" s="24"/>
      <c r="J397" s="24"/>
      <c r="M397" s="19"/>
      <c r="N397" s="28">
        <f>((G397-1)*(1-(IF(H397="no",0,'results log'!$B$3)))+1)</f>
        <v>5.0000000000000044E-2</v>
      </c>
      <c r="O397" s="28">
        <f t="shared" si="12"/>
        <v>0</v>
      </c>
      <c r="P397" s="30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9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9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13"/>
        <v>1</v>
      </c>
    </row>
    <row r="398" spans="8:21" x14ac:dyDescent="0.35">
      <c r="H398" s="24"/>
      <c r="I398" s="24"/>
      <c r="J398" s="24"/>
      <c r="M398" s="19"/>
      <c r="N398" s="28">
        <f>((G398-1)*(1-(IF(H398="no",0,'results log'!$B$3)))+1)</f>
        <v>5.0000000000000044E-2</v>
      </c>
      <c r="O398" s="28">
        <f t="shared" si="12"/>
        <v>0</v>
      </c>
      <c r="P398" s="30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9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9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13"/>
        <v>1</v>
      </c>
    </row>
    <row r="399" spans="8:21" x14ac:dyDescent="0.35">
      <c r="H399" s="24"/>
      <c r="I399" s="24"/>
      <c r="J399" s="24"/>
      <c r="M399" s="19"/>
      <c r="N399" s="28">
        <f>((G399-1)*(1-(IF(H399="no",0,'results log'!$B$3)))+1)</f>
        <v>5.0000000000000044E-2</v>
      </c>
      <c r="O399" s="28">
        <f t="shared" ref="O399:O462" si="14">E399*IF(I399="yes",2,1)</f>
        <v>0</v>
      </c>
      <c r="P399" s="30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9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9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13"/>
        <v>1</v>
      </c>
    </row>
    <row r="400" spans="8:21" x14ac:dyDescent="0.35">
      <c r="H400" s="24"/>
      <c r="I400" s="24"/>
      <c r="J400" s="24"/>
      <c r="M400" s="19"/>
      <c r="N400" s="28">
        <f>((G400-1)*(1-(IF(H400="no",0,'results log'!$B$3)))+1)</f>
        <v>5.0000000000000044E-2</v>
      </c>
      <c r="O400" s="28">
        <f t="shared" si="14"/>
        <v>0</v>
      </c>
      <c r="P400" s="30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9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9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13"/>
        <v>1</v>
      </c>
    </row>
    <row r="401" spans="8:21" x14ac:dyDescent="0.35">
      <c r="H401" s="24"/>
      <c r="I401" s="24"/>
      <c r="J401" s="24"/>
      <c r="M401" s="19"/>
      <c r="N401" s="28">
        <f>((G401-1)*(1-(IF(H401="no",0,'results log'!$B$3)))+1)</f>
        <v>5.0000000000000044E-2</v>
      </c>
      <c r="O401" s="28">
        <f t="shared" si="14"/>
        <v>0</v>
      </c>
      <c r="P401" s="30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9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9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13"/>
        <v>1</v>
      </c>
    </row>
    <row r="402" spans="8:21" x14ac:dyDescent="0.35">
      <c r="H402" s="24"/>
      <c r="I402" s="24"/>
      <c r="J402" s="24"/>
      <c r="M402" s="19"/>
      <c r="N402" s="28">
        <f>((G402-1)*(1-(IF(H402="no",0,'results log'!$B$3)))+1)</f>
        <v>5.0000000000000044E-2</v>
      </c>
      <c r="O402" s="28">
        <f t="shared" si="14"/>
        <v>0</v>
      </c>
      <c r="P402" s="30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9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9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13"/>
        <v>1</v>
      </c>
    </row>
    <row r="403" spans="8:21" x14ac:dyDescent="0.35">
      <c r="H403" s="24"/>
      <c r="I403" s="24"/>
      <c r="J403" s="24"/>
      <c r="M403" s="19"/>
      <c r="N403" s="28">
        <f>((G403-1)*(1-(IF(H403="no",0,'results log'!$B$3)))+1)</f>
        <v>5.0000000000000044E-2</v>
      </c>
      <c r="O403" s="28">
        <f t="shared" si="14"/>
        <v>0</v>
      </c>
      <c r="P403" s="30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9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9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13"/>
        <v>1</v>
      </c>
    </row>
    <row r="404" spans="8:21" x14ac:dyDescent="0.35">
      <c r="H404" s="24"/>
      <c r="I404" s="24"/>
      <c r="J404" s="24"/>
      <c r="M404" s="19"/>
      <c r="N404" s="28">
        <f>((G404-1)*(1-(IF(H404="no",0,'results log'!$B$3)))+1)</f>
        <v>5.0000000000000044E-2</v>
      </c>
      <c r="O404" s="28">
        <f t="shared" si="14"/>
        <v>0</v>
      </c>
      <c r="P404" s="30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9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9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13"/>
        <v>1</v>
      </c>
    </row>
    <row r="405" spans="8:21" x14ac:dyDescent="0.35">
      <c r="H405" s="24"/>
      <c r="I405" s="24"/>
      <c r="J405" s="24"/>
      <c r="M405" s="19"/>
      <c r="N405" s="28">
        <f>((G405-1)*(1-(IF(H405="no",0,'results log'!$B$3)))+1)</f>
        <v>5.0000000000000044E-2</v>
      </c>
      <c r="O405" s="28">
        <f t="shared" si="14"/>
        <v>0</v>
      </c>
      <c r="P405" s="30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9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9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13"/>
        <v>1</v>
      </c>
    </row>
    <row r="406" spans="8:21" x14ac:dyDescent="0.35">
      <c r="H406" s="24"/>
      <c r="I406" s="24"/>
      <c r="J406" s="24"/>
      <c r="M406" s="19"/>
      <c r="N406" s="28">
        <f>((G406-1)*(1-(IF(H406="no",0,'results log'!$B$3)))+1)</f>
        <v>5.0000000000000044E-2</v>
      </c>
      <c r="O406" s="28">
        <f t="shared" si="14"/>
        <v>0</v>
      </c>
      <c r="P406" s="30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9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9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13"/>
        <v>1</v>
      </c>
    </row>
    <row r="407" spans="8:21" x14ac:dyDescent="0.35">
      <c r="H407" s="24"/>
      <c r="I407" s="24"/>
      <c r="J407" s="24"/>
      <c r="M407" s="19"/>
      <c r="N407" s="28">
        <f>((G407-1)*(1-(IF(H407="no",0,'results log'!$B$3)))+1)</f>
        <v>5.0000000000000044E-2</v>
      </c>
      <c r="O407" s="28">
        <f t="shared" si="14"/>
        <v>0</v>
      </c>
      <c r="P407" s="30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9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9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13"/>
        <v>1</v>
      </c>
    </row>
    <row r="408" spans="8:21" x14ac:dyDescent="0.35">
      <c r="H408" s="24"/>
      <c r="I408" s="24"/>
      <c r="J408" s="24"/>
      <c r="M408" s="19"/>
      <c r="N408" s="28">
        <f>((G408-1)*(1-(IF(H408="no",0,'results log'!$B$3)))+1)</f>
        <v>5.0000000000000044E-2</v>
      </c>
      <c r="O408" s="28">
        <f t="shared" si="14"/>
        <v>0</v>
      </c>
      <c r="P408" s="30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9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9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13"/>
        <v>1</v>
      </c>
    </row>
    <row r="409" spans="8:21" x14ac:dyDescent="0.35">
      <c r="H409" s="24"/>
      <c r="I409" s="24"/>
      <c r="J409" s="24"/>
      <c r="M409" s="19"/>
      <c r="N409" s="28">
        <f>((G409-1)*(1-(IF(H409="no",0,'results log'!$B$3)))+1)</f>
        <v>5.0000000000000044E-2</v>
      </c>
      <c r="O409" s="28">
        <f t="shared" si="14"/>
        <v>0</v>
      </c>
      <c r="P409" s="30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9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9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13"/>
        <v>1</v>
      </c>
    </row>
    <row r="410" spans="8:21" x14ac:dyDescent="0.35">
      <c r="H410" s="24"/>
      <c r="I410" s="24"/>
      <c r="J410" s="24"/>
      <c r="M410" s="19"/>
      <c r="N410" s="28">
        <f>((G410-1)*(1-(IF(H410="no",0,'results log'!$B$3)))+1)</f>
        <v>5.0000000000000044E-2</v>
      </c>
      <c r="O410" s="28">
        <f t="shared" si="14"/>
        <v>0</v>
      </c>
      <c r="P410" s="30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9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9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13"/>
        <v>1</v>
      </c>
    </row>
    <row r="411" spans="8:21" x14ac:dyDescent="0.35">
      <c r="H411" s="24"/>
      <c r="I411" s="24"/>
      <c r="J411" s="24"/>
      <c r="M411" s="19"/>
      <c r="N411" s="28">
        <f>((G411-1)*(1-(IF(H411="no",0,'results log'!$B$3)))+1)</f>
        <v>5.0000000000000044E-2</v>
      </c>
      <c r="O411" s="28">
        <f t="shared" si="14"/>
        <v>0</v>
      </c>
      <c r="P411" s="30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9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9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13"/>
        <v>1</v>
      </c>
    </row>
    <row r="412" spans="8:21" x14ac:dyDescent="0.35">
      <c r="H412" s="24"/>
      <c r="I412" s="24"/>
      <c r="J412" s="24"/>
      <c r="M412" s="19"/>
      <c r="N412" s="28">
        <f>((G412-1)*(1-(IF(H412="no",0,'results log'!$B$3)))+1)</f>
        <v>5.0000000000000044E-2</v>
      </c>
      <c r="O412" s="28">
        <f t="shared" si="14"/>
        <v>0</v>
      </c>
      <c r="P412" s="30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9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9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13"/>
        <v>1</v>
      </c>
    </row>
    <row r="413" spans="8:21" x14ac:dyDescent="0.35">
      <c r="H413" s="24"/>
      <c r="I413" s="24"/>
      <c r="J413" s="24"/>
      <c r="M413" s="19"/>
      <c r="N413" s="28">
        <f>((G413-1)*(1-(IF(H413="no",0,'results log'!$B$3)))+1)</f>
        <v>5.0000000000000044E-2</v>
      </c>
      <c r="O413" s="28">
        <f t="shared" si="14"/>
        <v>0</v>
      </c>
      <c r="P413" s="30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9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9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13"/>
        <v>1</v>
      </c>
    </row>
    <row r="414" spans="8:21" x14ac:dyDescent="0.35">
      <c r="H414" s="24"/>
      <c r="I414" s="24"/>
      <c r="J414" s="24"/>
      <c r="M414" s="19"/>
      <c r="N414" s="28">
        <f>((G414-1)*(1-(IF(H414="no",0,'results log'!$B$3)))+1)</f>
        <v>5.0000000000000044E-2</v>
      </c>
      <c r="O414" s="28">
        <f t="shared" si="14"/>
        <v>0</v>
      </c>
      <c r="P414" s="30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9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9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13"/>
        <v>1</v>
      </c>
    </row>
    <row r="415" spans="8:21" x14ac:dyDescent="0.35">
      <c r="H415" s="24"/>
      <c r="I415" s="24"/>
      <c r="J415" s="24"/>
      <c r="M415" s="19"/>
      <c r="N415" s="28">
        <f>((G415-1)*(1-(IF(H415="no",0,'results log'!$B$3)))+1)</f>
        <v>5.0000000000000044E-2</v>
      </c>
      <c r="O415" s="28">
        <f t="shared" si="14"/>
        <v>0</v>
      </c>
      <c r="P415" s="30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9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9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13"/>
        <v>1</v>
      </c>
    </row>
    <row r="416" spans="8:21" x14ac:dyDescent="0.35">
      <c r="H416" s="24"/>
      <c r="I416" s="24"/>
      <c r="J416" s="24"/>
      <c r="M416" s="19"/>
      <c r="N416" s="28">
        <f>((G416-1)*(1-(IF(H416="no",0,'results log'!$B$3)))+1)</f>
        <v>5.0000000000000044E-2</v>
      </c>
      <c r="O416" s="28">
        <f t="shared" si="14"/>
        <v>0</v>
      </c>
      <c r="P416" s="30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9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9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13"/>
        <v>1</v>
      </c>
    </row>
    <row r="417" spans="8:21" x14ac:dyDescent="0.35">
      <c r="H417" s="24"/>
      <c r="I417" s="24"/>
      <c r="J417" s="24"/>
      <c r="M417" s="19"/>
      <c r="N417" s="28">
        <f>((G417-1)*(1-(IF(H417="no",0,'results log'!$B$3)))+1)</f>
        <v>5.0000000000000044E-2</v>
      </c>
      <c r="O417" s="28">
        <f t="shared" si="14"/>
        <v>0</v>
      </c>
      <c r="P417" s="30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9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9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13"/>
        <v>1</v>
      </c>
    </row>
    <row r="418" spans="8:21" x14ac:dyDescent="0.35">
      <c r="H418" s="24"/>
      <c r="I418" s="24"/>
      <c r="J418" s="24"/>
      <c r="M418" s="19"/>
      <c r="N418" s="28">
        <f>((G418-1)*(1-(IF(H418="no",0,'results log'!$B$3)))+1)</f>
        <v>5.0000000000000044E-2</v>
      </c>
      <c r="O418" s="28">
        <f t="shared" si="14"/>
        <v>0</v>
      </c>
      <c r="P418" s="30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9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9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13"/>
        <v>1</v>
      </c>
    </row>
    <row r="419" spans="8:21" x14ac:dyDescent="0.35">
      <c r="H419" s="24"/>
      <c r="I419" s="24"/>
      <c r="J419" s="24"/>
      <c r="M419" s="19"/>
      <c r="N419" s="28">
        <f>((G419-1)*(1-(IF(H419="no",0,'results log'!$B$3)))+1)</f>
        <v>5.0000000000000044E-2</v>
      </c>
      <c r="O419" s="28">
        <f t="shared" si="14"/>
        <v>0</v>
      </c>
      <c r="P419" s="30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9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9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13"/>
        <v>1</v>
      </c>
    </row>
    <row r="420" spans="8:21" x14ac:dyDescent="0.35">
      <c r="H420" s="24"/>
      <c r="I420" s="24"/>
      <c r="J420" s="24"/>
      <c r="M420" s="19"/>
      <c r="N420" s="28">
        <f>((G420-1)*(1-(IF(H420="no",0,'results log'!$B$3)))+1)</f>
        <v>5.0000000000000044E-2</v>
      </c>
      <c r="O420" s="28">
        <f t="shared" si="14"/>
        <v>0</v>
      </c>
      <c r="P420" s="30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9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9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13"/>
        <v>1</v>
      </c>
    </row>
    <row r="421" spans="8:21" x14ac:dyDescent="0.35">
      <c r="H421" s="24"/>
      <c r="I421" s="24"/>
      <c r="J421" s="24"/>
      <c r="M421" s="19"/>
      <c r="N421" s="28">
        <f>((G421-1)*(1-(IF(H421="no",0,'results log'!$B$3)))+1)</f>
        <v>5.0000000000000044E-2</v>
      </c>
      <c r="O421" s="28">
        <f t="shared" si="14"/>
        <v>0</v>
      </c>
      <c r="P421" s="30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9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9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13"/>
        <v>1</v>
      </c>
    </row>
    <row r="422" spans="8:21" x14ac:dyDescent="0.35">
      <c r="H422" s="24"/>
      <c r="I422" s="24"/>
      <c r="J422" s="24"/>
      <c r="M422" s="19"/>
      <c r="N422" s="28">
        <f>((G422-1)*(1-(IF(H422="no",0,'results log'!$B$3)))+1)</f>
        <v>5.0000000000000044E-2</v>
      </c>
      <c r="O422" s="28">
        <f t="shared" si="14"/>
        <v>0</v>
      </c>
      <c r="P422" s="30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9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9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13"/>
        <v>1</v>
      </c>
    </row>
    <row r="423" spans="8:21" x14ac:dyDescent="0.35">
      <c r="H423" s="24"/>
      <c r="I423" s="24"/>
      <c r="J423" s="24"/>
      <c r="M423" s="19"/>
      <c r="N423" s="28">
        <f>((G423-1)*(1-(IF(H423="no",0,'results log'!$B$3)))+1)</f>
        <v>5.0000000000000044E-2</v>
      </c>
      <c r="O423" s="28">
        <f t="shared" si="14"/>
        <v>0</v>
      </c>
      <c r="P423" s="30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9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9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13"/>
        <v>1</v>
      </c>
    </row>
    <row r="424" spans="8:21" x14ac:dyDescent="0.35">
      <c r="H424" s="24"/>
      <c r="I424" s="24"/>
      <c r="J424" s="24"/>
      <c r="M424" s="19"/>
      <c r="N424" s="28">
        <f>((G424-1)*(1-(IF(H424="no",0,'results log'!$B$3)))+1)</f>
        <v>5.0000000000000044E-2</v>
      </c>
      <c r="O424" s="28">
        <f t="shared" si="14"/>
        <v>0</v>
      </c>
      <c r="P424" s="30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9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9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13"/>
        <v>1</v>
      </c>
    </row>
    <row r="425" spans="8:21" x14ac:dyDescent="0.35">
      <c r="H425" s="24"/>
      <c r="I425" s="24"/>
      <c r="J425" s="24"/>
      <c r="M425" s="19"/>
      <c r="N425" s="28">
        <f>((G425-1)*(1-(IF(H425="no",0,'results log'!$B$3)))+1)</f>
        <v>5.0000000000000044E-2</v>
      </c>
      <c r="O425" s="28">
        <f t="shared" si="14"/>
        <v>0</v>
      </c>
      <c r="P425" s="30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9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9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13"/>
        <v>1</v>
      </c>
    </row>
    <row r="426" spans="8:21" x14ac:dyDescent="0.35">
      <c r="H426" s="24"/>
      <c r="I426" s="24"/>
      <c r="J426" s="24"/>
      <c r="M426" s="19"/>
      <c r="N426" s="28">
        <f>((G426-1)*(1-(IF(H426="no",0,'results log'!$B$3)))+1)</f>
        <v>5.0000000000000044E-2</v>
      </c>
      <c r="O426" s="28">
        <f t="shared" si="14"/>
        <v>0</v>
      </c>
      <c r="P426" s="30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9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9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13"/>
        <v>1</v>
      </c>
    </row>
    <row r="427" spans="8:21" x14ac:dyDescent="0.35">
      <c r="H427" s="24"/>
      <c r="I427" s="24"/>
      <c r="J427" s="24"/>
      <c r="M427" s="19"/>
      <c r="N427" s="28">
        <f>((G427-1)*(1-(IF(H427="no",0,'results log'!$B$3)))+1)</f>
        <v>5.0000000000000044E-2</v>
      </c>
      <c r="O427" s="28">
        <f t="shared" si="14"/>
        <v>0</v>
      </c>
      <c r="P427" s="30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9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9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13"/>
        <v>1</v>
      </c>
    </row>
    <row r="428" spans="8:21" x14ac:dyDescent="0.35">
      <c r="H428" s="24"/>
      <c r="I428" s="24"/>
      <c r="J428" s="24"/>
      <c r="M428" s="19"/>
      <c r="N428" s="28">
        <f>((G428-1)*(1-(IF(H428="no",0,'results log'!$B$3)))+1)</f>
        <v>5.0000000000000044E-2</v>
      </c>
      <c r="O428" s="28">
        <f t="shared" si="14"/>
        <v>0</v>
      </c>
      <c r="P428" s="30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9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9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13"/>
        <v>1</v>
      </c>
    </row>
    <row r="429" spans="8:21" x14ac:dyDescent="0.35">
      <c r="H429" s="24"/>
      <c r="I429" s="24"/>
      <c r="J429" s="24"/>
      <c r="M429" s="19"/>
      <c r="N429" s="28">
        <f>((G429-1)*(1-(IF(H429="no",0,'results log'!$B$3)))+1)</f>
        <v>5.0000000000000044E-2</v>
      </c>
      <c r="O429" s="28">
        <f t="shared" si="14"/>
        <v>0</v>
      </c>
      <c r="P429" s="30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9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9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13"/>
        <v>1</v>
      </c>
    </row>
    <row r="430" spans="8:21" x14ac:dyDescent="0.35">
      <c r="H430" s="24"/>
      <c r="I430" s="24"/>
      <c r="J430" s="24"/>
      <c r="M430" s="19"/>
      <c r="N430" s="28">
        <f>((G430-1)*(1-(IF(H430="no",0,'results log'!$B$3)))+1)</f>
        <v>5.0000000000000044E-2</v>
      </c>
      <c r="O430" s="28">
        <f t="shared" si="14"/>
        <v>0</v>
      </c>
      <c r="P430" s="30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9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9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13"/>
        <v>1</v>
      </c>
    </row>
    <row r="431" spans="8:21" x14ac:dyDescent="0.35">
      <c r="H431" s="24"/>
      <c r="I431" s="24"/>
      <c r="J431" s="24"/>
      <c r="M431" s="19"/>
      <c r="N431" s="28">
        <f>((G431-1)*(1-(IF(H431="no",0,'results log'!$B$3)))+1)</f>
        <v>5.0000000000000044E-2</v>
      </c>
      <c r="O431" s="28">
        <f t="shared" si="14"/>
        <v>0</v>
      </c>
      <c r="P431" s="30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9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9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13"/>
        <v>1</v>
      </c>
    </row>
    <row r="432" spans="8:21" x14ac:dyDescent="0.35">
      <c r="H432" s="24"/>
      <c r="I432" s="24"/>
      <c r="J432" s="24"/>
      <c r="M432" s="19"/>
      <c r="N432" s="28">
        <f>((G432-1)*(1-(IF(H432="no",0,'results log'!$B$3)))+1)</f>
        <v>5.0000000000000044E-2</v>
      </c>
      <c r="O432" s="28">
        <f t="shared" si="14"/>
        <v>0</v>
      </c>
      <c r="P432" s="30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9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9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13"/>
        <v>1</v>
      </c>
    </row>
    <row r="433" spans="8:21" x14ac:dyDescent="0.35">
      <c r="H433" s="24"/>
      <c r="I433" s="24"/>
      <c r="J433" s="24"/>
      <c r="M433" s="19"/>
      <c r="N433" s="28">
        <f>((G433-1)*(1-(IF(H433="no",0,'results log'!$B$3)))+1)</f>
        <v>5.0000000000000044E-2</v>
      </c>
      <c r="O433" s="28">
        <f t="shared" si="14"/>
        <v>0</v>
      </c>
      <c r="P433" s="30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9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9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13"/>
        <v>1</v>
      </c>
    </row>
    <row r="434" spans="8:21" x14ac:dyDescent="0.35">
      <c r="H434" s="24"/>
      <c r="I434" s="24"/>
      <c r="J434" s="24"/>
      <c r="M434" s="19"/>
      <c r="N434" s="28">
        <f>((G434-1)*(1-(IF(H434="no",0,'results log'!$B$3)))+1)</f>
        <v>5.0000000000000044E-2</v>
      </c>
      <c r="O434" s="28">
        <f t="shared" si="14"/>
        <v>0</v>
      </c>
      <c r="P434" s="30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9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9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13"/>
        <v>1</v>
      </c>
    </row>
    <row r="435" spans="8:21" x14ac:dyDescent="0.35">
      <c r="H435" s="24"/>
      <c r="I435" s="24"/>
      <c r="J435" s="24"/>
      <c r="M435" s="19"/>
      <c r="N435" s="28">
        <f>((G435-1)*(1-(IF(H435="no",0,'results log'!$B$3)))+1)</f>
        <v>5.0000000000000044E-2</v>
      </c>
      <c r="O435" s="28">
        <f t="shared" si="14"/>
        <v>0</v>
      </c>
      <c r="P435" s="30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9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9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13"/>
        <v>1</v>
      </c>
    </row>
    <row r="436" spans="8:21" x14ac:dyDescent="0.35">
      <c r="H436" s="24"/>
      <c r="I436" s="24"/>
      <c r="J436" s="24"/>
      <c r="M436" s="19"/>
      <c r="N436" s="28">
        <f>((G436-1)*(1-(IF(H436="no",0,'results log'!$B$3)))+1)</f>
        <v>5.0000000000000044E-2</v>
      </c>
      <c r="O436" s="28">
        <f t="shared" si="14"/>
        <v>0</v>
      </c>
      <c r="P436" s="30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9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9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13"/>
        <v>1</v>
      </c>
    </row>
    <row r="437" spans="8:21" x14ac:dyDescent="0.35">
      <c r="H437" s="24"/>
      <c r="I437" s="24"/>
      <c r="J437" s="24"/>
      <c r="M437" s="19"/>
      <c r="N437" s="28">
        <f>((G437-1)*(1-(IF(H437="no",0,'results log'!$B$3)))+1)</f>
        <v>5.0000000000000044E-2</v>
      </c>
      <c r="O437" s="28">
        <f t="shared" si="14"/>
        <v>0</v>
      </c>
      <c r="P437" s="30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9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9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13"/>
        <v>1</v>
      </c>
    </row>
    <row r="438" spans="8:21" x14ac:dyDescent="0.35">
      <c r="H438" s="24"/>
      <c r="I438" s="24"/>
      <c r="J438" s="24"/>
      <c r="M438" s="19"/>
      <c r="N438" s="28">
        <f>((G438-1)*(1-(IF(H438="no",0,'results log'!$B$3)))+1)</f>
        <v>5.0000000000000044E-2</v>
      </c>
      <c r="O438" s="28">
        <f t="shared" si="14"/>
        <v>0</v>
      </c>
      <c r="P438" s="30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9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9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13"/>
        <v>1</v>
      </c>
    </row>
    <row r="439" spans="8:21" x14ac:dyDescent="0.35">
      <c r="H439" s="24"/>
      <c r="I439" s="24"/>
      <c r="J439" s="24"/>
      <c r="M439" s="19"/>
      <c r="N439" s="28">
        <f>((G439-1)*(1-(IF(H439="no",0,'results log'!$B$3)))+1)</f>
        <v>5.0000000000000044E-2</v>
      </c>
      <c r="O439" s="28">
        <f t="shared" si="14"/>
        <v>0</v>
      </c>
      <c r="P439" s="30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9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9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13"/>
        <v>1</v>
      </c>
    </row>
    <row r="440" spans="8:21" x14ac:dyDescent="0.35">
      <c r="H440" s="24"/>
      <c r="I440" s="24"/>
      <c r="J440" s="24"/>
      <c r="M440" s="19"/>
      <c r="N440" s="28">
        <f>((G440-1)*(1-(IF(H440="no",0,'results log'!$B$3)))+1)</f>
        <v>5.0000000000000044E-2</v>
      </c>
      <c r="O440" s="28">
        <f t="shared" si="14"/>
        <v>0</v>
      </c>
      <c r="P440" s="30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9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9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si="13"/>
        <v>1</v>
      </c>
    </row>
    <row r="441" spans="8:21" x14ac:dyDescent="0.35">
      <c r="H441" s="24"/>
      <c r="I441" s="24"/>
      <c r="J441" s="24"/>
      <c r="M441" s="19"/>
      <c r="N441" s="28">
        <f>((G441-1)*(1-(IF(H441="no",0,'results log'!$B$3)))+1)</f>
        <v>5.0000000000000044E-2</v>
      </c>
      <c r="O441" s="28">
        <f t="shared" si="14"/>
        <v>0</v>
      </c>
      <c r="P441" s="30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9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9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13"/>
        <v>1</v>
      </c>
    </row>
    <row r="442" spans="8:21" x14ac:dyDescent="0.35">
      <c r="H442" s="24"/>
      <c r="I442" s="24"/>
      <c r="J442" s="24"/>
      <c r="M442" s="19"/>
      <c r="N442" s="28">
        <f>((G442-1)*(1-(IF(H442="no",0,'results log'!$B$3)))+1)</f>
        <v>5.0000000000000044E-2</v>
      </c>
      <c r="O442" s="28">
        <f t="shared" si="14"/>
        <v>0</v>
      </c>
      <c r="P442" s="30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9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9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13"/>
        <v>1</v>
      </c>
    </row>
    <row r="443" spans="8:21" x14ac:dyDescent="0.35">
      <c r="H443" s="24"/>
      <c r="I443" s="24"/>
      <c r="J443" s="24"/>
      <c r="M443" s="19"/>
      <c r="N443" s="28">
        <f>((G443-1)*(1-(IF(H443="no",0,'results log'!$B$3)))+1)</f>
        <v>5.0000000000000044E-2</v>
      </c>
      <c r="O443" s="28">
        <f t="shared" si="14"/>
        <v>0</v>
      </c>
      <c r="P443" s="30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9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9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13"/>
        <v>1</v>
      </c>
    </row>
    <row r="444" spans="8:21" x14ac:dyDescent="0.35">
      <c r="H444" s="24"/>
      <c r="I444" s="24"/>
      <c r="J444" s="24"/>
      <c r="M444" s="19"/>
      <c r="N444" s="28">
        <f>((G444-1)*(1-(IF(H444="no",0,'results log'!$B$3)))+1)</f>
        <v>5.0000000000000044E-2</v>
      </c>
      <c r="O444" s="28">
        <f t="shared" si="14"/>
        <v>0</v>
      </c>
      <c r="P444" s="30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9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9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13"/>
        <v>1</v>
      </c>
    </row>
    <row r="445" spans="8:21" x14ac:dyDescent="0.35">
      <c r="H445" s="24"/>
      <c r="I445" s="24"/>
      <c r="J445" s="24"/>
      <c r="M445" s="19"/>
      <c r="N445" s="28">
        <f>((G445-1)*(1-(IF(H445="no",0,'results log'!$B$3)))+1)</f>
        <v>5.0000000000000044E-2</v>
      </c>
      <c r="O445" s="28">
        <f t="shared" si="14"/>
        <v>0</v>
      </c>
      <c r="P445" s="30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9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9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13"/>
        <v>1</v>
      </c>
    </row>
    <row r="446" spans="8:21" x14ac:dyDescent="0.35">
      <c r="H446" s="24"/>
      <c r="I446" s="24"/>
      <c r="J446" s="24"/>
      <c r="M446" s="19"/>
      <c r="N446" s="28">
        <f>((G446-1)*(1-(IF(H446="no",0,'results log'!$B$3)))+1)</f>
        <v>5.0000000000000044E-2</v>
      </c>
      <c r="O446" s="28">
        <f t="shared" si="14"/>
        <v>0</v>
      </c>
      <c r="P446" s="30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9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9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13"/>
        <v>1</v>
      </c>
    </row>
    <row r="447" spans="8:21" x14ac:dyDescent="0.35">
      <c r="H447" s="24"/>
      <c r="I447" s="24"/>
      <c r="J447" s="24"/>
      <c r="M447" s="19"/>
      <c r="N447" s="28">
        <f>((G447-1)*(1-(IF(H447="no",0,'results log'!$B$3)))+1)</f>
        <v>5.0000000000000044E-2</v>
      </c>
      <c r="O447" s="28">
        <f t="shared" si="14"/>
        <v>0</v>
      </c>
      <c r="P447" s="30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9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9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13"/>
        <v>1</v>
      </c>
    </row>
    <row r="448" spans="8:21" x14ac:dyDescent="0.35">
      <c r="H448" s="24"/>
      <c r="I448" s="24"/>
      <c r="J448" s="24"/>
      <c r="M448" s="19"/>
      <c r="N448" s="28">
        <f>((G448-1)*(1-(IF(H448="no",0,'results log'!$B$3)))+1)</f>
        <v>5.0000000000000044E-2</v>
      </c>
      <c r="O448" s="28">
        <f t="shared" si="14"/>
        <v>0</v>
      </c>
      <c r="P448" s="30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9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9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13"/>
        <v>1</v>
      </c>
    </row>
    <row r="449" spans="8:21" x14ac:dyDescent="0.35">
      <c r="H449" s="24"/>
      <c r="I449" s="24"/>
      <c r="J449" s="24"/>
      <c r="M449" s="19"/>
      <c r="N449" s="28">
        <f>((G449-1)*(1-(IF(H449="no",0,'results log'!$B$3)))+1)</f>
        <v>5.0000000000000044E-2</v>
      </c>
      <c r="O449" s="28">
        <f t="shared" si="14"/>
        <v>0</v>
      </c>
      <c r="P449" s="30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9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9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13"/>
        <v>1</v>
      </c>
    </row>
    <row r="450" spans="8:21" x14ac:dyDescent="0.35">
      <c r="H450" s="24"/>
      <c r="I450" s="24"/>
      <c r="J450" s="24"/>
      <c r="M450" s="19"/>
      <c r="N450" s="28">
        <f>((G450-1)*(1-(IF(H450="no",0,'results log'!$B$3)))+1)</f>
        <v>5.0000000000000044E-2</v>
      </c>
      <c r="O450" s="28">
        <f t="shared" si="14"/>
        <v>0</v>
      </c>
      <c r="P450" s="30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9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9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13"/>
        <v>1</v>
      </c>
    </row>
    <row r="451" spans="8:21" x14ac:dyDescent="0.35">
      <c r="H451" s="24"/>
      <c r="I451" s="24"/>
      <c r="J451" s="24"/>
      <c r="M451" s="19"/>
      <c r="N451" s="28">
        <f>((G451-1)*(1-(IF(H451="no",0,'results log'!$B$3)))+1)</f>
        <v>5.0000000000000044E-2</v>
      </c>
      <c r="O451" s="28">
        <f t="shared" si="14"/>
        <v>0</v>
      </c>
      <c r="P451" s="30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9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9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13"/>
        <v>1</v>
      </c>
    </row>
    <row r="452" spans="8:21" x14ac:dyDescent="0.35">
      <c r="H452" s="24"/>
      <c r="I452" s="24"/>
      <c r="J452" s="24"/>
      <c r="M452" s="19"/>
      <c r="N452" s="28">
        <f>((G452-1)*(1-(IF(H452="no",0,'results log'!$B$3)))+1)</f>
        <v>5.0000000000000044E-2</v>
      </c>
      <c r="O452" s="28">
        <f t="shared" si="14"/>
        <v>0</v>
      </c>
      <c r="P452" s="30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9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9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si="13"/>
        <v>1</v>
      </c>
    </row>
    <row r="453" spans="8:21" x14ac:dyDescent="0.35">
      <c r="H453" s="24"/>
      <c r="I453" s="24"/>
      <c r="J453" s="24"/>
      <c r="M453" s="19"/>
      <c r="N453" s="28">
        <f>((G453-1)*(1-(IF(H453="no",0,'results log'!$B$3)))+1)</f>
        <v>5.0000000000000044E-2</v>
      </c>
      <c r="O453" s="28">
        <f t="shared" si="14"/>
        <v>0</v>
      </c>
      <c r="P453" s="30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9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9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si="13"/>
        <v>1</v>
      </c>
    </row>
    <row r="454" spans="8:21" x14ac:dyDescent="0.35">
      <c r="H454" s="24"/>
      <c r="I454" s="24"/>
      <c r="J454" s="24"/>
      <c r="M454" s="19"/>
      <c r="N454" s="28">
        <f>((G454-1)*(1-(IF(H454="no",0,'results log'!$B$3)))+1)</f>
        <v>5.0000000000000044E-2</v>
      </c>
      <c r="O454" s="28">
        <f t="shared" si="14"/>
        <v>0</v>
      </c>
      <c r="P454" s="30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9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9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13"/>
        <v>1</v>
      </c>
    </row>
    <row r="455" spans="8:21" x14ac:dyDescent="0.35">
      <c r="H455" s="24"/>
      <c r="I455" s="24"/>
      <c r="J455" s="24"/>
      <c r="M455" s="19"/>
      <c r="N455" s="28">
        <f>((G455-1)*(1-(IF(H455="no",0,'results log'!$B$3)))+1)</f>
        <v>5.0000000000000044E-2</v>
      </c>
      <c r="O455" s="28">
        <f t="shared" si="14"/>
        <v>0</v>
      </c>
      <c r="P455" s="30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9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9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13"/>
        <v>1</v>
      </c>
    </row>
    <row r="456" spans="8:21" x14ac:dyDescent="0.35">
      <c r="H456" s="24"/>
      <c r="I456" s="24"/>
      <c r="J456" s="24"/>
      <c r="M456" s="19"/>
      <c r="N456" s="28">
        <f>((G456-1)*(1-(IF(H456="no",0,'results log'!$B$3)))+1)</f>
        <v>5.0000000000000044E-2</v>
      </c>
      <c r="O456" s="28">
        <f t="shared" si="14"/>
        <v>0</v>
      </c>
      <c r="P456" s="30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9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9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si="13"/>
        <v>1</v>
      </c>
    </row>
    <row r="457" spans="8:21" x14ac:dyDescent="0.35">
      <c r="H457" s="24"/>
      <c r="I457" s="24"/>
      <c r="J457" s="24"/>
      <c r="M457" s="19"/>
      <c r="N457" s="28">
        <f>((G457-1)*(1-(IF(H457="no",0,'results log'!$B$3)))+1)</f>
        <v>5.0000000000000044E-2</v>
      </c>
      <c r="O457" s="28">
        <f t="shared" si="14"/>
        <v>0</v>
      </c>
      <c r="P457" s="30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9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9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ref="U457:U520" si="15">IF(ISBLANK(K457),1,IF(ISBLANK(L457),2,99))</f>
        <v>1</v>
      </c>
    </row>
    <row r="458" spans="8:21" x14ac:dyDescent="0.35">
      <c r="H458" s="24"/>
      <c r="I458" s="24"/>
      <c r="J458" s="24"/>
      <c r="M458" s="19"/>
      <c r="N458" s="28">
        <f>((G458-1)*(1-(IF(H458="no",0,'results log'!$B$3)))+1)</f>
        <v>5.0000000000000044E-2</v>
      </c>
      <c r="O458" s="28">
        <f t="shared" si="14"/>
        <v>0</v>
      </c>
      <c r="P458" s="30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9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9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15"/>
        <v>1</v>
      </c>
    </row>
    <row r="459" spans="8:21" x14ac:dyDescent="0.35">
      <c r="H459" s="24"/>
      <c r="I459" s="24"/>
      <c r="J459" s="24"/>
      <c r="M459" s="19"/>
      <c r="N459" s="28">
        <f>((G459-1)*(1-(IF(H459="no",0,'results log'!$B$3)))+1)</f>
        <v>5.0000000000000044E-2</v>
      </c>
      <c r="O459" s="28">
        <f t="shared" si="14"/>
        <v>0</v>
      </c>
      <c r="P459" s="30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9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9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15"/>
        <v>1</v>
      </c>
    </row>
    <row r="460" spans="8:21" x14ac:dyDescent="0.35">
      <c r="H460" s="24"/>
      <c r="I460" s="24"/>
      <c r="J460" s="24"/>
      <c r="M460" s="19"/>
      <c r="N460" s="28">
        <f>((G460-1)*(1-(IF(H460="no",0,'results log'!$B$3)))+1)</f>
        <v>5.0000000000000044E-2</v>
      </c>
      <c r="O460" s="28">
        <f t="shared" si="14"/>
        <v>0</v>
      </c>
      <c r="P460" s="30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9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9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15"/>
        <v>1</v>
      </c>
    </row>
    <row r="461" spans="8:21" x14ac:dyDescent="0.35">
      <c r="H461" s="24"/>
      <c r="I461" s="24"/>
      <c r="J461" s="24"/>
      <c r="M461" s="19"/>
      <c r="N461" s="28">
        <f>((G461-1)*(1-(IF(H461="no",0,'results log'!$B$3)))+1)</f>
        <v>5.0000000000000044E-2</v>
      </c>
      <c r="O461" s="28">
        <f t="shared" si="14"/>
        <v>0</v>
      </c>
      <c r="P461" s="30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9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9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15"/>
        <v>1</v>
      </c>
    </row>
    <row r="462" spans="8:21" x14ac:dyDescent="0.35">
      <c r="H462" s="24"/>
      <c r="I462" s="24"/>
      <c r="J462" s="24"/>
      <c r="M462" s="19"/>
      <c r="N462" s="28">
        <f>((G462-1)*(1-(IF(H462="no",0,'results log'!$B$3)))+1)</f>
        <v>5.0000000000000044E-2</v>
      </c>
      <c r="O462" s="28">
        <f t="shared" si="14"/>
        <v>0</v>
      </c>
      <c r="P462" s="30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9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9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15"/>
        <v>1</v>
      </c>
    </row>
    <row r="463" spans="8:21" x14ac:dyDescent="0.35">
      <c r="H463" s="24"/>
      <c r="I463" s="24"/>
      <c r="J463" s="24"/>
      <c r="M463" s="19"/>
      <c r="N463" s="28">
        <f>((G463-1)*(1-(IF(H463="no",0,'results log'!$B$3)))+1)</f>
        <v>5.0000000000000044E-2</v>
      </c>
      <c r="O463" s="28">
        <f t="shared" ref="O463:O526" si="16">E463*IF(I463="yes",2,1)</f>
        <v>0</v>
      </c>
      <c r="P463" s="30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9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9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15"/>
        <v>1</v>
      </c>
    </row>
    <row r="464" spans="8:21" x14ac:dyDescent="0.35">
      <c r="H464" s="24"/>
      <c r="I464" s="24"/>
      <c r="J464" s="24"/>
      <c r="M464" s="19"/>
      <c r="N464" s="28">
        <f>((G464-1)*(1-(IF(H464="no",0,'results log'!$B$3)))+1)</f>
        <v>5.0000000000000044E-2</v>
      </c>
      <c r="O464" s="28">
        <f t="shared" si="16"/>
        <v>0</v>
      </c>
      <c r="P464" s="30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9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9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15"/>
        <v>1</v>
      </c>
    </row>
    <row r="465" spans="8:21" x14ac:dyDescent="0.35">
      <c r="H465" s="24"/>
      <c r="I465" s="24"/>
      <c r="J465" s="24"/>
      <c r="M465" s="19"/>
      <c r="N465" s="28">
        <f>((G465-1)*(1-(IF(H465="no",0,'results log'!$B$3)))+1)</f>
        <v>5.0000000000000044E-2</v>
      </c>
      <c r="O465" s="28">
        <f t="shared" si="16"/>
        <v>0</v>
      </c>
      <c r="P465" s="30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9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9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15"/>
        <v>1</v>
      </c>
    </row>
    <row r="466" spans="8:21" x14ac:dyDescent="0.35">
      <c r="H466" s="24"/>
      <c r="I466" s="24"/>
      <c r="J466" s="24"/>
      <c r="M466" s="19"/>
      <c r="N466" s="28">
        <f>((G466-1)*(1-(IF(H466="no",0,'results log'!$B$3)))+1)</f>
        <v>5.0000000000000044E-2</v>
      </c>
      <c r="O466" s="28">
        <f t="shared" si="16"/>
        <v>0</v>
      </c>
      <c r="P466" s="30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9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9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15"/>
        <v>1</v>
      </c>
    </row>
    <row r="467" spans="8:21" x14ac:dyDescent="0.35">
      <c r="H467" s="24"/>
      <c r="I467" s="24"/>
      <c r="J467" s="24"/>
      <c r="M467" s="19"/>
      <c r="N467" s="28">
        <f>((G467-1)*(1-(IF(H467="no",0,'results log'!$B$3)))+1)</f>
        <v>5.0000000000000044E-2</v>
      </c>
      <c r="O467" s="28">
        <f t="shared" si="16"/>
        <v>0</v>
      </c>
      <c r="P467" s="30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9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9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15"/>
        <v>1</v>
      </c>
    </row>
    <row r="468" spans="8:21" x14ac:dyDescent="0.35">
      <c r="H468" s="24"/>
      <c r="I468" s="24"/>
      <c r="J468" s="24"/>
      <c r="M468" s="19"/>
      <c r="N468" s="28">
        <f>((G468-1)*(1-(IF(H468="no",0,'results log'!$B$3)))+1)</f>
        <v>5.0000000000000044E-2</v>
      </c>
      <c r="O468" s="28">
        <f t="shared" si="16"/>
        <v>0</v>
      </c>
      <c r="P468" s="30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9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9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15"/>
        <v>1</v>
      </c>
    </row>
    <row r="469" spans="8:21" x14ac:dyDescent="0.35">
      <c r="H469" s="24"/>
      <c r="I469" s="24"/>
      <c r="J469" s="24"/>
      <c r="M469" s="19"/>
      <c r="N469" s="28">
        <f>((G469-1)*(1-(IF(H469="no",0,'results log'!$B$3)))+1)</f>
        <v>5.0000000000000044E-2</v>
      </c>
      <c r="O469" s="28">
        <f t="shared" si="16"/>
        <v>0</v>
      </c>
      <c r="P469" s="30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9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9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15"/>
        <v>1</v>
      </c>
    </row>
    <row r="470" spans="8:21" x14ac:dyDescent="0.35">
      <c r="H470" s="24"/>
      <c r="I470" s="24"/>
      <c r="J470" s="24"/>
      <c r="M470" s="19"/>
      <c r="N470" s="28">
        <f>((G470-1)*(1-(IF(H470="no",0,'results log'!$B$3)))+1)</f>
        <v>5.0000000000000044E-2</v>
      </c>
      <c r="O470" s="28">
        <f t="shared" si="16"/>
        <v>0</v>
      </c>
      <c r="P470" s="30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9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9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15"/>
        <v>1</v>
      </c>
    </row>
    <row r="471" spans="8:21" x14ac:dyDescent="0.35">
      <c r="H471" s="24"/>
      <c r="I471" s="24"/>
      <c r="J471" s="24"/>
      <c r="M471" s="19"/>
      <c r="N471" s="28">
        <f>((G471-1)*(1-(IF(H471="no",0,'results log'!$B$3)))+1)</f>
        <v>5.0000000000000044E-2</v>
      </c>
      <c r="O471" s="28">
        <f t="shared" si="16"/>
        <v>0</v>
      </c>
      <c r="P471" s="30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9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9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15"/>
        <v>1</v>
      </c>
    </row>
    <row r="472" spans="8:21" x14ac:dyDescent="0.35">
      <c r="H472" s="24"/>
      <c r="I472" s="24"/>
      <c r="J472" s="24"/>
      <c r="M472" s="19"/>
      <c r="N472" s="28">
        <f>((G472-1)*(1-(IF(H472="no",0,'results log'!$B$3)))+1)</f>
        <v>5.0000000000000044E-2</v>
      </c>
      <c r="O472" s="28">
        <f t="shared" si="16"/>
        <v>0</v>
      </c>
      <c r="P472" s="30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9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9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15"/>
        <v>1</v>
      </c>
    </row>
    <row r="473" spans="8:21" x14ac:dyDescent="0.35">
      <c r="H473" s="24"/>
      <c r="I473" s="24"/>
      <c r="J473" s="24"/>
      <c r="M473" s="19"/>
      <c r="N473" s="28">
        <f>((G473-1)*(1-(IF(H473="no",0,'results log'!$B$3)))+1)</f>
        <v>5.0000000000000044E-2</v>
      </c>
      <c r="O473" s="28">
        <f t="shared" si="16"/>
        <v>0</v>
      </c>
      <c r="P473" s="30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9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9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15"/>
        <v>1</v>
      </c>
    </row>
    <row r="474" spans="8:21" x14ac:dyDescent="0.35">
      <c r="H474" s="24"/>
      <c r="I474" s="24"/>
      <c r="J474" s="24"/>
      <c r="M474" s="19"/>
      <c r="N474" s="28">
        <f>((G474-1)*(1-(IF(H474="no",0,'results log'!$B$3)))+1)</f>
        <v>5.0000000000000044E-2</v>
      </c>
      <c r="O474" s="28">
        <f t="shared" si="16"/>
        <v>0</v>
      </c>
      <c r="P474" s="30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9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9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15"/>
        <v>1</v>
      </c>
    </row>
    <row r="475" spans="8:21" x14ac:dyDescent="0.35">
      <c r="H475" s="24"/>
      <c r="I475" s="24"/>
      <c r="J475" s="24"/>
      <c r="M475" s="19"/>
      <c r="N475" s="28">
        <f>((G475-1)*(1-(IF(H475="no",0,'results log'!$B$3)))+1)</f>
        <v>5.0000000000000044E-2</v>
      </c>
      <c r="O475" s="28">
        <f t="shared" si="16"/>
        <v>0</v>
      </c>
      <c r="P475" s="30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9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9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15"/>
        <v>1</v>
      </c>
    </row>
    <row r="476" spans="8:21" x14ac:dyDescent="0.35">
      <c r="H476" s="24"/>
      <c r="I476" s="24"/>
      <c r="J476" s="24"/>
      <c r="M476" s="19"/>
      <c r="N476" s="28">
        <f>((G476-1)*(1-(IF(H476="no",0,'results log'!$B$3)))+1)</f>
        <v>5.0000000000000044E-2</v>
      </c>
      <c r="O476" s="28">
        <f t="shared" si="16"/>
        <v>0</v>
      </c>
      <c r="P476" s="30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9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9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15"/>
        <v>1</v>
      </c>
    </row>
    <row r="477" spans="8:21" x14ac:dyDescent="0.35">
      <c r="H477" s="24"/>
      <c r="I477" s="24"/>
      <c r="J477" s="24"/>
      <c r="M477" s="19"/>
      <c r="N477" s="28">
        <f>((G477-1)*(1-(IF(H477="no",0,'results log'!$B$3)))+1)</f>
        <v>5.0000000000000044E-2</v>
      </c>
      <c r="O477" s="28">
        <f t="shared" si="16"/>
        <v>0</v>
      </c>
      <c r="P477" s="30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9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9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15"/>
        <v>1</v>
      </c>
    </row>
    <row r="478" spans="8:21" x14ac:dyDescent="0.35">
      <c r="H478" s="24"/>
      <c r="I478" s="24"/>
      <c r="J478" s="24"/>
      <c r="M478" s="19"/>
      <c r="N478" s="28">
        <f>((G478-1)*(1-(IF(H478="no",0,'results log'!$B$3)))+1)</f>
        <v>5.0000000000000044E-2</v>
      </c>
      <c r="O478" s="28">
        <f t="shared" si="16"/>
        <v>0</v>
      </c>
      <c r="P478" s="30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9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9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15"/>
        <v>1</v>
      </c>
    </row>
    <row r="479" spans="8:21" x14ac:dyDescent="0.35">
      <c r="H479" s="24"/>
      <c r="I479" s="24"/>
      <c r="J479" s="24"/>
      <c r="M479" s="19"/>
      <c r="N479" s="28">
        <f>((G479-1)*(1-(IF(H479="no",0,'results log'!$B$3)))+1)</f>
        <v>5.0000000000000044E-2</v>
      </c>
      <c r="O479" s="28">
        <f t="shared" si="16"/>
        <v>0</v>
      </c>
      <c r="P479" s="30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9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9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15"/>
        <v>1</v>
      </c>
    </row>
    <row r="480" spans="8:21" x14ac:dyDescent="0.35">
      <c r="H480" s="24"/>
      <c r="I480" s="24"/>
      <c r="J480" s="24"/>
      <c r="M480" s="19"/>
      <c r="N480" s="28">
        <f>((G480-1)*(1-(IF(H480="no",0,'results log'!$B$3)))+1)</f>
        <v>5.0000000000000044E-2</v>
      </c>
      <c r="O480" s="28">
        <f t="shared" si="16"/>
        <v>0</v>
      </c>
      <c r="P480" s="30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9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9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15"/>
        <v>1</v>
      </c>
    </row>
    <row r="481" spans="8:21" x14ac:dyDescent="0.35">
      <c r="H481" s="24"/>
      <c r="I481" s="24"/>
      <c r="J481" s="24"/>
      <c r="M481" s="19"/>
      <c r="N481" s="28">
        <f>((G481-1)*(1-(IF(H481="no",0,'results log'!$B$3)))+1)</f>
        <v>5.0000000000000044E-2</v>
      </c>
      <c r="O481" s="28">
        <f t="shared" si="16"/>
        <v>0</v>
      </c>
      <c r="P481" s="30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9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9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15"/>
        <v>1</v>
      </c>
    </row>
    <row r="482" spans="8:21" x14ac:dyDescent="0.35">
      <c r="H482" s="24"/>
      <c r="I482" s="24"/>
      <c r="J482" s="24"/>
      <c r="M482" s="19"/>
      <c r="N482" s="28">
        <f>((G482-1)*(1-(IF(H482="no",0,'results log'!$B$3)))+1)</f>
        <v>5.0000000000000044E-2</v>
      </c>
      <c r="O482" s="28">
        <f t="shared" si="16"/>
        <v>0</v>
      </c>
      <c r="P482" s="30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9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9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15"/>
        <v>1</v>
      </c>
    </row>
    <row r="483" spans="8:21" x14ac:dyDescent="0.35">
      <c r="H483" s="24"/>
      <c r="I483" s="24"/>
      <c r="J483" s="24"/>
      <c r="M483" s="19"/>
      <c r="N483" s="28">
        <f>((G483-1)*(1-(IF(H483="no",0,'results log'!$B$3)))+1)</f>
        <v>5.0000000000000044E-2</v>
      </c>
      <c r="O483" s="28">
        <f t="shared" si="16"/>
        <v>0</v>
      </c>
      <c r="P483" s="30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9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9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15"/>
        <v>1</v>
      </c>
    </row>
    <row r="484" spans="8:21" x14ac:dyDescent="0.35">
      <c r="H484" s="24"/>
      <c r="I484" s="24"/>
      <c r="J484" s="24"/>
      <c r="M484" s="19"/>
      <c r="N484" s="28">
        <f>((G484-1)*(1-(IF(H484="no",0,'results log'!$B$3)))+1)</f>
        <v>5.0000000000000044E-2</v>
      </c>
      <c r="O484" s="28">
        <f t="shared" si="16"/>
        <v>0</v>
      </c>
      <c r="P484" s="30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9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9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15"/>
        <v>1</v>
      </c>
    </row>
    <row r="485" spans="8:21" x14ac:dyDescent="0.35">
      <c r="H485" s="24"/>
      <c r="I485" s="24"/>
      <c r="J485" s="24"/>
      <c r="M485" s="19"/>
      <c r="N485" s="28">
        <f>((G485-1)*(1-(IF(H485="no",0,'results log'!$B$3)))+1)</f>
        <v>5.0000000000000044E-2</v>
      </c>
      <c r="O485" s="28">
        <f t="shared" si="16"/>
        <v>0</v>
      </c>
      <c r="P485" s="30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9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9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15"/>
        <v>1</v>
      </c>
    </row>
    <row r="486" spans="8:21" x14ac:dyDescent="0.35">
      <c r="H486" s="24"/>
      <c r="I486" s="24"/>
      <c r="J486" s="24"/>
      <c r="M486" s="19"/>
      <c r="N486" s="28">
        <f>((G486-1)*(1-(IF(H486="no",0,'results log'!$B$3)))+1)</f>
        <v>5.0000000000000044E-2</v>
      </c>
      <c r="O486" s="28">
        <f t="shared" si="16"/>
        <v>0</v>
      </c>
      <c r="P486" s="30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9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9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15"/>
        <v>1</v>
      </c>
    </row>
    <row r="487" spans="8:21" x14ac:dyDescent="0.35">
      <c r="H487" s="24"/>
      <c r="I487" s="24"/>
      <c r="J487" s="24"/>
      <c r="M487" s="19"/>
      <c r="N487" s="28">
        <f>((G487-1)*(1-(IF(H487="no",0,'results log'!$B$3)))+1)</f>
        <v>5.0000000000000044E-2</v>
      </c>
      <c r="O487" s="28">
        <f t="shared" si="16"/>
        <v>0</v>
      </c>
      <c r="P487" s="30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9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9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15"/>
        <v>1</v>
      </c>
    </row>
    <row r="488" spans="8:21" x14ac:dyDescent="0.35">
      <c r="H488" s="24"/>
      <c r="I488" s="24"/>
      <c r="J488" s="24"/>
      <c r="M488" s="19"/>
      <c r="N488" s="28">
        <f>((G488-1)*(1-(IF(H488="no",0,'results log'!$B$3)))+1)</f>
        <v>5.0000000000000044E-2</v>
      </c>
      <c r="O488" s="28">
        <f t="shared" si="16"/>
        <v>0</v>
      </c>
      <c r="P488" s="30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9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9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15"/>
        <v>1</v>
      </c>
    </row>
    <row r="489" spans="8:21" x14ac:dyDescent="0.35">
      <c r="H489" s="24"/>
      <c r="I489" s="24"/>
      <c r="J489" s="24"/>
      <c r="M489" s="19"/>
      <c r="N489" s="28">
        <f>((G489-1)*(1-(IF(H489="no",0,'results log'!$B$3)))+1)</f>
        <v>5.0000000000000044E-2</v>
      </c>
      <c r="O489" s="28">
        <f t="shared" si="16"/>
        <v>0</v>
      </c>
      <c r="P489" s="30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9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9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15"/>
        <v>1</v>
      </c>
    </row>
    <row r="490" spans="8:21" x14ac:dyDescent="0.35">
      <c r="H490" s="24"/>
      <c r="I490" s="24"/>
      <c r="J490" s="24"/>
      <c r="M490" s="19"/>
      <c r="N490" s="28">
        <f>((G490-1)*(1-(IF(H490="no",0,'results log'!$B$3)))+1)</f>
        <v>5.0000000000000044E-2</v>
      </c>
      <c r="O490" s="28">
        <f t="shared" si="16"/>
        <v>0</v>
      </c>
      <c r="P490" s="30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9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9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15"/>
        <v>1</v>
      </c>
    </row>
    <row r="491" spans="8:21" x14ac:dyDescent="0.35">
      <c r="H491" s="24"/>
      <c r="I491" s="24"/>
      <c r="J491" s="24"/>
      <c r="M491" s="19"/>
      <c r="N491" s="28">
        <f>((G491-1)*(1-(IF(H491="no",0,'results log'!$B$3)))+1)</f>
        <v>5.0000000000000044E-2</v>
      </c>
      <c r="O491" s="28">
        <f t="shared" si="16"/>
        <v>0</v>
      </c>
      <c r="P491" s="30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9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9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15"/>
        <v>1</v>
      </c>
    </row>
    <row r="492" spans="8:21" x14ac:dyDescent="0.35">
      <c r="H492" s="24"/>
      <c r="I492" s="24"/>
      <c r="J492" s="24"/>
      <c r="M492" s="19"/>
      <c r="N492" s="28">
        <f>((G492-1)*(1-(IF(H492="no",0,'results log'!$B$3)))+1)</f>
        <v>5.0000000000000044E-2</v>
      </c>
      <c r="O492" s="28">
        <f t="shared" si="16"/>
        <v>0</v>
      </c>
      <c r="P492" s="30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9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9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15"/>
        <v>1</v>
      </c>
    </row>
    <row r="493" spans="8:21" x14ac:dyDescent="0.35">
      <c r="H493" s="24"/>
      <c r="I493" s="24"/>
      <c r="J493" s="24"/>
      <c r="M493" s="19"/>
      <c r="N493" s="28">
        <f>((G493-1)*(1-(IF(H493="no",0,'results log'!$B$3)))+1)</f>
        <v>5.0000000000000044E-2</v>
      </c>
      <c r="O493" s="28">
        <f t="shared" si="16"/>
        <v>0</v>
      </c>
      <c r="P493" s="30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9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9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15"/>
        <v>1</v>
      </c>
    </row>
    <row r="494" spans="8:21" x14ac:dyDescent="0.35">
      <c r="H494" s="24"/>
      <c r="I494" s="24"/>
      <c r="J494" s="24"/>
      <c r="M494" s="19"/>
      <c r="N494" s="28">
        <f>((G494-1)*(1-(IF(H494="no",0,'results log'!$B$3)))+1)</f>
        <v>5.0000000000000044E-2</v>
      </c>
      <c r="O494" s="28">
        <f t="shared" si="16"/>
        <v>0</v>
      </c>
      <c r="P494" s="30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9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9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15"/>
        <v>1</v>
      </c>
    </row>
    <row r="495" spans="8:21" x14ac:dyDescent="0.35">
      <c r="H495" s="24"/>
      <c r="I495" s="24"/>
      <c r="J495" s="24"/>
      <c r="M495" s="19"/>
      <c r="N495" s="28">
        <f>((G495-1)*(1-(IF(H495="no",0,'results log'!$B$3)))+1)</f>
        <v>5.0000000000000044E-2</v>
      </c>
      <c r="O495" s="28">
        <f t="shared" si="16"/>
        <v>0</v>
      </c>
      <c r="P495" s="30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9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9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15"/>
        <v>1</v>
      </c>
    </row>
    <row r="496" spans="8:21" x14ac:dyDescent="0.35">
      <c r="H496" s="24"/>
      <c r="I496" s="24"/>
      <c r="J496" s="24"/>
      <c r="M496" s="19"/>
      <c r="N496" s="28">
        <f>((G496-1)*(1-(IF(H496="no",0,'results log'!$B$3)))+1)</f>
        <v>5.0000000000000044E-2</v>
      </c>
      <c r="O496" s="28">
        <f t="shared" si="16"/>
        <v>0</v>
      </c>
      <c r="P496" s="30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9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9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15"/>
        <v>1</v>
      </c>
    </row>
    <row r="497" spans="8:21" x14ac:dyDescent="0.35">
      <c r="H497" s="24"/>
      <c r="I497" s="24"/>
      <c r="J497" s="24"/>
      <c r="M497" s="19"/>
      <c r="N497" s="28">
        <f>((G497-1)*(1-(IF(H497="no",0,'results log'!$B$3)))+1)</f>
        <v>5.0000000000000044E-2</v>
      </c>
      <c r="O497" s="28">
        <f t="shared" si="16"/>
        <v>0</v>
      </c>
      <c r="P497" s="30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9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9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15"/>
        <v>1</v>
      </c>
    </row>
    <row r="498" spans="8:21" x14ac:dyDescent="0.35">
      <c r="H498" s="24"/>
      <c r="I498" s="24"/>
      <c r="J498" s="24"/>
      <c r="M498" s="19"/>
      <c r="N498" s="28">
        <f>((G498-1)*(1-(IF(H498="no",0,'results log'!$B$3)))+1)</f>
        <v>5.0000000000000044E-2</v>
      </c>
      <c r="O498" s="28">
        <f t="shared" si="16"/>
        <v>0</v>
      </c>
      <c r="P498" s="30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9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9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15"/>
        <v>1</v>
      </c>
    </row>
    <row r="499" spans="8:21" x14ac:dyDescent="0.35">
      <c r="H499" s="24"/>
      <c r="I499" s="24"/>
      <c r="J499" s="24"/>
      <c r="M499" s="19"/>
      <c r="N499" s="28">
        <f>((G499-1)*(1-(IF(H499="no",0,'results log'!$B$3)))+1)</f>
        <v>5.0000000000000044E-2</v>
      </c>
      <c r="O499" s="28">
        <f t="shared" si="16"/>
        <v>0</v>
      </c>
      <c r="P499" s="30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9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9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15"/>
        <v>1</v>
      </c>
    </row>
    <row r="500" spans="8:21" x14ac:dyDescent="0.35">
      <c r="H500" s="24"/>
      <c r="I500" s="24"/>
      <c r="J500" s="24"/>
      <c r="M500" s="19"/>
      <c r="N500" s="28">
        <f>((G500-1)*(1-(IF(H500="no",0,'results log'!$B$3)))+1)</f>
        <v>5.0000000000000044E-2</v>
      </c>
      <c r="O500" s="28">
        <f t="shared" si="16"/>
        <v>0</v>
      </c>
      <c r="P500" s="30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9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9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15"/>
        <v>1</v>
      </c>
    </row>
    <row r="501" spans="8:21" x14ac:dyDescent="0.35">
      <c r="H501" s="24"/>
      <c r="I501" s="24"/>
      <c r="J501" s="24"/>
      <c r="M501" s="19"/>
      <c r="N501" s="28">
        <f>((G501-1)*(1-(IF(H501="no",0,'results log'!$B$3)))+1)</f>
        <v>5.0000000000000044E-2</v>
      </c>
      <c r="O501" s="28">
        <f t="shared" si="16"/>
        <v>0</v>
      </c>
      <c r="P501" s="30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9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9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15"/>
        <v>1</v>
      </c>
    </row>
    <row r="502" spans="8:21" x14ac:dyDescent="0.35">
      <c r="H502" s="24"/>
      <c r="I502" s="24"/>
      <c r="J502" s="24"/>
      <c r="M502" s="19"/>
      <c r="N502" s="28">
        <f>((G502-1)*(1-(IF(H502="no",0,'results log'!$B$3)))+1)</f>
        <v>5.0000000000000044E-2</v>
      </c>
      <c r="O502" s="28">
        <f t="shared" si="16"/>
        <v>0</v>
      </c>
      <c r="P502" s="30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9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9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15"/>
        <v>1</v>
      </c>
    </row>
    <row r="503" spans="8:21" x14ac:dyDescent="0.35">
      <c r="H503" s="24"/>
      <c r="I503" s="24"/>
      <c r="J503" s="24"/>
      <c r="M503" s="19"/>
      <c r="N503" s="28">
        <f>((G503-1)*(1-(IF(H503="no",0,'results log'!$B$3)))+1)</f>
        <v>5.0000000000000044E-2</v>
      </c>
      <c r="O503" s="28">
        <f t="shared" si="16"/>
        <v>0</v>
      </c>
      <c r="P503" s="30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9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9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15"/>
        <v>1</v>
      </c>
    </row>
    <row r="504" spans="8:21" x14ac:dyDescent="0.35">
      <c r="H504" s="24"/>
      <c r="I504" s="24"/>
      <c r="J504" s="24"/>
      <c r="M504" s="19"/>
      <c r="N504" s="28">
        <f>((G504-1)*(1-(IF(H504="no",0,'results log'!$B$3)))+1)</f>
        <v>5.0000000000000044E-2</v>
      </c>
      <c r="O504" s="28">
        <f t="shared" si="16"/>
        <v>0</v>
      </c>
      <c r="P504" s="30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9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9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si="15"/>
        <v>1</v>
      </c>
    </row>
    <row r="505" spans="8:21" x14ac:dyDescent="0.35">
      <c r="H505" s="24"/>
      <c r="I505" s="24"/>
      <c r="J505" s="24"/>
      <c r="M505" s="19"/>
      <c r="N505" s="28">
        <f>((G505-1)*(1-(IF(H505="no",0,'results log'!$B$3)))+1)</f>
        <v>5.0000000000000044E-2</v>
      </c>
      <c r="O505" s="28">
        <f t="shared" si="16"/>
        <v>0</v>
      </c>
      <c r="P505" s="30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9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9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15"/>
        <v>1</v>
      </c>
    </row>
    <row r="506" spans="8:21" x14ac:dyDescent="0.35">
      <c r="H506" s="24"/>
      <c r="I506" s="24"/>
      <c r="J506" s="24"/>
      <c r="M506" s="19"/>
      <c r="N506" s="28">
        <f>((G506-1)*(1-(IF(H506="no",0,'results log'!$B$3)))+1)</f>
        <v>5.0000000000000044E-2</v>
      </c>
      <c r="O506" s="28">
        <f t="shared" si="16"/>
        <v>0</v>
      </c>
      <c r="P506" s="30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9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9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15"/>
        <v>1</v>
      </c>
    </row>
    <row r="507" spans="8:21" x14ac:dyDescent="0.35">
      <c r="H507" s="24"/>
      <c r="I507" s="24"/>
      <c r="J507" s="24"/>
      <c r="M507" s="19"/>
      <c r="N507" s="28">
        <f>((G507-1)*(1-(IF(H507="no",0,'results log'!$B$3)))+1)</f>
        <v>5.0000000000000044E-2</v>
      </c>
      <c r="O507" s="28">
        <f t="shared" si="16"/>
        <v>0</v>
      </c>
      <c r="P507" s="30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9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9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15"/>
        <v>1</v>
      </c>
    </row>
    <row r="508" spans="8:21" x14ac:dyDescent="0.35">
      <c r="H508" s="24"/>
      <c r="I508" s="24"/>
      <c r="J508" s="24"/>
      <c r="M508" s="19"/>
      <c r="N508" s="28">
        <f>((G508-1)*(1-(IF(H508="no",0,'results log'!$B$3)))+1)</f>
        <v>5.0000000000000044E-2</v>
      </c>
      <c r="O508" s="28">
        <f t="shared" si="16"/>
        <v>0</v>
      </c>
      <c r="P508" s="30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9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9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15"/>
        <v>1</v>
      </c>
    </row>
    <row r="509" spans="8:21" x14ac:dyDescent="0.35">
      <c r="H509" s="24"/>
      <c r="I509" s="24"/>
      <c r="J509" s="24"/>
      <c r="M509" s="19"/>
      <c r="N509" s="28">
        <f>((G509-1)*(1-(IF(H509="no",0,'results log'!$B$3)))+1)</f>
        <v>5.0000000000000044E-2</v>
      </c>
      <c r="O509" s="28">
        <f t="shared" si="16"/>
        <v>0</v>
      </c>
      <c r="P509" s="30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9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9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15"/>
        <v>1</v>
      </c>
    </row>
    <row r="510" spans="8:21" x14ac:dyDescent="0.35">
      <c r="H510" s="24"/>
      <c r="I510" s="24"/>
      <c r="J510" s="24"/>
      <c r="M510" s="19"/>
      <c r="N510" s="28">
        <f>((G510-1)*(1-(IF(H510="no",0,'results log'!$B$3)))+1)</f>
        <v>5.0000000000000044E-2</v>
      </c>
      <c r="O510" s="28">
        <f t="shared" si="16"/>
        <v>0</v>
      </c>
      <c r="P510" s="30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9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9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15"/>
        <v>1</v>
      </c>
    </row>
    <row r="511" spans="8:21" x14ac:dyDescent="0.35">
      <c r="H511" s="24"/>
      <c r="I511" s="24"/>
      <c r="J511" s="24"/>
      <c r="M511" s="19"/>
      <c r="N511" s="28">
        <f>((G511-1)*(1-(IF(H511="no",0,'results log'!$B$3)))+1)</f>
        <v>5.0000000000000044E-2</v>
      </c>
      <c r="O511" s="28">
        <f t="shared" si="16"/>
        <v>0</v>
      </c>
      <c r="P511" s="30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9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9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15"/>
        <v>1</v>
      </c>
    </row>
    <row r="512" spans="8:21" x14ac:dyDescent="0.35">
      <c r="H512" s="24"/>
      <c r="I512" s="24"/>
      <c r="J512" s="24"/>
      <c r="M512" s="19"/>
      <c r="N512" s="28">
        <f>((G512-1)*(1-(IF(H512="no",0,'results log'!$B$3)))+1)</f>
        <v>5.0000000000000044E-2</v>
      </c>
      <c r="O512" s="28">
        <f t="shared" si="16"/>
        <v>0</v>
      </c>
      <c r="P512" s="30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9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9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15"/>
        <v>1</v>
      </c>
    </row>
    <row r="513" spans="8:21" x14ac:dyDescent="0.35">
      <c r="H513" s="24"/>
      <c r="I513" s="24"/>
      <c r="J513" s="24"/>
      <c r="M513" s="19"/>
      <c r="N513" s="28">
        <f>((G513-1)*(1-(IF(H513="no",0,'results log'!$B$3)))+1)</f>
        <v>5.0000000000000044E-2</v>
      </c>
      <c r="O513" s="28">
        <f t="shared" si="16"/>
        <v>0</v>
      </c>
      <c r="P513" s="30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9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9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15"/>
        <v>1</v>
      </c>
    </row>
    <row r="514" spans="8:21" x14ac:dyDescent="0.35">
      <c r="H514" s="24"/>
      <c r="I514" s="24"/>
      <c r="J514" s="24"/>
      <c r="M514" s="19"/>
      <c r="N514" s="28">
        <f>((G514-1)*(1-(IF(H514="no",0,'results log'!$B$3)))+1)</f>
        <v>5.0000000000000044E-2</v>
      </c>
      <c r="O514" s="28">
        <f t="shared" si="16"/>
        <v>0</v>
      </c>
      <c r="P514" s="30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9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9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15"/>
        <v>1</v>
      </c>
    </row>
    <row r="515" spans="8:21" x14ac:dyDescent="0.35">
      <c r="H515" s="24"/>
      <c r="I515" s="24"/>
      <c r="J515" s="24"/>
      <c r="M515" s="19"/>
      <c r="N515" s="28">
        <f>((G515-1)*(1-(IF(H515="no",0,'results log'!$B$3)))+1)</f>
        <v>5.0000000000000044E-2</v>
      </c>
      <c r="O515" s="28">
        <f t="shared" si="16"/>
        <v>0</v>
      </c>
      <c r="P515" s="30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9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9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15"/>
        <v>1</v>
      </c>
    </row>
    <row r="516" spans="8:21" x14ac:dyDescent="0.35">
      <c r="H516" s="24"/>
      <c r="I516" s="24"/>
      <c r="J516" s="24"/>
      <c r="M516" s="19"/>
      <c r="N516" s="28">
        <f>((G516-1)*(1-(IF(H516="no",0,'results log'!$B$3)))+1)</f>
        <v>5.0000000000000044E-2</v>
      </c>
      <c r="O516" s="28">
        <f t="shared" si="16"/>
        <v>0</v>
      </c>
      <c r="P516" s="30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9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9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si="15"/>
        <v>1</v>
      </c>
    </row>
    <row r="517" spans="8:21" x14ac:dyDescent="0.35">
      <c r="H517" s="24"/>
      <c r="I517" s="24"/>
      <c r="J517" s="24"/>
      <c r="M517" s="19"/>
      <c r="N517" s="28">
        <f>((G517-1)*(1-(IF(H517="no",0,'results log'!$B$3)))+1)</f>
        <v>5.0000000000000044E-2</v>
      </c>
      <c r="O517" s="28">
        <f t="shared" si="16"/>
        <v>0</v>
      </c>
      <c r="P517" s="30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9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9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si="15"/>
        <v>1</v>
      </c>
    </row>
    <row r="518" spans="8:21" x14ac:dyDescent="0.35">
      <c r="H518" s="24"/>
      <c r="I518" s="24"/>
      <c r="J518" s="24"/>
      <c r="M518" s="19"/>
      <c r="N518" s="28">
        <f>((G518-1)*(1-(IF(H518="no",0,'results log'!$B$3)))+1)</f>
        <v>5.0000000000000044E-2</v>
      </c>
      <c r="O518" s="28">
        <f t="shared" si="16"/>
        <v>0</v>
      </c>
      <c r="P518" s="30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9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9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15"/>
        <v>1</v>
      </c>
    </row>
    <row r="519" spans="8:21" x14ac:dyDescent="0.35">
      <c r="H519" s="24"/>
      <c r="I519" s="24"/>
      <c r="J519" s="24"/>
      <c r="M519" s="19"/>
      <c r="N519" s="28">
        <f>((G519-1)*(1-(IF(H519="no",0,'results log'!$B$3)))+1)</f>
        <v>5.0000000000000044E-2</v>
      </c>
      <c r="O519" s="28">
        <f t="shared" si="16"/>
        <v>0</v>
      </c>
      <c r="P519" s="30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9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9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15"/>
        <v>1</v>
      </c>
    </row>
    <row r="520" spans="8:21" x14ac:dyDescent="0.35">
      <c r="H520" s="24"/>
      <c r="I520" s="24"/>
      <c r="J520" s="24"/>
      <c r="M520" s="19"/>
      <c r="N520" s="28">
        <f>((G520-1)*(1-(IF(H520="no",0,'results log'!$B$3)))+1)</f>
        <v>5.0000000000000044E-2</v>
      </c>
      <c r="O520" s="28">
        <f t="shared" si="16"/>
        <v>0</v>
      </c>
      <c r="P520" s="30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9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9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si="15"/>
        <v>1</v>
      </c>
    </row>
    <row r="521" spans="8:21" x14ac:dyDescent="0.35">
      <c r="H521" s="24"/>
      <c r="I521" s="24"/>
      <c r="J521" s="24"/>
      <c r="M521" s="19"/>
      <c r="N521" s="28">
        <f>((G521-1)*(1-(IF(H521="no",0,'results log'!$B$3)))+1)</f>
        <v>5.0000000000000044E-2</v>
      </c>
      <c r="O521" s="28">
        <f t="shared" si="16"/>
        <v>0</v>
      </c>
      <c r="P521" s="30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9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9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ref="U521:U584" si="17">IF(ISBLANK(K521),1,IF(ISBLANK(L521),2,99))</f>
        <v>1</v>
      </c>
    </row>
    <row r="522" spans="8:21" x14ac:dyDescent="0.35">
      <c r="H522" s="24"/>
      <c r="I522" s="24"/>
      <c r="J522" s="24"/>
      <c r="M522" s="19"/>
      <c r="N522" s="28">
        <f>((G522-1)*(1-(IF(H522="no",0,'results log'!$B$3)))+1)</f>
        <v>5.0000000000000044E-2</v>
      </c>
      <c r="O522" s="28">
        <f t="shared" si="16"/>
        <v>0</v>
      </c>
      <c r="P522" s="30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9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9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17"/>
        <v>1</v>
      </c>
    </row>
    <row r="523" spans="8:21" x14ac:dyDescent="0.35">
      <c r="H523" s="24"/>
      <c r="I523" s="24"/>
      <c r="J523" s="24"/>
      <c r="M523" s="19"/>
      <c r="N523" s="28">
        <f>((G523-1)*(1-(IF(H523="no",0,'results log'!$B$3)))+1)</f>
        <v>5.0000000000000044E-2</v>
      </c>
      <c r="O523" s="28">
        <f t="shared" si="16"/>
        <v>0</v>
      </c>
      <c r="P523" s="30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9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9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17"/>
        <v>1</v>
      </c>
    </row>
    <row r="524" spans="8:21" x14ac:dyDescent="0.35">
      <c r="H524" s="24"/>
      <c r="I524" s="24"/>
      <c r="J524" s="24"/>
      <c r="M524" s="19"/>
      <c r="N524" s="28">
        <f>((G524-1)*(1-(IF(H524="no",0,'results log'!$B$3)))+1)</f>
        <v>5.0000000000000044E-2</v>
      </c>
      <c r="O524" s="28">
        <f t="shared" si="16"/>
        <v>0</v>
      </c>
      <c r="P524" s="30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9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9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17"/>
        <v>1</v>
      </c>
    </row>
    <row r="525" spans="8:21" x14ac:dyDescent="0.35">
      <c r="H525" s="24"/>
      <c r="I525" s="24"/>
      <c r="J525" s="24"/>
      <c r="M525" s="19"/>
      <c r="N525" s="28">
        <f>((G525-1)*(1-(IF(H525="no",0,'results log'!$B$3)))+1)</f>
        <v>5.0000000000000044E-2</v>
      </c>
      <c r="O525" s="28">
        <f t="shared" si="16"/>
        <v>0</v>
      </c>
      <c r="P525" s="30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9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9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17"/>
        <v>1</v>
      </c>
    </row>
    <row r="526" spans="8:21" x14ac:dyDescent="0.35">
      <c r="H526" s="24"/>
      <c r="I526" s="24"/>
      <c r="J526" s="24"/>
      <c r="M526" s="19"/>
      <c r="N526" s="28">
        <f>((G526-1)*(1-(IF(H526="no",0,'results log'!$B$3)))+1)</f>
        <v>5.0000000000000044E-2</v>
      </c>
      <c r="O526" s="28">
        <f t="shared" si="16"/>
        <v>0</v>
      </c>
      <c r="P526" s="30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9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9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17"/>
        <v>1</v>
      </c>
    </row>
    <row r="527" spans="8:21" x14ac:dyDescent="0.35">
      <c r="H527" s="24"/>
      <c r="I527" s="24"/>
      <c r="J527" s="24"/>
      <c r="M527" s="19"/>
      <c r="N527" s="28">
        <f>((G527-1)*(1-(IF(H527="no",0,'results log'!$B$3)))+1)</f>
        <v>5.0000000000000044E-2</v>
      </c>
      <c r="O527" s="28">
        <f t="shared" ref="O527:O590" si="18">E527*IF(I527="yes",2,1)</f>
        <v>0</v>
      </c>
      <c r="P527" s="30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9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9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17"/>
        <v>1</v>
      </c>
    </row>
    <row r="528" spans="8:21" x14ac:dyDescent="0.35">
      <c r="H528" s="24"/>
      <c r="I528" s="24"/>
      <c r="J528" s="24"/>
      <c r="M528" s="19"/>
      <c r="N528" s="28">
        <f>((G528-1)*(1-(IF(H528="no",0,'results log'!$B$3)))+1)</f>
        <v>5.0000000000000044E-2</v>
      </c>
      <c r="O528" s="28">
        <f t="shared" si="18"/>
        <v>0</v>
      </c>
      <c r="P528" s="30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9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9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17"/>
        <v>1</v>
      </c>
    </row>
    <row r="529" spans="8:21" x14ac:dyDescent="0.35">
      <c r="H529" s="24"/>
      <c r="I529" s="24"/>
      <c r="J529" s="24"/>
      <c r="M529" s="19"/>
      <c r="N529" s="28">
        <f>((G529-1)*(1-(IF(H529="no",0,'results log'!$B$3)))+1)</f>
        <v>5.0000000000000044E-2</v>
      </c>
      <c r="O529" s="28">
        <f t="shared" si="18"/>
        <v>0</v>
      </c>
      <c r="P529" s="30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9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9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17"/>
        <v>1</v>
      </c>
    </row>
    <row r="530" spans="8:21" x14ac:dyDescent="0.35">
      <c r="H530" s="24"/>
      <c r="I530" s="24"/>
      <c r="J530" s="24"/>
      <c r="M530" s="19"/>
      <c r="N530" s="28">
        <f>((G530-1)*(1-(IF(H530="no",0,'results log'!$B$3)))+1)</f>
        <v>5.0000000000000044E-2</v>
      </c>
      <c r="O530" s="28">
        <f t="shared" si="18"/>
        <v>0</v>
      </c>
      <c r="P530" s="30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9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9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17"/>
        <v>1</v>
      </c>
    </row>
    <row r="531" spans="8:21" x14ac:dyDescent="0.35">
      <c r="H531" s="24"/>
      <c r="I531" s="24"/>
      <c r="J531" s="24"/>
      <c r="M531" s="19"/>
      <c r="N531" s="28">
        <f>((G531-1)*(1-(IF(H531="no",0,'results log'!$B$3)))+1)</f>
        <v>5.0000000000000044E-2</v>
      </c>
      <c r="O531" s="28">
        <f t="shared" si="18"/>
        <v>0</v>
      </c>
      <c r="P531" s="30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9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9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17"/>
        <v>1</v>
      </c>
    </row>
    <row r="532" spans="8:21" x14ac:dyDescent="0.35">
      <c r="H532" s="24"/>
      <c r="I532" s="24"/>
      <c r="J532" s="24"/>
      <c r="M532" s="19"/>
      <c r="N532" s="28">
        <f>((G532-1)*(1-(IF(H532="no",0,'results log'!$B$3)))+1)</f>
        <v>5.0000000000000044E-2</v>
      </c>
      <c r="O532" s="28">
        <f t="shared" si="18"/>
        <v>0</v>
      </c>
      <c r="P532" s="30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9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9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17"/>
        <v>1</v>
      </c>
    </row>
    <row r="533" spans="8:21" x14ac:dyDescent="0.35">
      <c r="H533" s="24"/>
      <c r="I533" s="24"/>
      <c r="J533" s="24"/>
      <c r="M533" s="19"/>
      <c r="N533" s="28">
        <f>((G533-1)*(1-(IF(H533="no",0,'results log'!$B$3)))+1)</f>
        <v>5.0000000000000044E-2</v>
      </c>
      <c r="O533" s="28">
        <f t="shared" si="18"/>
        <v>0</v>
      </c>
      <c r="P533" s="30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9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9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17"/>
        <v>1</v>
      </c>
    </row>
    <row r="534" spans="8:21" x14ac:dyDescent="0.35">
      <c r="H534" s="24"/>
      <c r="I534" s="24"/>
      <c r="J534" s="24"/>
      <c r="M534" s="19"/>
      <c r="N534" s="28">
        <f>((G534-1)*(1-(IF(H534="no",0,'results log'!$B$3)))+1)</f>
        <v>5.0000000000000044E-2</v>
      </c>
      <c r="O534" s="28">
        <f t="shared" si="18"/>
        <v>0</v>
      </c>
      <c r="P534" s="30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9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9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17"/>
        <v>1</v>
      </c>
    </row>
    <row r="535" spans="8:21" x14ac:dyDescent="0.35">
      <c r="H535" s="24"/>
      <c r="I535" s="24"/>
      <c r="J535" s="24"/>
      <c r="M535" s="19"/>
      <c r="N535" s="28">
        <f>((G535-1)*(1-(IF(H535="no",0,'results log'!$B$3)))+1)</f>
        <v>5.0000000000000044E-2</v>
      </c>
      <c r="O535" s="28">
        <f t="shared" si="18"/>
        <v>0</v>
      </c>
      <c r="P535" s="30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9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9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17"/>
        <v>1</v>
      </c>
    </row>
    <row r="536" spans="8:21" x14ac:dyDescent="0.35">
      <c r="H536" s="24"/>
      <c r="I536" s="24"/>
      <c r="J536" s="24"/>
      <c r="M536" s="19"/>
      <c r="N536" s="28">
        <f>((G536-1)*(1-(IF(H536="no",0,'results log'!$B$3)))+1)</f>
        <v>5.0000000000000044E-2</v>
      </c>
      <c r="O536" s="28">
        <f t="shared" si="18"/>
        <v>0</v>
      </c>
      <c r="P536" s="30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9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9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17"/>
        <v>1</v>
      </c>
    </row>
    <row r="537" spans="8:21" x14ac:dyDescent="0.35">
      <c r="H537" s="24"/>
      <c r="I537" s="24"/>
      <c r="J537" s="24"/>
      <c r="M537" s="19"/>
      <c r="N537" s="28">
        <f>((G537-1)*(1-(IF(H537="no",0,'results log'!$B$3)))+1)</f>
        <v>5.0000000000000044E-2</v>
      </c>
      <c r="O537" s="28">
        <f t="shared" si="18"/>
        <v>0</v>
      </c>
      <c r="P537" s="30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9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9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17"/>
        <v>1</v>
      </c>
    </row>
    <row r="538" spans="8:21" x14ac:dyDescent="0.35">
      <c r="H538" s="24"/>
      <c r="I538" s="24"/>
      <c r="J538" s="24"/>
      <c r="M538" s="19"/>
      <c r="N538" s="28">
        <f>((G538-1)*(1-(IF(H538="no",0,'results log'!$B$3)))+1)</f>
        <v>5.0000000000000044E-2</v>
      </c>
      <c r="O538" s="28">
        <f t="shared" si="18"/>
        <v>0</v>
      </c>
      <c r="P538" s="30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9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9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17"/>
        <v>1</v>
      </c>
    </row>
    <row r="539" spans="8:21" x14ac:dyDescent="0.35">
      <c r="H539" s="24"/>
      <c r="I539" s="24"/>
      <c r="J539" s="24"/>
      <c r="M539" s="19"/>
      <c r="N539" s="28">
        <f>((G539-1)*(1-(IF(H539="no",0,'results log'!$B$3)))+1)</f>
        <v>5.0000000000000044E-2</v>
      </c>
      <c r="O539" s="28">
        <f t="shared" si="18"/>
        <v>0</v>
      </c>
      <c r="P539" s="30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9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9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17"/>
        <v>1</v>
      </c>
    </row>
    <row r="540" spans="8:21" x14ac:dyDescent="0.35">
      <c r="H540" s="24"/>
      <c r="I540" s="24"/>
      <c r="J540" s="24"/>
      <c r="M540" s="19"/>
      <c r="N540" s="28">
        <f>((G540-1)*(1-(IF(H540="no",0,'results log'!$B$3)))+1)</f>
        <v>5.0000000000000044E-2</v>
      </c>
      <c r="O540" s="28">
        <f t="shared" si="18"/>
        <v>0</v>
      </c>
      <c r="P540" s="30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9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9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17"/>
        <v>1</v>
      </c>
    </row>
    <row r="541" spans="8:21" x14ac:dyDescent="0.35">
      <c r="H541" s="24"/>
      <c r="I541" s="24"/>
      <c r="J541" s="24"/>
      <c r="M541" s="19"/>
      <c r="N541" s="28">
        <f>((G541-1)*(1-(IF(H541="no",0,'results log'!$B$3)))+1)</f>
        <v>5.0000000000000044E-2</v>
      </c>
      <c r="O541" s="28">
        <f t="shared" si="18"/>
        <v>0</v>
      </c>
      <c r="P541" s="30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9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9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17"/>
        <v>1</v>
      </c>
    </row>
    <row r="542" spans="8:21" x14ac:dyDescent="0.35">
      <c r="H542" s="24"/>
      <c r="I542" s="24"/>
      <c r="J542" s="24"/>
      <c r="M542" s="19"/>
      <c r="N542" s="28">
        <f>((G542-1)*(1-(IF(H542="no",0,'results log'!$B$3)))+1)</f>
        <v>5.0000000000000044E-2</v>
      </c>
      <c r="O542" s="28">
        <f t="shared" si="18"/>
        <v>0</v>
      </c>
      <c r="P542" s="30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9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9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17"/>
        <v>1</v>
      </c>
    </row>
    <row r="543" spans="8:21" x14ac:dyDescent="0.35">
      <c r="H543" s="24"/>
      <c r="I543" s="24"/>
      <c r="J543" s="24"/>
      <c r="M543" s="19"/>
      <c r="N543" s="28">
        <f>((G543-1)*(1-(IF(H543="no",0,'results log'!$B$3)))+1)</f>
        <v>5.0000000000000044E-2</v>
      </c>
      <c r="O543" s="28">
        <f t="shared" si="18"/>
        <v>0</v>
      </c>
      <c r="P543" s="30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9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9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17"/>
        <v>1</v>
      </c>
    </row>
    <row r="544" spans="8:21" x14ac:dyDescent="0.35">
      <c r="H544" s="24"/>
      <c r="I544" s="24"/>
      <c r="J544" s="24"/>
      <c r="M544" s="19"/>
      <c r="N544" s="28">
        <f>((G544-1)*(1-(IF(H544="no",0,'results log'!$B$3)))+1)</f>
        <v>5.0000000000000044E-2</v>
      </c>
      <c r="O544" s="28">
        <f t="shared" si="18"/>
        <v>0</v>
      </c>
      <c r="P544" s="30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9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9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17"/>
        <v>1</v>
      </c>
    </row>
    <row r="545" spans="8:21" x14ac:dyDescent="0.35">
      <c r="H545" s="24"/>
      <c r="I545" s="24"/>
      <c r="J545" s="24"/>
      <c r="M545" s="19"/>
      <c r="N545" s="28">
        <f>((G545-1)*(1-(IF(H545="no",0,'results log'!$B$3)))+1)</f>
        <v>5.0000000000000044E-2</v>
      </c>
      <c r="O545" s="28">
        <f t="shared" si="18"/>
        <v>0</v>
      </c>
      <c r="P545" s="30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9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9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17"/>
        <v>1</v>
      </c>
    </row>
    <row r="546" spans="8:21" x14ac:dyDescent="0.35">
      <c r="H546" s="24"/>
      <c r="I546" s="24"/>
      <c r="J546" s="24"/>
      <c r="M546" s="19"/>
      <c r="N546" s="28">
        <f>((G546-1)*(1-(IF(H546="no",0,'results log'!$B$3)))+1)</f>
        <v>5.0000000000000044E-2</v>
      </c>
      <c r="O546" s="28">
        <f t="shared" si="18"/>
        <v>0</v>
      </c>
      <c r="P546" s="30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9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9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17"/>
        <v>1</v>
      </c>
    </row>
    <row r="547" spans="8:21" x14ac:dyDescent="0.35">
      <c r="H547" s="24"/>
      <c r="I547" s="24"/>
      <c r="J547" s="24"/>
      <c r="M547" s="19"/>
      <c r="N547" s="28">
        <f>((G547-1)*(1-(IF(H547="no",0,'results log'!$B$3)))+1)</f>
        <v>5.0000000000000044E-2</v>
      </c>
      <c r="O547" s="28">
        <f t="shared" si="18"/>
        <v>0</v>
      </c>
      <c r="P547" s="30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9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9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17"/>
        <v>1</v>
      </c>
    </row>
    <row r="548" spans="8:21" x14ac:dyDescent="0.35">
      <c r="H548" s="24"/>
      <c r="I548" s="24"/>
      <c r="J548" s="24"/>
      <c r="M548" s="19"/>
      <c r="N548" s="28">
        <f>((G548-1)*(1-(IF(H548="no",0,'results log'!$B$3)))+1)</f>
        <v>5.0000000000000044E-2</v>
      </c>
      <c r="O548" s="28">
        <f t="shared" si="18"/>
        <v>0</v>
      </c>
      <c r="P548" s="30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9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9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17"/>
        <v>1</v>
      </c>
    </row>
    <row r="549" spans="8:21" x14ac:dyDescent="0.35">
      <c r="H549" s="24"/>
      <c r="I549" s="24"/>
      <c r="J549" s="24"/>
      <c r="M549" s="19"/>
      <c r="N549" s="28">
        <f>((G549-1)*(1-(IF(H549="no",0,'results log'!$B$3)))+1)</f>
        <v>5.0000000000000044E-2</v>
      </c>
      <c r="O549" s="28">
        <f t="shared" si="18"/>
        <v>0</v>
      </c>
      <c r="P549" s="30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9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9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17"/>
        <v>1</v>
      </c>
    </row>
    <row r="550" spans="8:21" x14ac:dyDescent="0.35">
      <c r="H550" s="24"/>
      <c r="I550" s="24"/>
      <c r="J550" s="24"/>
      <c r="M550" s="19"/>
      <c r="N550" s="28">
        <f>((G550-1)*(1-(IF(H550="no",0,'results log'!$B$3)))+1)</f>
        <v>5.0000000000000044E-2</v>
      </c>
      <c r="O550" s="28">
        <f t="shared" si="18"/>
        <v>0</v>
      </c>
      <c r="P550" s="30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9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9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17"/>
        <v>1</v>
      </c>
    </row>
    <row r="551" spans="8:21" x14ac:dyDescent="0.35">
      <c r="H551" s="24"/>
      <c r="I551" s="24"/>
      <c r="J551" s="24"/>
      <c r="M551" s="19"/>
      <c r="N551" s="28">
        <f>((G551-1)*(1-(IF(H551="no",0,'results log'!$B$3)))+1)</f>
        <v>5.0000000000000044E-2</v>
      </c>
      <c r="O551" s="28">
        <f t="shared" si="18"/>
        <v>0</v>
      </c>
      <c r="P551" s="30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9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9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17"/>
        <v>1</v>
      </c>
    </row>
    <row r="552" spans="8:21" x14ac:dyDescent="0.35">
      <c r="H552" s="24"/>
      <c r="I552" s="24"/>
      <c r="J552" s="24"/>
      <c r="M552" s="19"/>
      <c r="N552" s="28">
        <f>((G552-1)*(1-(IF(H552="no",0,'results log'!$B$3)))+1)</f>
        <v>5.0000000000000044E-2</v>
      </c>
      <c r="O552" s="28">
        <f t="shared" si="18"/>
        <v>0</v>
      </c>
      <c r="P552" s="30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9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9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17"/>
        <v>1</v>
      </c>
    </row>
    <row r="553" spans="8:21" x14ac:dyDescent="0.35">
      <c r="H553" s="24"/>
      <c r="I553" s="24"/>
      <c r="J553" s="24"/>
      <c r="M553" s="19"/>
      <c r="N553" s="28">
        <f>((G553-1)*(1-(IF(H553="no",0,'results log'!$B$3)))+1)</f>
        <v>5.0000000000000044E-2</v>
      </c>
      <c r="O553" s="28">
        <f t="shared" si="18"/>
        <v>0</v>
      </c>
      <c r="P553" s="30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9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9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17"/>
        <v>1</v>
      </c>
    </row>
    <row r="554" spans="8:21" x14ac:dyDescent="0.35">
      <c r="H554" s="24"/>
      <c r="I554" s="24"/>
      <c r="J554" s="24"/>
      <c r="M554" s="19"/>
      <c r="N554" s="28">
        <f>((G554-1)*(1-(IF(H554="no",0,'results log'!$B$3)))+1)</f>
        <v>5.0000000000000044E-2</v>
      </c>
      <c r="O554" s="28">
        <f t="shared" si="18"/>
        <v>0</v>
      </c>
      <c r="P554" s="30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9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9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17"/>
        <v>1</v>
      </c>
    </row>
    <row r="555" spans="8:21" x14ac:dyDescent="0.35">
      <c r="H555" s="24"/>
      <c r="I555" s="24"/>
      <c r="J555" s="24"/>
      <c r="M555" s="19"/>
      <c r="N555" s="28">
        <f>((G555-1)*(1-(IF(H555="no",0,'results log'!$B$3)))+1)</f>
        <v>5.0000000000000044E-2</v>
      </c>
      <c r="O555" s="28">
        <f t="shared" si="18"/>
        <v>0</v>
      </c>
      <c r="P555" s="30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9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9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17"/>
        <v>1</v>
      </c>
    </row>
    <row r="556" spans="8:21" x14ac:dyDescent="0.35">
      <c r="H556" s="24"/>
      <c r="I556" s="24"/>
      <c r="J556" s="24"/>
      <c r="M556" s="19"/>
      <c r="N556" s="28">
        <f>((G556-1)*(1-(IF(H556="no",0,'results log'!$B$3)))+1)</f>
        <v>5.0000000000000044E-2</v>
      </c>
      <c r="O556" s="28">
        <f t="shared" si="18"/>
        <v>0</v>
      </c>
      <c r="P556" s="30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9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9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17"/>
        <v>1</v>
      </c>
    </row>
    <row r="557" spans="8:21" x14ac:dyDescent="0.35">
      <c r="H557" s="24"/>
      <c r="I557" s="24"/>
      <c r="J557" s="24"/>
      <c r="M557" s="19"/>
      <c r="N557" s="28">
        <f>((G557-1)*(1-(IF(H557="no",0,'results log'!$B$3)))+1)</f>
        <v>5.0000000000000044E-2</v>
      </c>
      <c r="O557" s="28">
        <f t="shared" si="18"/>
        <v>0</v>
      </c>
      <c r="P557" s="30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9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9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17"/>
        <v>1</v>
      </c>
    </row>
    <row r="558" spans="8:21" x14ac:dyDescent="0.35">
      <c r="H558" s="24"/>
      <c r="I558" s="24"/>
      <c r="J558" s="24"/>
      <c r="M558" s="19"/>
      <c r="N558" s="28">
        <f>((G558-1)*(1-(IF(H558="no",0,'results log'!$B$3)))+1)</f>
        <v>5.0000000000000044E-2</v>
      </c>
      <c r="O558" s="28">
        <f t="shared" si="18"/>
        <v>0</v>
      </c>
      <c r="P558" s="30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9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9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17"/>
        <v>1</v>
      </c>
    </row>
    <row r="559" spans="8:21" x14ac:dyDescent="0.35">
      <c r="H559" s="24"/>
      <c r="I559" s="24"/>
      <c r="J559" s="24"/>
      <c r="M559" s="19"/>
      <c r="N559" s="28">
        <f>((G559-1)*(1-(IF(H559="no",0,'results log'!$B$3)))+1)</f>
        <v>5.0000000000000044E-2</v>
      </c>
      <c r="O559" s="28">
        <f t="shared" si="18"/>
        <v>0</v>
      </c>
      <c r="P559" s="30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9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9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17"/>
        <v>1</v>
      </c>
    </row>
    <row r="560" spans="8:21" x14ac:dyDescent="0.35">
      <c r="H560" s="24"/>
      <c r="I560" s="24"/>
      <c r="J560" s="24"/>
      <c r="M560" s="19"/>
      <c r="N560" s="28">
        <f>((G560-1)*(1-(IF(H560="no",0,'results log'!$B$3)))+1)</f>
        <v>5.0000000000000044E-2</v>
      </c>
      <c r="O560" s="28">
        <f t="shared" si="18"/>
        <v>0</v>
      </c>
      <c r="P560" s="30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9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9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17"/>
        <v>1</v>
      </c>
    </row>
    <row r="561" spans="8:21" x14ac:dyDescent="0.35">
      <c r="H561" s="24"/>
      <c r="I561" s="24"/>
      <c r="J561" s="24"/>
      <c r="M561" s="19"/>
      <c r="N561" s="28">
        <f>((G561-1)*(1-(IF(H561="no",0,'results log'!$B$3)))+1)</f>
        <v>5.0000000000000044E-2</v>
      </c>
      <c r="O561" s="28">
        <f t="shared" si="18"/>
        <v>0</v>
      </c>
      <c r="P561" s="30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9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9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17"/>
        <v>1</v>
      </c>
    </row>
    <row r="562" spans="8:21" x14ac:dyDescent="0.35">
      <c r="H562" s="24"/>
      <c r="I562" s="24"/>
      <c r="J562" s="24"/>
      <c r="M562" s="19"/>
      <c r="N562" s="28">
        <f>((G562-1)*(1-(IF(H562="no",0,'results log'!$B$3)))+1)</f>
        <v>5.0000000000000044E-2</v>
      </c>
      <c r="O562" s="28">
        <f t="shared" si="18"/>
        <v>0</v>
      </c>
      <c r="P562" s="30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9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9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17"/>
        <v>1</v>
      </c>
    </row>
    <row r="563" spans="8:21" x14ac:dyDescent="0.35">
      <c r="H563" s="24"/>
      <c r="I563" s="24"/>
      <c r="J563" s="24"/>
      <c r="M563" s="19"/>
      <c r="N563" s="28">
        <f>((G563-1)*(1-(IF(H563="no",0,'results log'!$B$3)))+1)</f>
        <v>5.0000000000000044E-2</v>
      </c>
      <c r="O563" s="28">
        <f t="shared" si="18"/>
        <v>0</v>
      </c>
      <c r="P563" s="30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9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9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17"/>
        <v>1</v>
      </c>
    </row>
    <row r="564" spans="8:21" x14ac:dyDescent="0.35">
      <c r="H564" s="24"/>
      <c r="I564" s="24"/>
      <c r="J564" s="24"/>
      <c r="M564" s="19"/>
      <c r="N564" s="28">
        <f>((G564-1)*(1-(IF(H564="no",0,'results log'!$B$3)))+1)</f>
        <v>5.0000000000000044E-2</v>
      </c>
      <c r="O564" s="28">
        <f t="shared" si="18"/>
        <v>0</v>
      </c>
      <c r="P564" s="30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9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9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17"/>
        <v>1</v>
      </c>
    </row>
    <row r="565" spans="8:21" x14ac:dyDescent="0.35">
      <c r="H565" s="24"/>
      <c r="I565" s="24"/>
      <c r="J565" s="24"/>
      <c r="M565" s="19"/>
      <c r="N565" s="28">
        <f>((G565-1)*(1-(IF(H565="no",0,'results log'!$B$3)))+1)</f>
        <v>5.0000000000000044E-2</v>
      </c>
      <c r="O565" s="28">
        <f t="shared" si="18"/>
        <v>0</v>
      </c>
      <c r="P565" s="30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9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9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17"/>
        <v>1</v>
      </c>
    </row>
    <row r="566" spans="8:21" x14ac:dyDescent="0.35">
      <c r="H566" s="24"/>
      <c r="I566" s="24"/>
      <c r="J566" s="24"/>
      <c r="M566" s="19"/>
      <c r="N566" s="28">
        <f>((G566-1)*(1-(IF(H566="no",0,'results log'!$B$3)))+1)</f>
        <v>5.0000000000000044E-2</v>
      </c>
      <c r="O566" s="28">
        <f t="shared" si="18"/>
        <v>0</v>
      </c>
      <c r="P566" s="30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9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9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17"/>
        <v>1</v>
      </c>
    </row>
    <row r="567" spans="8:21" x14ac:dyDescent="0.35">
      <c r="H567" s="24"/>
      <c r="I567" s="24"/>
      <c r="J567" s="24"/>
      <c r="M567" s="19"/>
      <c r="N567" s="28">
        <f>((G567-1)*(1-(IF(H567="no",0,'results log'!$B$3)))+1)</f>
        <v>5.0000000000000044E-2</v>
      </c>
      <c r="O567" s="28">
        <f t="shared" si="18"/>
        <v>0</v>
      </c>
      <c r="P567" s="30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9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9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17"/>
        <v>1</v>
      </c>
    </row>
    <row r="568" spans="8:21" x14ac:dyDescent="0.35">
      <c r="H568" s="24"/>
      <c r="I568" s="24"/>
      <c r="J568" s="24"/>
      <c r="M568" s="19"/>
      <c r="N568" s="28">
        <f>((G568-1)*(1-(IF(H568="no",0,'results log'!$B$3)))+1)</f>
        <v>5.0000000000000044E-2</v>
      </c>
      <c r="O568" s="28">
        <f t="shared" si="18"/>
        <v>0</v>
      </c>
      <c r="P568" s="30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9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9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si="17"/>
        <v>1</v>
      </c>
    </row>
    <row r="569" spans="8:21" x14ac:dyDescent="0.35">
      <c r="H569" s="24"/>
      <c r="I569" s="24"/>
      <c r="J569" s="24"/>
      <c r="M569" s="19"/>
      <c r="N569" s="28">
        <f>((G569-1)*(1-(IF(H569="no",0,'results log'!$B$3)))+1)</f>
        <v>5.0000000000000044E-2</v>
      </c>
      <c r="O569" s="28">
        <f t="shared" si="18"/>
        <v>0</v>
      </c>
      <c r="P569" s="30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9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9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17"/>
        <v>1</v>
      </c>
    </row>
    <row r="570" spans="8:21" x14ac:dyDescent="0.35">
      <c r="H570" s="24"/>
      <c r="I570" s="24"/>
      <c r="J570" s="24"/>
      <c r="M570" s="19"/>
      <c r="N570" s="28">
        <f>((G570-1)*(1-(IF(H570="no",0,'results log'!$B$3)))+1)</f>
        <v>5.0000000000000044E-2</v>
      </c>
      <c r="O570" s="28">
        <f t="shared" si="18"/>
        <v>0</v>
      </c>
      <c r="P570" s="30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9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9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17"/>
        <v>1</v>
      </c>
    </row>
    <row r="571" spans="8:21" x14ac:dyDescent="0.35">
      <c r="H571" s="24"/>
      <c r="I571" s="24"/>
      <c r="J571" s="24"/>
      <c r="M571" s="19"/>
      <c r="N571" s="28">
        <f>((G571-1)*(1-(IF(H571="no",0,'results log'!$B$3)))+1)</f>
        <v>5.0000000000000044E-2</v>
      </c>
      <c r="O571" s="28">
        <f t="shared" si="18"/>
        <v>0</v>
      </c>
      <c r="P571" s="30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9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9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17"/>
        <v>1</v>
      </c>
    </row>
    <row r="572" spans="8:21" x14ac:dyDescent="0.35">
      <c r="H572" s="24"/>
      <c r="I572" s="24"/>
      <c r="J572" s="24"/>
      <c r="M572" s="19"/>
      <c r="N572" s="28">
        <f>((G572-1)*(1-(IF(H572="no",0,'results log'!$B$3)))+1)</f>
        <v>5.0000000000000044E-2</v>
      </c>
      <c r="O572" s="28">
        <f t="shared" si="18"/>
        <v>0</v>
      </c>
      <c r="P572" s="30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9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9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17"/>
        <v>1</v>
      </c>
    </row>
    <row r="573" spans="8:21" x14ac:dyDescent="0.35">
      <c r="H573" s="24"/>
      <c r="I573" s="24"/>
      <c r="J573" s="24"/>
      <c r="M573" s="19"/>
      <c r="N573" s="28">
        <f>((G573-1)*(1-(IF(H573="no",0,'results log'!$B$3)))+1)</f>
        <v>5.0000000000000044E-2</v>
      </c>
      <c r="O573" s="28">
        <f t="shared" si="18"/>
        <v>0</v>
      </c>
      <c r="P573" s="30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9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9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17"/>
        <v>1</v>
      </c>
    </row>
    <row r="574" spans="8:21" x14ac:dyDescent="0.35">
      <c r="H574" s="24"/>
      <c r="I574" s="24"/>
      <c r="J574" s="24"/>
      <c r="M574" s="19"/>
      <c r="N574" s="28">
        <f>((G574-1)*(1-(IF(H574="no",0,'results log'!$B$3)))+1)</f>
        <v>5.0000000000000044E-2</v>
      </c>
      <c r="O574" s="28">
        <f t="shared" si="18"/>
        <v>0</v>
      </c>
      <c r="P574" s="30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9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9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17"/>
        <v>1</v>
      </c>
    </row>
    <row r="575" spans="8:21" x14ac:dyDescent="0.35">
      <c r="H575" s="24"/>
      <c r="I575" s="24"/>
      <c r="J575" s="24"/>
      <c r="M575" s="19"/>
      <c r="N575" s="28">
        <f>((G575-1)*(1-(IF(H575="no",0,'results log'!$B$3)))+1)</f>
        <v>5.0000000000000044E-2</v>
      </c>
      <c r="O575" s="28">
        <f t="shared" si="18"/>
        <v>0</v>
      </c>
      <c r="P575" s="30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9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9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17"/>
        <v>1</v>
      </c>
    </row>
    <row r="576" spans="8:21" x14ac:dyDescent="0.35">
      <c r="H576" s="24"/>
      <c r="I576" s="24"/>
      <c r="J576" s="24"/>
      <c r="M576" s="19"/>
      <c r="N576" s="28">
        <f>((G576-1)*(1-(IF(H576="no",0,'results log'!$B$3)))+1)</f>
        <v>5.0000000000000044E-2</v>
      </c>
      <c r="O576" s="28">
        <f t="shared" si="18"/>
        <v>0</v>
      </c>
      <c r="P576" s="30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9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9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17"/>
        <v>1</v>
      </c>
    </row>
    <row r="577" spans="8:21" x14ac:dyDescent="0.35">
      <c r="H577" s="24"/>
      <c r="I577" s="24"/>
      <c r="J577" s="24"/>
      <c r="M577" s="19"/>
      <c r="N577" s="28">
        <f>((G577-1)*(1-(IF(H577="no",0,'results log'!$B$3)))+1)</f>
        <v>5.0000000000000044E-2</v>
      </c>
      <c r="O577" s="28">
        <f t="shared" si="18"/>
        <v>0</v>
      </c>
      <c r="P577" s="30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9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9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17"/>
        <v>1</v>
      </c>
    </row>
    <row r="578" spans="8:21" x14ac:dyDescent="0.35">
      <c r="H578" s="24"/>
      <c r="I578" s="24"/>
      <c r="J578" s="24"/>
      <c r="M578" s="19"/>
      <c r="N578" s="28">
        <f>((G578-1)*(1-(IF(H578="no",0,'results log'!$B$3)))+1)</f>
        <v>5.0000000000000044E-2</v>
      </c>
      <c r="O578" s="28">
        <f t="shared" si="18"/>
        <v>0</v>
      </c>
      <c r="P578" s="30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9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9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17"/>
        <v>1</v>
      </c>
    </row>
    <row r="579" spans="8:21" x14ac:dyDescent="0.35">
      <c r="H579" s="24"/>
      <c r="I579" s="24"/>
      <c r="J579" s="24"/>
      <c r="M579" s="19"/>
      <c r="N579" s="28">
        <f>((G579-1)*(1-(IF(H579="no",0,'results log'!$B$3)))+1)</f>
        <v>5.0000000000000044E-2</v>
      </c>
      <c r="O579" s="28">
        <f t="shared" si="18"/>
        <v>0</v>
      </c>
      <c r="P579" s="30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9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9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17"/>
        <v>1</v>
      </c>
    </row>
    <row r="580" spans="8:21" x14ac:dyDescent="0.35">
      <c r="H580" s="24"/>
      <c r="I580" s="24"/>
      <c r="J580" s="24"/>
      <c r="M580" s="19"/>
      <c r="N580" s="28">
        <f>((G580-1)*(1-(IF(H580="no",0,'results log'!$B$3)))+1)</f>
        <v>5.0000000000000044E-2</v>
      </c>
      <c r="O580" s="28">
        <f t="shared" si="18"/>
        <v>0</v>
      </c>
      <c r="P580" s="30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9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9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si="17"/>
        <v>1</v>
      </c>
    </row>
    <row r="581" spans="8:21" x14ac:dyDescent="0.35">
      <c r="H581" s="24"/>
      <c r="I581" s="24"/>
      <c r="J581" s="24"/>
      <c r="M581" s="19"/>
      <c r="N581" s="28">
        <f>((G581-1)*(1-(IF(H581="no",0,'results log'!$B$3)))+1)</f>
        <v>5.0000000000000044E-2</v>
      </c>
      <c r="O581" s="28">
        <f t="shared" si="18"/>
        <v>0</v>
      </c>
      <c r="P581" s="30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9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9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si="17"/>
        <v>1</v>
      </c>
    </row>
    <row r="582" spans="8:21" x14ac:dyDescent="0.35">
      <c r="H582" s="24"/>
      <c r="I582" s="24"/>
      <c r="J582" s="24"/>
      <c r="M582" s="19"/>
      <c r="N582" s="28">
        <f>((G582-1)*(1-(IF(H582="no",0,'results log'!$B$3)))+1)</f>
        <v>5.0000000000000044E-2</v>
      </c>
      <c r="O582" s="28">
        <f t="shared" si="18"/>
        <v>0</v>
      </c>
      <c r="P582" s="30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9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9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17"/>
        <v>1</v>
      </c>
    </row>
    <row r="583" spans="8:21" x14ac:dyDescent="0.35">
      <c r="H583" s="24"/>
      <c r="I583" s="24"/>
      <c r="J583" s="24"/>
      <c r="M583" s="19"/>
      <c r="N583" s="28">
        <f>((G583-1)*(1-(IF(H583="no",0,'results log'!$B$3)))+1)</f>
        <v>5.0000000000000044E-2</v>
      </c>
      <c r="O583" s="28">
        <f t="shared" si="18"/>
        <v>0</v>
      </c>
      <c r="P583" s="30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9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9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17"/>
        <v>1</v>
      </c>
    </row>
    <row r="584" spans="8:21" x14ac:dyDescent="0.35">
      <c r="H584" s="24"/>
      <c r="I584" s="24"/>
      <c r="J584" s="24"/>
      <c r="M584" s="19"/>
      <c r="N584" s="28">
        <f>((G584-1)*(1-(IF(H584="no",0,'results log'!$B$3)))+1)</f>
        <v>5.0000000000000044E-2</v>
      </c>
      <c r="O584" s="28">
        <f t="shared" si="18"/>
        <v>0</v>
      </c>
      <c r="P584" s="30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9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9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si="17"/>
        <v>1</v>
      </c>
    </row>
    <row r="585" spans="8:21" x14ac:dyDescent="0.35">
      <c r="H585" s="24"/>
      <c r="I585" s="24"/>
      <c r="J585" s="24"/>
      <c r="M585" s="19"/>
      <c r="N585" s="28">
        <f>((G585-1)*(1-(IF(H585="no",0,'results log'!$B$3)))+1)</f>
        <v>5.0000000000000044E-2</v>
      </c>
      <c r="O585" s="28">
        <f t="shared" si="18"/>
        <v>0</v>
      </c>
      <c r="P585" s="30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9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9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ref="U585:U648" si="19">IF(ISBLANK(K585),1,IF(ISBLANK(L585),2,99))</f>
        <v>1</v>
      </c>
    </row>
    <row r="586" spans="8:21" x14ac:dyDescent="0.35">
      <c r="H586" s="24"/>
      <c r="I586" s="24"/>
      <c r="J586" s="24"/>
      <c r="M586" s="19"/>
      <c r="N586" s="28">
        <f>((G586-1)*(1-(IF(H586="no",0,'results log'!$B$3)))+1)</f>
        <v>5.0000000000000044E-2</v>
      </c>
      <c r="O586" s="28">
        <f t="shared" si="18"/>
        <v>0</v>
      </c>
      <c r="P586" s="30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9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9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19"/>
        <v>1</v>
      </c>
    </row>
    <row r="587" spans="8:21" x14ac:dyDescent="0.35">
      <c r="H587" s="24"/>
      <c r="I587" s="24"/>
      <c r="J587" s="24"/>
      <c r="M587" s="19"/>
      <c r="N587" s="28">
        <f>((G587-1)*(1-(IF(H587="no",0,'results log'!$B$3)))+1)</f>
        <v>5.0000000000000044E-2</v>
      </c>
      <c r="O587" s="28">
        <f t="shared" si="18"/>
        <v>0</v>
      </c>
      <c r="P587" s="30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9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9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19"/>
        <v>1</v>
      </c>
    </row>
    <row r="588" spans="8:21" x14ac:dyDescent="0.35">
      <c r="H588" s="24"/>
      <c r="I588" s="24"/>
      <c r="J588" s="24"/>
      <c r="M588" s="19"/>
      <c r="N588" s="28">
        <f>((G588-1)*(1-(IF(H588="no",0,'results log'!$B$3)))+1)</f>
        <v>5.0000000000000044E-2</v>
      </c>
      <c r="O588" s="28">
        <f t="shared" si="18"/>
        <v>0</v>
      </c>
      <c r="P588" s="30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9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9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19"/>
        <v>1</v>
      </c>
    </row>
    <row r="589" spans="8:21" x14ac:dyDescent="0.35">
      <c r="H589" s="24"/>
      <c r="I589" s="24"/>
      <c r="J589" s="24"/>
      <c r="M589" s="19"/>
      <c r="N589" s="28">
        <f>((G589-1)*(1-(IF(H589="no",0,'results log'!$B$3)))+1)</f>
        <v>5.0000000000000044E-2</v>
      </c>
      <c r="O589" s="28">
        <f t="shared" si="18"/>
        <v>0</v>
      </c>
      <c r="P589" s="30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9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9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19"/>
        <v>1</v>
      </c>
    </row>
    <row r="590" spans="8:21" x14ac:dyDescent="0.35">
      <c r="H590" s="24"/>
      <c r="I590" s="24"/>
      <c r="J590" s="24"/>
      <c r="M590" s="19"/>
      <c r="N590" s="28">
        <f>((G590-1)*(1-(IF(H590="no",0,'results log'!$B$3)))+1)</f>
        <v>5.0000000000000044E-2</v>
      </c>
      <c r="O590" s="28">
        <f t="shared" si="18"/>
        <v>0</v>
      </c>
      <c r="P590" s="30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9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9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19"/>
        <v>1</v>
      </c>
    </row>
    <row r="591" spans="8:21" x14ac:dyDescent="0.35">
      <c r="H591" s="24"/>
      <c r="I591" s="24"/>
      <c r="J591" s="24"/>
      <c r="M591" s="19"/>
      <c r="N591" s="28">
        <f>((G591-1)*(1-(IF(H591="no",0,'results log'!$B$3)))+1)</f>
        <v>5.0000000000000044E-2</v>
      </c>
      <c r="O591" s="28">
        <f t="shared" ref="O591:O654" si="20">E591*IF(I591="yes",2,1)</f>
        <v>0</v>
      </c>
      <c r="P591" s="30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9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9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19"/>
        <v>1</v>
      </c>
    </row>
    <row r="592" spans="8:21" x14ac:dyDescent="0.35">
      <c r="H592" s="24"/>
      <c r="I592" s="24"/>
      <c r="J592" s="24"/>
      <c r="M592" s="19"/>
      <c r="N592" s="28">
        <f>((G592-1)*(1-(IF(H592="no",0,'results log'!$B$3)))+1)</f>
        <v>5.0000000000000044E-2</v>
      </c>
      <c r="O592" s="28">
        <f t="shared" si="20"/>
        <v>0</v>
      </c>
      <c r="P592" s="30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9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9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19"/>
        <v>1</v>
      </c>
    </row>
    <row r="593" spans="8:21" x14ac:dyDescent="0.35">
      <c r="H593" s="24"/>
      <c r="I593" s="24"/>
      <c r="J593" s="24"/>
      <c r="M593" s="19"/>
      <c r="N593" s="28">
        <f>((G593-1)*(1-(IF(H593="no",0,'results log'!$B$3)))+1)</f>
        <v>5.0000000000000044E-2</v>
      </c>
      <c r="O593" s="28">
        <f t="shared" si="20"/>
        <v>0</v>
      </c>
      <c r="P593" s="30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9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9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19"/>
        <v>1</v>
      </c>
    </row>
    <row r="594" spans="8:21" x14ac:dyDescent="0.35">
      <c r="H594" s="24"/>
      <c r="I594" s="24"/>
      <c r="J594" s="24"/>
      <c r="M594" s="19"/>
      <c r="N594" s="28">
        <f>((G594-1)*(1-(IF(H594="no",0,'results log'!$B$3)))+1)</f>
        <v>5.0000000000000044E-2</v>
      </c>
      <c r="O594" s="28">
        <f t="shared" si="20"/>
        <v>0</v>
      </c>
      <c r="P594" s="30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9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9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19"/>
        <v>1</v>
      </c>
    </row>
    <row r="595" spans="8:21" x14ac:dyDescent="0.35">
      <c r="H595" s="24"/>
      <c r="I595" s="24"/>
      <c r="J595" s="24"/>
      <c r="M595" s="19"/>
      <c r="N595" s="28">
        <f>((G595-1)*(1-(IF(H595="no",0,'results log'!$B$3)))+1)</f>
        <v>5.0000000000000044E-2</v>
      </c>
      <c r="O595" s="28">
        <f t="shared" si="20"/>
        <v>0</v>
      </c>
      <c r="P595" s="30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9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9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19"/>
        <v>1</v>
      </c>
    </row>
    <row r="596" spans="8:21" x14ac:dyDescent="0.35">
      <c r="H596" s="24"/>
      <c r="I596" s="24"/>
      <c r="J596" s="24"/>
      <c r="M596" s="19"/>
      <c r="N596" s="28">
        <f>((G596-1)*(1-(IF(H596="no",0,'results log'!$B$3)))+1)</f>
        <v>5.0000000000000044E-2</v>
      </c>
      <c r="O596" s="28">
        <f t="shared" si="20"/>
        <v>0</v>
      </c>
      <c r="P596" s="30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9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9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19"/>
        <v>1</v>
      </c>
    </row>
    <row r="597" spans="8:21" x14ac:dyDescent="0.35">
      <c r="H597" s="24"/>
      <c r="I597" s="24"/>
      <c r="J597" s="24"/>
      <c r="M597" s="19"/>
      <c r="N597" s="28">
        <f>((G597-1)*(1-(IF(H597="no",0,'results log'!$B$3)))+1)</f>
        <v>5.0000000000000044E-2</v>
      </c>
      <c r="O597" s="28">
        <f t="shared" si="20"/>
        <v>0</v>
      </c>
      <c r="P597" s="30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9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9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19"/>
        <v>1</v>
      </c>
    </row>
    <row r="598" spans="8:21" x14ac:dyDescent="0.35">
      <c r="H598" s="24"/>
      <c r="I598" s="24"/>
      <c r="J598" s="24"/>
      <c r="M598" s="19"/>
      <c r="N598" s="28">
        <f>((G598-1)*(1-(IF(H598="no",0,'results log'!$B$3)))+1)</f>
        <v>5.0000000000000044E-2</v>
      </c>
      <c r="O598" s="28">
        <f t="shared" si="20"/>
        <v>0</v>
      </c>
      <c r="P598" s="30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9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9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19"/>
        <v>1</v>
      </c>
    </row>
    <row r="599" spans="8:21" x14ac:dyDescent="0.35">
      <c r="H599" s="24"/>
      <c r="I599" s="24"/>
      <c r="J599" s="24"/>
      <c r="M599" s="19"/>
      <c r="N599" s="28">
        <f>((G599-1)*(1-(IF(H599="no",0,'results log'!$B$3)))+1)</f>
        <v>5.0000000000000044E-2</v>
      </c>
      <c r="O599" s="28">
        <f t="shared" si="20"/>
        <v>0</v>
      </c>
      <c r="P599" s="30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9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9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19"/>
        <v>1</v>
      </c>
    </row>
    <row r="600" spans="8:21" x14ac:dyDescent="0.35">
      <c r="H600" s="24"/>
      <c r="I600" s="24"/>
      <c r="J600" s="24"/>
      <c r="M600" s="19"/>
      <c r="N600" s="28">
        <f>((G600-1)*(1-(IF(H600="no",0,'results log'!$B$3)))+1)</f>
        <v>5.0000000000000044E-2</v>
      </c>
      <c r="O600" s="28">
        <f t="shared" si="20"/>
        <v>0</v>
      </c>
      <c r="P600" s="30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9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9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19"/>
        <v>1</v>
      </c>
    </row>
    <row r="601" spans="8:21" x14ac:dyDescent="0.35">
      <c r="H601" s="24"/>
      <c r="I601" s="24"/>
      <c r="J601" s="24"/>
      <c r="M601" s="19"/>
      <c r="N601" s="28">
        <f>((G601-1)*(1-(IF(H601="no",0,'results log'!$B$3)))+1)</f>
        <v>5.0000000000000044E-2</v>
      </c>
      <c r="O601" s="28">
        <f t="shared" si="20"/>
        <v>0</v>
      </c>
      <c r="P601" s="30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9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9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19"/>
        <v>1</v>
      </c>
    </row>
    <row r="602" spans="8:21" x14ac:dyDescent="0.35">
      <c r="H602" s="24"/>
      <c r="I602" s="24"/>
      <c r="J602" s="24"/>
      <c r="M602" s="19"/>
      <c r="N602" s="28">
        <f>((G602-1)*(1-(IF(H602="no",0,'results log'!$B$3)))+1)</f>
        <v>5.0000000000000044E-2</v>
      </c>
      <c r="O602" s="28">
        <f t="shared" si="20"/>
        <v>0</v>
      </c>
      <c r="P602" s="30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9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9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19"/>
        <v>1</v>
      </c>
    </row>
    <row r="603" spans="8:21" x14ac:dyDescent="0.35">
      <c r="H603" s="24"/>
      <c r="I603" s="24"/>
      <c r="J603" s="24"/>
      <c r="M603" s="19"/>
      <c r="N603" s="28">
        <f>((G603-1)*(1-(IF(H603="no",0,'results log'!$B$3)))+1)</f>
        <v>5.0000000000000044E-2</v>
      </c>
      <c r="O603" s="28">
        <f t="shared" si="20"/>
        <v>0</v>
      </c>
      <c r="P603" s="30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9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9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19"/>
        <v>1</v>
      </c>
    </row>
    <row r="604" spans="8:21" x14ac:dyDescent="0.35">
      <c r="H604" s="24"/>
      <c r="I604" s="24"/>
      <c r="J604" s="24"/>
      <c r="M604" s="19"/>
      <c r="N604" s="28">
        <f>((G604-1)*(1-(IF(H604="no",0,'results log'!$B$3)))+1)</f>
        <v>5.0000000000000044E-2</v>
      </c>
      <c r="O604" s="28">
        <f t="shared" si="20"/>
        <v>0</v>
      </c>
      <c r="P604" s="30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9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9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19"/>
        <v>1</v>
      </c>
    </row>
    <row r="605" spans="8:21" x14ac:dyDescent="0.35">
      <c r="H605" s="24"/>
      <c r="I605" s="24"/>
      <c r="J605" s="24"/>
      <c r="M605" s="19"/>
      <c r="N605" s="28">
        <f>((G605-1)*(1-(IF(H605="no",0,'results log'!$B$3)))+1)</f>
        <v>5.0000000000000044E-2</v>
      </c>
      <c r="O605" s="28">
        <f t="shared" si="20"/>
        <v>0</v>
      </c>
      <c r="P605" s="30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9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9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19"/>
        <v>1</v>
      </c>
    </row>
    <row r="606" spans="8:21" x14ac:dyDescent="0.35">
      <c r="H606" s="24"/>
      <c r="I606" s="24"/>
      <c r="J606" s="24"/>
      <c r="M606" s="19"/>
      <c r="N606" s="28">
        <f>((G606-1)*(1-(IF(H606="no",0,'results log'!$B$3)))+1)</f>
        <v>5.0000000000000044E-2</v>
      </c>
      <c r="O606" s="28">
        <f t="shared" si="20"/>
        <v>0</v>
      </c>
      <c r="P606" s="30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9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9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19"/>
        <v>1</v>
      </c>
    </row>
    <row r="607" spans="8:21" x14ac:dyDescent="0.35">
      <c r="H607" s="24"/>
      <c r="I607" s="24"/>
      <c r="J607" s="24"/>
      <c r="M607" s="19"/>
      <c r="N607" s="28">
        <f>((G607-1)*(1-(IF(H607="no",0,'results log'!$B$3)))+1)</f>
        <v>5.0000000000000044E-2</v>
      </c>
      <c r="O607" s="28">
        <f t="shared" si="20"/>
        <v>0</v>
      </c>
      <c r="P607" s="30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9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9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19"/>
        <v>1</v>
      </c>
    </row>
    <row r="608" spans="8:21" x14ac:dyDescent="0.35">
      <c r="H608" s="24"/>
      <c r="I608" s="24"/>
      <c r="J608" s="24"/>
      <c r="M608" s="19"/>
      <c r="N608" s="28">
        <f>((G608-1)*(1-(IF(H608="no",0,'results log'!$B$3)))+1)</f>
        <v>5.0000000000000044E-2</v>
      </c>
      <c r="O608" s="28">
        <f t="shared" si="20"/>
        <v>0</v>
      </c>
      <c r="P608" s="30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9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9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19"/>
        <v>1</v>
      </c>
    </row>
    <row r="609" spans="8:21" x14ac:dyDescent="0.35">
      <c r="H609" s="24"/>
      <c r="I609" s="24"/>
      <c r="J609" s="24"/>
      <c r="M609" s="19"/>
      <c r="N609" s="28">
        <f>((G609-1)*(1-(IF(H609="no",0,'results log'!$B$3)))+1)</f>
        <v>5.0000000000000044E-2</v>
      </c>
      <c r="O609" s="28">
        <f t="shared" si="20"/>
        <v>0</v>
      </c>
      <c r="P609" s="30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9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9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19"/>
        <v>1</v>
      </c>
    </row>
    <row r="610" spans="8:21" x14ac:dyDescent="0.35">
      <c r="H610" s="24"/>
      <c r="I610" s="24"/>
      <c r="J610" s="24"/>
      <c r="M610" s="19"/>
      <c r="N610" s="28">
        <f>((G610-1)*(1-(IF(H610="no",0,'results log'!$B$3)))+1)</f>
        <v>5.0000000000000044E-2</v>
      </c>
      <c r="O610" s="28">
        <f t="shared" si="20"/>
        <v>0</v>
      </c>
      <c r="P610" s="30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9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9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19"/>
        <v>1</v>
      </c>
    </row>
    <row r="611" spans="8:21" x14ac:dyDescent="0.35">
      <c r="H611" s="24"/>
      <c r="I611" s="24"/>
      <c r="J611" s="24"/>
      <c r="M611" s="19"/>
      <c r="N611" s="28">
        <f>((G611-1)*(1-(IF(H611="no",0,'results log'!$B$3)))+1)</f>
        <v>5.0000000000000044E-2</v>
      </c>
      <c r="O611" s="28">
        <f t="shared" si="20"/>
        <v>0</v>
      </c>
      <c r="P611" s="30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9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9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19"/>
        <v>1</v>
      </c>
    </row>
    <row r="612" spans="8:21" x14ac:dyDescent="0.35">
      <c r="H612" s="24"/>
      <c r="I612" s="24"/>
      <c r="J612" s="24"/>
      <c r="M612" s="19"/>
      <c r="N612" s="28">
        <f>((G612-1)*(1-(IF(H612="no",0,'results log'!$B$3)))+1)</f>
        <v>5.0000000000000044E-2</v>
      </c>
      <c r="O612" s="28">
        <f t="shared" si="20"/>
        <v>0</v>
      </c>
      <c r="P612" s="30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9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9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19"/>
        <v>1</v>
      </c>
    </row>
    <row r="613" spans="8:21" x14ac:dyDescent="0.35">
      <c r="H613" s="24"/>
      <c r="I613" s="24"/>
      <c r="J613" s="24"/>
      <c r="M613" s="19"/>
      <c r="N613" s="28">
        <f>((G613-1)*(1-(IF(H613="no",0,'results log'!$B$3)))+1)</f>
        <v>5.0000000000000044E-2</v>
      </c>
      <c r="O613" s="28">
        <f t="shared" si="20"/>
        <v>0</v>
      </c>
      <c r="P613" s="30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9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9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19"/>
        <v>1</v>
      </c>
    </row>
    <row r="614" spans="8:21" x14ac:dyDescent="0.35">
      <c r="H614" s="24"/>
      <c r="I614" s="24"/>
      <c r="J614" s="24"/>
      <c r="M614" s="19"/>
      <c r="N614" s="28">
        <f>((G614-1)*(1-(IF(H614="no",0,'results log'!$B$3)))+1)</f>
        <v>5.0000000000000044E-2</v>
      </c>
      <c r="O614" s="28">
        <f t="shared" si="20"/>
        <v>0</v>
      </c>
      <c r="P614" s="30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9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9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19"/>
        <v>1</v>
      </c>
    </row>
    <row r="615" spans="8:21" x14ac:dyDescent="0.35">
      <c r="H615" s="24"/>
      <c r="I615" s="24"/>
      <c r="J615" s="24"/>
      <c r="M615" s="19"/>
      <c r="N615" s="28">
        <f>((G615-1)*(1-(IF(H615="no",0,'results log'!$B$3)))+1)</f>
        <v>5.0000000000000044E-2</v>
      </c>
      <c r="O615" s="28">
        <f t="shared" si="20"/>
        <v>0</v>
      </c>
      <c r="P615" s="30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9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9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19"/>
        <v>1</v>
      </c>
    </row>
    <row r="616" spans="8:21" x14ac:dyDescent="0.35">
      <c r="H616" s="24"/>
      <c r="I616" s="24"/>
      <c r="J616" s="24"/>
      <c r="M616" s="19"/>
      <c r="N616" s="28">
        <f>((G616-1)*(1-(IF(H616="no",0,'results log'!$B$3)))+1)</f>
        <v>5.0000000000000044E-2</v>
      </c>
      <c r="O616" s="28">
        <f t="shared" si="20"/>
        <v>0</v>
      </c>
      <c r="P616" s="30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9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9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19"/>
        <v>1</v>
      </c>
    </row>
    <row r="617" spans="8:21" x14ac:dyDescent="0.35">
      <c r="H617" s="24"/>
      <c r="I617" s="24"/>
      <c r="J617" s="24"/>
      <c r="M617" s="19"/>
      <c r="N617" s="28">
        <f>((G617-1)*(1-(IF(H617="no",0,'results log'!$B$3)))+1)</f>
        <v>5.0000000000000044E-2</v>
      </c>
      <c r="O617" s="28">
        <f t="shared" si="20"/>
        <v>0</v>
      </c>
      <c r="P617" s="30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9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9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19"/>
        <v>1</v>
      </c>
    </row>
    <row r="618" spans="8:21" x14ac:dyDescent="0.35">
      <c r="H618" s="24"/>
      <c r="I618" s="24"/>
      <c r="J618" s="24"/>
      <c r="M618" s="19"/>
      <c r="N618" s="28">
        <f>((G618-1)*(1-(IF(H618="no",0,'results log'!$B$3)))+1)</f>
        <v>5.0000000000000044E-2</v>
      </c>
      <c r="O618" s="28">
        <f t="shared" si="20"/>
        <v>0</v>
      </c>
      <c r="P618" s="30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9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9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19"/>
        <v>1</v>
      </c>
    </row>
    <row r="619" spans="8:21" x14ac:dyDescent="0.35">
      <c r="H619" s="24"/>
      <c r="I619" s="24"/>
      <c r="J619" s="24"/>
      <c r="M619" s="19"/>
      <c r="N619" s="28">
        <f>((G619-1)*(1-(IF(H619="no",0,'results log'!$B$3)))+1)</f>
        <v>5.0000000000000044E-2</v>
      </c>
      <c r="O619" s="28">
        <f t="shared" si="20"/>
        <v>0</v>
      </c>
      <c r="P619" s="30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9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9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19"/>
        <v>1</v>
      </c>
    </row>
    <row r="620" spans="8:21" x14ac:dyDescent="0.35">
      <c r="H620" s="24"/>
      <c r="I620" s="24"/>
      <c r="J620" s="24"/>
      <c r="M620" s="19"/>
      <c r="N620" s="28">
        <f>((G620-1)*(1-(IF(H620="no",0,'results log'!$B$3)))+1)</f>
        <v>5.0000000000000044E-2</v>
      </c>
      <c r="O620" s="28">
        <f t="shared" si="20"/>
        <v>0</v>
      </c>
      <c r="P620" s="30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9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9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19"/>
        <v>1</v>
      </c>
    </row>
    <row r="621" spans="8:21" x14ac:dyDescent="0.35">
      <c r="H621" s="24"/>
      <c r="I621" s="24"/>
      <c r="J621" s="24"/>
      <c r="M621" s="19"/>
      <c r="N621" s="28">
        <f>((G621-1)*(1-(IF(H621="no",0,'results log'!$B$3)))+1)</f>
        <v>5.0000000000000044E-2</v>
      </c>
      <c r="O621" s="28">
        <f t="shared" si="20"/>
        <v>0</v>
      </c>
      <c r="P621" s="30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9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9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19"/>
        <v>1</v>
      </c>
    </row>
    <row r="622" spans="8:21" x14ac:dyDescent="0.35">
      <c r="H622" s="24"/>
      <c r="I622" s="24"/>
      <c r="J622" s="24"/>
      <c r="M622" s="19"/>
      <c r="N622" s="28">
        <f>((G622-1)*(1-(IF(H622="no",0,'results log'!$B$3)))+1)</f>
        <v>5.0000000000000044E-2</v>
      </c>
      <c r="O622" s="28">
        <f t="shared" si="20"/>
        <v>0</v>
      </c>
      <c r="P622" s="30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9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9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19"/>
        <v>1</v>
      </c>
    </row>
    <row r="623" spans="8:21" x14ac:dyDescent="0.35">
      <c r="H623" s="24"/>
      <c r="I623" s="24"/>
      <c r="J623" s="24"/>
      <c r="M623" s="19"/>
      <c r="N623" s="28">
        <f>((G623-1)*(1-(IF(H623="no",0,'results log'!$B$3)))+1)</f>
        <v>5.0000000000000044E-2</v>
      </c>
      <c r="O623" s="28">
        <f t="shared" si="20"/>
        <v>0</v>
      </c>
      <c r="P623" s="30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9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9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19"/>
        <v>1</v>
      </c>
    </row>
    <row r="624" spans="8:21" x14ac:dyDescent="0.35">
      <c r="H624" s="24"/>
      <c r="I624" s="24"/>
      <c r="J624" s="24"/>
      <c r="M624" s="19"/>
      <c r="N624" s="28">
        <f>((G624-1)*(1-(IF(H624="no",0,'results log'!$B$3)))+1)</f>
        <v>5.0000000000000044E-2</v>
      </c>
      <c r="O624" s="28">
        <f t="shared" si="20"/>
        <v>0</v>
      </c>
      <c r="P624" s="30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9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9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19"/>
        <v>1</v>
      </c>
    </row>
    <row r="625" spans="8:21" x14ac:dyDescent="0.35">
      <c r="H625" s="24"/>
      <c r="I625" s="24"/>
      <c r="J625" s="24"/>
      <c r="M625" s="19"/>
      <c r="N625" s="28">
        <f>((G625-1)*(1-(IF(H625="no",0,'results log'!$B$3)))+1)</f>
        <v>5.0000000000000044E-2</v>
      </c>
      <c r="O625" s="28">
        <f t="shared" si="20"/>
        <v>0</v>
      </c>
      <c r="P625" s="30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9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9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19"/>
        <v>1</v>
      </c>
    </row>
    <row r="626" spans="8:21" x14ac:dyDescent="0.35">
      <c r="H626" s="24"/>
      <c r="I626" s="24"/>
      <c r="J626" s="24"/>
      <c r="M626" s="19"/>
      <c r="N626" s="28">
        <f>((G626-1)*(1-(IF(H626="no",0,'results log'!$B$3)))+1)</f>
        <v>5.0000000000000044E-2</v>
      </c>
      <c r="O626" s="28">
        <f t="shared" si="20"/>
        <v>0</v>
      </c>
      <c r="P626" s="30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9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9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19"/>
        <v>1</v>
      </c>
    </row>
    <row r="627" spans="8:21" x14ac:dyDescent="0.35">
      <c r="H627" s="24"/>
      <c r="I627" s="24"/>
      <c r="J627" s="24"/>
      <c r="M627" s="19"/>
      <c r="N627" s="28">
        <f>((G627-1)*(1-(IF(H627="no",0,'results log'!$B$3)))+1)</f>
        <v>5.0000000000000044E-2</v>
      </c>
      <c r="O627" s="28">
        <f t="shared" si="20"/>
        <v>0</v>
      </c>
      <c r="P627" s="30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9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9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19"/>
        <v>1</v>
      </c>
    </row>
    <row r="628" spans="8:21" x14ac:dyDescent="0.35">
      <c r="H628" s="24"/>
      <c r="I628" s="24"/>
      <c r="J628" s="24"/>
      <c r="M628" s="19"/>
      <c r="N628" s="28">
        <f>((G628-1)*(1-(IF(H628="no",0,'results log'!$B$3)))+1)</f>
        <v>5.0000000000000044E-2</v>
      </c>
      <c r="O628" s="28">
        <f t="shared" si="20"/>
        <v>0</v>
      </c>
      <c r="P628" s="30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9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9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19"/>
        <v>1</v>
      </c>
    </row>
    <row r="629" spans="8:21" x14ac:dyDescent="0.35">
      <c r="H629" s="24"/>
      <c r="I629" s="24"/>
      <c r="J629" s="24"/>
      <c r="M629" s="19"/>
      <c r="N629" s="28">
        <f>((G629-1)*(1-(IF(H629="no",0,'results log'!$B$3)))+1)</f>
        <v>5.0000000000000044E-2</v>
      </c>
      <c r="O629" s="28">
        <f t="shared" si="20"/>
        <v>0</v>
      </c>
      <c r="P629" s="30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9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9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19"/>
        <v>1</v>
      </c>
    </row>
    <row r="630" spans="8:21" x14ac:dyDescent="0.35">
      <c r="H630" s="24"/>
      <c r="I630" s="24"/>
      <c r="J630" s="24"/>
      <c r="M630" s="19"/>
      <c r="N630" s="28">
        <f>((G630-1)*(1-(IF(H630="no",0,'results log'!$B$3)))+1)</f>
        <v>5.0000000000000044E-2</v>
      </c>
      <c r="O630" s="28">
        <f t="shared" si="20"/>
        <v>0</v>
      </c>
      <c r="P630" s="30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9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9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19"/>
        <v>1</v>
      </c>
    </row>
    <row r="631" spans="8:21" x14ac:dyDescent="0.35">
      <c r="H631" s="24"/>
      <c r="I631" s="24"/>
      <c r="J631" s="24"/>
      <c r="M631" s="19"/>
      <c r="N631" s="28">
        <f>((G631-1)*(1-(IF(H631="no",0,'results log'!$B$3)))+1)</f>
        <v>5.0000000000000044E-2</v>
      </c>
      <c r="O631" s="28">
        <f t="shared" si="20"/>
        <v>0</v>
      </c>
      <c r="P631" s="30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9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9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19"/>
        <v>1</v>
      </c>
    </row>
    <row r="632" spans="8:21" x14ac:dyDescent="0.35">
      <c r="H632" s="24"/>
      <c r="I632" s="24"/>
      <c r="J632" s="24"/>
      <c r="M632" s="19"/>
      <c r="N632" s="28">
        <f>((G632-1)*(1-(IF(H632="no",0,'results log'!$B$3)))+1)</f>
        <v>5.0000000000000044E-2</v>
      </c>
      <c r="O632" s="28">
        <f t="shared" si="20"/>
        <v>0</v>
      </c>
      <c r="P632" s="30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9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9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si="19"/>
        <v>1</v>
      </c>
    </row>
    <row r="633" spans="8:21" x14ac:dyDescent="0.35">
      <c r="H633" s="24"/>
      <c r="I633" s="24"/>
      <c r="J633" s="24"/>
      <c r="M633" s="19"/>
      <c r="N633" s="28">
        <f>((G633-1)*(1-(IF(H633="no",0,'results log'!$B$3)))+1)</f>
        <v>5.0000000000000044E-2</v>
      </c>
      <c r="O633" s="28">
        <f t="shared" si="20"/>
        <v>0</v>
      </c>
      <c r="P633" s="30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9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9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19"/>
        <v>1</v>
      </c>
    </row>
    <row r="634" spans="8:21" x14ac:dyDescent="0.35">
      <c r="H634" s="24"/>
      <c r="I634" s="24"/>
      <c r="J634" s="24"/>
      <c r="M634" s="19"/>
      <c r="N634" s="28">
        <f>((G634-1)*(1-(IF(H634="no",0,'results log'!$B$3)))+1)</f>
        <v>5.0000000000000044E-2</v>
      </c>
      <c r="O634" s="28">
        <f t="shared" si="20"/>
        <v>0</v>
      </c>
      <c r="P634" s="30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9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9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19"/>
        <v>1</v>
      </c>
    </row>
    <row r="635" spans="8:21" x14ac:dyDescent="0.35">
      <c r="H635" s="24"/>
      <c r="I635" s="24"/>
      <c r="J635" s="24"/>
      <c r="M635" s="19"/>
      <c r="N635" s="28">
        <f>((G635-1)*(1-(IF(H635="no",0,'results log'!$B$3)))+1)</f>
        <v>5.0000000000000044E-2</v>
      </c>
      <c r="O635" s="28">
        <f t="shared" si="20"/>
        <v>0</v>
      </c>
      <c r="P635" s="30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9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9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19"/>
        <v>1</v>
      </c>
    </row>
    <row r="636" spans="8:21" x14ac:dyDescent="0.35">
      <c r="H636" s="24"/>
      <c r="I636" s="24"/>
      <c r="J636" s="24"/>
      <c r="M636" s="19"/>
      <c r="N636" s="28">
        <f>((G636-1)*(1-(IF(H636="no",0,'results log'!$B$3)))+1)</f>
        <v>5.0000000000000044E-2</v>
      </c>
      <c r="O636" s="28">
        <f t="shared" si="20"/>
        <v>0</v>
      </c>
      <c r="P636" s="30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9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9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19"/>
        <v>1</v>
      </c>
    </row>
    <row r="637" spans="8:21" x14ac:dyDescent="0.35">
      <c r="H637" s="24"/>
      <c r="I637" s="24"/>
      <c r="J637" s="24"/>
      <c r="M637" s="19"/>
      <c r="N637" s="28">
        <f>((G637-1)*(1-(IF(H637="no",0,'results log'!$B$3)))+1)</f>
        <v>5.0000000000000044E-2</v>
      </c>
      <c r="O637" s="28">
        <f t="shared" si="20"/>
        <v>0</v>
      </c>
      <c r="P637" s="30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9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9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19"/>
        <v>1</v>
      </c>
    </row>
    <row r="638" spans="8:21" x14ac:dyDescent="0.35">
      <c r="H638" s="24"/>
      <c r="I638" s="24"/>
      <c r="J638" s="24"/>
      <c r="M638" s="19"/>
      <c r="N638" s="28">
        <f>((G638-1)*(1-(IF(H638="no",0,'results log'!$B$3)))+1)</f>
        <v>5.0000000000000044E-2</v>
      </c>
      <c r="O638" s="28">
        <f t="shared" si="20"/>
        <v>0</v>
      </c>
      <c r="P638" s="30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9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9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19"/>
        <v>1</v>
      </c>
    </row>
    <row r="639" spans="8:21" x14ac:dyDescent="0.35">
      <c r="H639" s="24"/>
      <c r="I639" s="24"/>
      <c r="J639" s="24"/>
      <c r="M639" s="19"/>
      <c r="N639" s="28">
        <f>((G639-1)*(1-(IF(H639="no",0,'results log'!$B$3)))+1)</f>
        <v>5.0000000000000044E-2</v>
      </c>
      <c r="O639" s="28">
        <f t="shared" si="20"/>
        <v>0</v>
      </c>
      <c r="P639" s="30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9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9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19"/>
        <v>1</v>
      </c>
    </row>
    <row r="640" spans="8:21" x14ac:dyDescent="0.35">
      <c r="H640" s="24"/>
      <c r="I640" s="24"/>
      <c r="J640" s="24"/>
      <c r="M640" s="19"/>
      <c r="N640" s="28">
        <f>((G640-1)*(1-(IF(H640="no",0,'results log'!$B$3)))+1)</f>
        <v>5.0000000000000044E-2</v>
      </c>
      <c r="O640" s="28">
        <f t="shared" si="20"/>
        <v>0</v>
      </c>
      <c r="P640" s="30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9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9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19"/>
        <v>1</v>
      </c>
    </row>
    <row r="641" spans="8:21" x14ac:dyDescent="0.35">
      <c r="H641" s="24"/>
      <c r="I641" s="24"/>
      <c r="J641" s="24"/>
      <c r="M641" s="19"/>
      <c r="N641" s="28">
        <f>((G641-1)*(1-(IF(H641="no",0,'results log'!$B$3)))+1)</f>
        <v>5.0000000000000044E-2</v>
      </c>
      <c r="O641" s="28">
        <f t="shared" si="20"/>
        <v>0</v>
      </c>
      <c r="P641" s="30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9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9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19"/>
        <v>1</v>
      </c>
    </row>
    <row r="642" spans="8:21" x14ac:dyDescent="0.35">
      <c r="H642" s="24"/>
      <c r="I642" s="24"/>
      <c r="J642" s="24"/>
      <c r="M642" s="19"/>
      <c r="N642" s="28">
        <f>((G642-1)*(1-(IF(H642="no",0,'results log'!$B$3)))+1)</f>
        <v>5.0000000000000044E-2</v>
      </c>
      <c r="O642" s="28">
        <f t="shared" si="20"/>
        <v>0</v>
      </c>
      <c r="P642" s="30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9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9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19"/>
        <v>1</v>
      </c>
    </row>
    <row r="643" spans="8:21" x14ac:dyDescent="0.35">
      <c r="H643" s="24"/>
      <c r="I643" s="24"/>
      <c r="J643" s="24"/>
      <c r="M643" s="19"/>
      <c r="N643" s="28">
        <f>((G643-1)*(1-(IF(H643="no",0,'results log'!$B$3)))+1)</f>
        <v>5.0000000000000044E-2</v>
      </c>
      <c r="O643" s="28">
        <f t="shared" si="20"/>
        <v>0</v>
      </c>
      <c r="P643" s="30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9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9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19"/>
        <v>1</v>
      </c>
    </row>
    <row r="644" spans="8:21" x14ac:dyDescent="0.35">
      <c r="H644" s="24"/>
      <c r="I644" s="24"/>
      <c r="J644" s="24"/>
      <c r="M644" s="19"/>
      <c r="N644" s="28">
        <f>((G644-1)*(1-(IF(H644="no",0,'results log'!$B$3)))+1)</f>
        <v>5.0000000000000044E-2</v>
      </c>
      <c r="O644" s="28">
        <f t="shared" si="20"/>
        <v>0</v>
      </c>
      <c r="P644" s="30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9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9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si="19"/>
        <v>1</v>
      </c>
    </row>
    <row r="645" spans="8:21" x14ac:dyDescent="0.35">
      <c r="H645" s="24"/>
      <c r="I645" s="24"/>
      <c r="J645" s="24"/>
      <c r="M645" s="19"/>
      <c r="N645" s="28">
        <f>((G645-1)*(1-(IF(H645="no",0,'results log'!$B$3)))+1)</f>
        <v>5.0000000000000044E-2</v>
      </c>
      <c r="O645" s="28">
        <f t="shared" si="20"/>
        <v>0</v>
      </c>
      <c r="P645" s="30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9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9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si="19"/>
        <v>1</v>
      </c>
    </row>
    <row r="646" spans="8:21" x14ac:dyDescent="0.35">
      <c r="H646" s="24"/>
      <c r="I646" s="24"/>
      <c r="J646" s="24"/>
      <c r="M646" s="19"/>
      <c r="N646" s="28">
        <f>((G646-1)*(1-(IF(H646="no",0,'results log'!$B$3)))+1)</f>
        <v>5.0000000000000044E-2</v>
      </c>
      <c r="O646" s="28">
        <f t="shared" si="20"/>
        <v>0</v>
      </c>
      <c r="P646" s="30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9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9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19"/>
        <v>1</v>
      </c>
    </row>
    <row r="647" spans="8:21" x14ac:dyDescent="0.35">
      <c r="H647" s="24"/>
      <c r="I647" s="24"/>
      <c r="J647" s="24"/>
      <c r="M647" s="19"/>
      <c r="N647" s="28">
        <f>((G647-1)*(1-(IF(H647="no",0,'results log'!$B$3)))+1)</f>
        <v>5.0000000000000044E-2</v>
      </c>
      <c r="O647" s="28">
        <f t="shared" si="20"/>
        <v>0</v>
      </c>
      <c r="P647" s="30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9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9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19"/>
        <v>1</v>
      </c>
    </row>
    <row r="648" spans="8:21" x14ac:dyDescent="0.35">
      <c r="H648" s="24"/>
      <c r="I648" s="24"/>
      <c r="J648" s="24"/>
      <c r="M648" s="19"/>
      <c r="N648" s="28">
        <f>((G648-1)*(1-(IF(H648="no",0,'results log'!$B$3)))+1)</f>
        <v>5.0000000000000044E-2</v>
      </c>
      <c r="O648" s="28">
        <f t="shared" si="20"/>
        <v>0</v>
      </c>
      <c r="P648" s="30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9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9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si="19"/>
        <v>1</v>
      </c>
    </row>
    <row r="649" spans="8:21" x14ac:dyDescent="0.35">
      <c r="H649" s="24"/>
      <c r="I649" s="24"/>
      <c r="J649" s="24"/>
      <c r="M649" s="19"/>
      <c r="N649" s="28">
        <f>((G649-1)*(1-(IF(H649="no",0,'results log'!$B$3)))+1)</f>
        <v>5.0000000000000044E-2</v>
      </c>
      <c r="O649" s="28">
        <f t="shared" si="20"/>
        <v>0</v>
      </c>
      <c r="P649" s="30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9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9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ref="U649:U712" si="21">IF(ISBLANK(K649),1,IF(ISBLANK(L649),2,99))</f>
        <v>1</v>
      </c>
    </row>
    <row r="650" spans="8:21" x14ac:dyDescent="0.35">
      <c r="H650" s="24"/>
      <c r="I650" s="24"/>
      <c r="J650" s="24"/>
      <c r="M650" s="19"/>
      <c r="N650" s="28">
        <f>((G650-1)*(1-(IF(H650="no",0,'results log'!$B$3)))+1)</f>
        <v>5.0000000000000044E-2</v>
      </c>
      <c r="O650" s="28">
        <f t="shared" si="20"/>
        <v>0</v>
      </c>
      <c r="P650" s="30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9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9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21"/>
        <v>1</v>
      </c>
    </row>
    <row r="651" spans="8:21" x14ac:dyDescent="0.35">
      <c r="H651" s="24"/>
      <c r="I651" s="24"/>
      <c r="J651" s="24"/>
      <c r="M651" s="19"/>
      <c r="N651" s="28">
        <f>((G651-1)*(1-(IF(H651="no",0,'results log'!$B$3)))+1)</f>
        <v>5.0000000000000044E-2</v>
      </c>
      <c r="O651" s="28">
        <f t="shared" si="20"/>
        <v>0</v>
      </c>
      <c r="P651" s="30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9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9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21"/>
        <v>1</v>
      </c>
    </row>
    <row r="652" spans="8:21" x14ac:dyDescent="0.35">
      <c r="H652" s="24"/>
      <c r="I652" s="24"/>
      <c r="J652" s="24"/>
      <c r="M652" s="19"/>
      <c r="N652" s="28">
        <f>((G652-1)*(1-(IF(H652="no",0,'results log'!$B$3)))+1)</f>
        <v>5.0000000000000044E-2</v>
      </c>
      <c r="O652" s="28">
        <f t="shared" si="20"/>
        <v>0</v>
      </c>
      <c r="P652" s="30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9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9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21"/>
        <v>1</v>
      </c>
    </row>
    <row r="653" spans="8:21" x14ac:dyDescent="0.35">
      <c r="H653" s="24"/>
      <c r="I653" s="24"/>
      <c r="J653" s="24"/>
      <c r="M653" s="19"/>
      <c r="N653" s="28">
        <f>((G653-1)*(1-(IF(H653="no",0,'results log'!$B$3)))+1)</f>
        <v>5.0000000000000044E-2</v>
      </c>
      <c r="O653" s="28">
        <f t="shared" si="20"/>
        <v>0</v>
      </c>
      <c r="P653" s="30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9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9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21"/>
        <v>1</v>
      </c>
    </row>
    <row r="654" spans="8:21" x14ac:dyDescent="0.35">
      <c r="H654" s="24"/>
      <c r="I654" s="24"/>
      <c r="J654" s="24"/>
      <c r="M654" s="19"/>
      <c r="N654" s="28">
        <f>((G654-1)*(1-(IF(H654="no",0,'results log'!$B$3)))+1)</f>
        <v>5.0000000000000044E-2</v>
      </c>
      <c r="O654" s="28">
        <f t="shared" si="20"/>
        <v>0</v>
      </c>
      <c r="P654" s="30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9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9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21"/>
        <v>1</v>
      </c>
    </row>
    <row r="655" spans="8:21" x14ac:dyDescent="0.35">
      <c r="H655" s="24"/>
      <c r="I655" s="24"/>
      <c r="J655" s="24"/>
      <c r="M655" s="19"/>
      <c r="N655" s="28">
        <f>((G655-1)*(1-(IF(H655="no",0,'results log'!$B$3)))+1)</f>
        <v>5.0000000000000044E-2</v>
      </c>
      <c r="O655" s="28">
        <f t="shared" ref="O655:O718" si="22">E655*IF(I655="yes",2,1)</f>
        <v>0</v>
      </c>
      <c r="P655" s="30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9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9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21"/>
        <v>1</v>
      </c>
    </row>
    <row r="656" spans="8:21" x14ac:dyDescent="0.35">
      <c r="H656" s="24"/>
      <c r="I656" s="24"/>
      <c r="J656" s="24"/>
      <c r="M656" s="19"/>
      <c r="N656" s="28">
        <f>((G656-1)*(1-(IF(H656="no",0,'results log'!$B$3)))+1)</f>
        <v>5.0000000000000044E-2</v>
      </c>
      <c r="O656" s="28">
        <f t="shared" si="22"/>
        <v>0</v>
      </c>
      <c r="P656" s="30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9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9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21"/>
        <v>1</v>
      </c>
    </row>
    <row r="657" spans="8:21" x14ac:dyDescent="0.35">
      <c r="H657" s="24"/>
      <c r="I657" s="24"/>
      <c r="J657" s="24"/>
      <c r="M657" s="19"/>
      <c r="N657" s="28">
        <f>((G657-1)*(1-(IF(H657="no",0,'results log'!$B$3)))+1)</f>
        <v>5.0000000000000044E-2</v>
      </c>
      <c r="O657" s="28">
        <f t="shared" si="22"/>
        <v>0</v>
      </c>
      <c r="P657" s="30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9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9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21"/>
        <v>1</v>
      </c>
    </row>
    <row r="658" spans="8:21" x14ac:dyDescent="0.35">
      <c r="H658" s="24"/>
      <c r="I658" s="24"/>
      <c r="J658" s="24"/>
      <c r="M658" s="19"/>
      <c r="N658" s="28">
        <f>((G658-1)*(1-(IF(H658="no",0,'results log'!$B$3)))+1)</f>
        <v>5.0000000000000044E-2</v>
      </c>
      <c r="O658" s="28">
        <f t="shared" si="22"/>
        <v>0</v>
      </c>
      <c r="P658" s="30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9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9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21"/>
        <v>1</v>
      </c>
    </row>
    <row r="659" spans="8:21" x14ac:dyDescent="0.35">
      <c r="H659" s="24"/>
      <c r="I659" s="24"/>
      <c r="J659" s="24"/>
      <c r="M659" s="19"/>
      <c r="N659" s="28">
        <f>((G659-1)*(1-(IF(H659="no",0,'results log'!$B$3)))+1)</f>
        <v>5.0000000000000044E-2</v>
      </c>
      <c r="O659" s="28">
        <f t="shared" si="22"/>
        <v>0</v>
      </c>
      <c r="P659" s="30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9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9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21"/>
        <v>1</v>
      </c>
    </row>
    <row r="660" spans="8:21" x14ac:dyDescent="0.35">
      <c r="H660" s="24"/>
      <c r="I660" s="24"/>
      <c r="J660" s="24"/>
      <c r="M660" s="19"/>
      <c r="N660" s="28">
        <f>((G660-1)*(1-(IF(H660="no",0,'results log'!$B$3)))+1)</f>
        <v>5.0000000000000044E-2</v>
      </c>
      <c r="O660" s="28">
        <f t="shared" si="22"/>
        <v>0</v>
      </c>
      <c r="P660" s="30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9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9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21"/>
        <v>1</v>
      </c>
    </row>
    <row r="661" spans="8:21" x14ac:dyDescent="0.35">
      <c r="H661" s="24"/>
      <c r="I661" s="24"/>
      <c r="J661" s="24"/>
      <c r="M661" s="19"/>
      <c r="N661" s="28">
        <f>((G661-1)*(1-(IF(H661="no",0,'results log'!$B$3)))+1)</f>
        <v>5.0000000000000044E-2</v>
      </c>
      <c r="O661" s="28">
        <f t="shared" si="22"/>
        <v>0</v>
      </c>
      <c r="P661" s="30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9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9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21"/>
        <v>1</v>
      </c>
    </row>
    <row r="662" spans="8:21" x14ac:dyDescent="0.35">
      <c r="H662" s="24"/>
      <c r="I662" s="24"/>
      <c r="J662" s="24"/>
      <c r="M662" s="19"/>
      <c r="N662" s="28">
        <f>((G662-1)*(1-(IF(H662="no",0,'results log'!$B$3)))+1)</f>
        <v>5.0000000000000044E-2</v>
      </c>
      <c r="O662" s="28">
        <f t="shared" si="22"/>
        <v>0</v>
      </c>
      <c r="P662" s="30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9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9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21"/>
        <v>1</v>
      </c>
    </row>
    <row r="663" spans="8:21" x14ac:dyDescent="0.35">
      <c r="H663" s="24"/>
      <c r="I663" s="24"/>
      <c r="J663" s="24"/>
      <c r="M663" s="19"/>
      <c r="N663" s="28">
        <f>((G663-1)*(1-(IF(H663="no",0,'results log'!$B$3)))+1)</f>
        <v>5.0000000000000044E-2</v>
      </c>
      <c r="O663" s="28">
        <f t="shared" si="22"/>
        <v>0</v>
      </c>
      <c r="P663" s="30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9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9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21"/>
        <v>1</v>
      </c>
    </row>
    <row r="664" spans="8:21" x14ac:dyDescent="0.35">
      <c r="H664" s="24"/>
      <c r="I664" s="24"/>
      <c r="J664" s="24"/>
      <c r="M664" s="19"/>
      <c r="N664" s="28">
        <f>((G664-1)*(1-(IF(H664="no",0,'results log'!$B$3)))+1)</f>
        <v>5.0000000000000044E-2</v>
      </c>
      <c r="O664" s="28">
        <f t="shared" si="22"/>
        <v>0</v>
      </c>
      <c r="P664" s="30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9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9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21"/>
        <v>1</v>
      </c>
    </row>
    <row r="665" spans="8:21" x14ac:dyDescent="0.35">
      <c r="H665" s="24"/>
      <c r="I665" s="24"/>
      <c r="J665" s="24"/>
      <c r="M665" s="19"/>
      <c r="N665" s="28">
        <f>((G665-1)*(1-(IF(H665="no",0,'results log'!$B$3)))+1)</f>
        <v>5.0000000000000044E-2</v>
      </c>
      <c r="O665" s="28">
        <f t="shared" si="22"/>
        <v>0</v>
      </c>
      <c r="P665" s="30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9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9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21"/>
        <v>1</v>
      </c>
    </row>
    <row r="666" spans="8:21" x14ac:dyDescent="0.35">
      <c r="H666" s="24"/>
      <c r="I666" s="24"/>
      <c r="J666" s="24"/>
      <c r="M666" s="19"/>
      <c r="N666" s="28">
        <f>((G666-1)*(1-(IF(H666="no",0,'results log'!$B$3)))+1)</f>
        <v>5.0000000000000044E-2</v>
      </c>
      <c r="O666" s="28">
        <f t="shared" si="22"/>
        <v>0</v>
      </c>
      <c r="P666" s="30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9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9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21"/>
        <v>1</v>
      </c>
    </row>
    <row r="667" spans="8:21" x14ac:dyDescent="0.35">
      <c r="H667" s="24"/>
      <c r="I667" s="24"/>
      <c r="J667" s="24"/>
      <c r="M667" s="19"/>
      <c r="N667" s="28">
        <f>((G667-1)*(1-(IF(H667="no",0,'results log'!$B$3)))+1)</f>
        <v>5.0000000000000044E-2</v>
      </c>
      <c r="O667" s="28">
        <f t="shared" si="22"/>
        <v>0</v>
      </c>
      <c r="P667" s="30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9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9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21"/>
        <v>1</v>
      </c>
    </row>
    <row r="668" spans="8:21" x14ac:dyDescent="0.35">
      <c r="H668" s="24"/>
      <c r="I668" s="24"/>
      <c r="J668" s="24"/>
      <c r="M668" s="19"/>
      <c r="N668" s="28">
        <f>((G668-1)*(1-(IF(H668="no",0,'results log'!$B$3)))+1)</f>
        <v>5.0000000000000044E-2</v>
      </c>
      <c r="O668" s="28">
        <f t="shared" si="22"/>
        <v>0</v>
      </c>
      <c r="P668" s="30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9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9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21"/>
        <v>1</v>
      </c>
    </row>
    <row r="669" spans="8:21" x14ac:dyDescent="0.35">
      <c r="H669" s="24"/>
      <c r="I669" s="24"/>
      <c r="J669" s="24"/>
      <c r="M669" s="19"/>
      <c r="N669" s="28">
        <f>((G669-1)*(1-(IF(H669="no",0,'results log'!$B$3)))+1)</f>
        <v>5.0000000000000044E-2</v>
      </c>
      <c r="O669" s="28">
        <f t="shared" si="22"/>
        <v>0</v>
      </c>
      <c r="P669" s="30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9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9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21"/>
        <v>1</v>
      </c>
    </row>
    <row r="670" spans="8:21" x14ac:dyDescent="0.35">
      <c r="H670" s="24"/>
      <c r="I670" s="24"/>
      <c r="J670" s="24"/>
      <c r="M670" s="19"/>
      <c r="N670" s="28">
        <f>((G670-1)*(1-(IF(H670="no",0,'results log'!$B$3)))+1)</f>
        <v>5.0000000000000044E-2</v>
      </c>
      <c r="O670" s="28">
        <f t="shared" si="22"/>
        <v>0</v>
      </c>
      <c r="P670" s="30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9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9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21"/>
        <v>1</v>
      </c>
    </row>
    <row r="671" spans="8:21" x14ac:dyDescent="0.35">
      <c r="H671" s="24"/>
      <c r="I671" s="24"/>
      <c r="J671" s="24"/>
      <c r="M671" s="19"/>
      <c r="N671" s="28">
        <f>((G671-1)*(1-(IF(H671="no",0,'results log'!$B$3)))+1)</f>
        <v>5.0000000000000044E-2</v>
      </c>
      <c r="O671" s="28">
        <f t="shared" si="22"/>
        <v>0</v>
      </c>
      <c r="P671" s="30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9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9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21"/>
        <v>1</v>
      </c>
    </row>
    <row r="672" spans="8:21" x14ac:dyDescent="0.35">
      <c r="H672" s="24"/>
      <c r="I672" s="24"/>
      <c r="J672" s="24"/>
      <c r="M672" s="19"/>
      <c r="N672" s="28">
        <f>((G672-1)*(1-(IF(H672="no",0,'results log'!$B$3)))+1)</f>
        <v>5.0000000000000044E-2</v>
      </c>
      <c r="O672" s="28">
        <f t="shared" si="22"/>
        <v>0</v>
      </c>
      <c r="P672" s="30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9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9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21"/>
        <v>1</v>
      </c>
    </row>
    <row r="673" spans="8:21" x14ac:dyDescent="0.35">
      <c r="H673" s="24"/>
      <c r="I673" s="24"/>
      <c r="J673" s="24"/>
      <c r="M673" s="19"/>
      <c r="N673" s="28">
        <f>((G673-1)*(1-(IF(H673="no",0,'results log'!$B$3)))+1)</f>
        <v>5.0000000000000044E-2</v>
      </c>
      <c r="O673" s="28">
        <f t="shared" si="22"/>
        <v>0</v>
      </c>
      <c r="P673" s="30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9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9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21"/>
        <v>1</v>
      </c>
    </row>
    <row r="674" spans="8:21" x14ac:dyDescent="0.35">
      <c r="H674" s="24"/>
      <c r="I674" s="24"/>
      <c r="J674" s="24"/>
      <c r="M674" s="19"/>
      <c r="N674" s="28">
        <f>((G674-1)*(1-(IF(H674="no",0,'results log'!$B$3)))+1)</f>
        <v>5.0000000000000044E-2</v>
      </c>
      <c r="O674" s="28">
        <f t="shared" si="22"/>
        <v>0</v>
      </c>
      <c r="P674" s="30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9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9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21"/>
        <v>1</v>
      </c>
    </row>
    <row r="675" spans="8:21" x14ac:dyDescent="0.35">
      <c r="H675" s="24"/>
      <c r="I675" s="24"/>
      <c r="J675" s="24"/>
      <c r="M675" s="19"/>
      <c r="N675" s="28">
        <f>((G675-1)*(1-(IF(H675="no",0,'results log'!$B$3)))+1)</f>
        <v>5.0000000000000044E-2</v>
      </c>
      <c r="O675" s="28">
        <f t="shared" si="22"/>
        <v>0</v>
      </c>
      <c r="P675" s="30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9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9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21"/>
        <v>1</v>
      </c>
    </row>
    <row r="676" spans="8:21" x14ac:dyDescent="0.35">
      <c r="H676" s="24"/>
      <c r="I676" s="24"/>
      <c r="J676" s="24"/>
      <c r="M676" s="19"/>
      <c r="N676" s="28">
        <f>((G676-1)*(1-(IF(H676="no",0,'results log'!$B$3)))+1)</f>
        <v>5.0000000000000044E-2</v>
      </c>
      <c r="O676" s="28">
        <f t="shared" si="22"/>
        <v>0</v>
      </c>
      <c r="P676" s="30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9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9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21"/>
        <v>1</v>
      </c>
    </row>
    <row r="677" spans="8:21" x14ac:dyDescent="0.35">
      <c r="H677" s="24"/>
      <c r="I677" s="24"/>
      <c r="J677" s="24"/>
      <c r="M677" s="19"/>
      <c r="N677" s="28">
        <f>((G677-1)*(1-(IF(H677="no",0,'results log'!$B$3)))+1)</f>
        <v>5.0000000000000044E-2</v>
      </c>
      <c r="O677" s="28">
        <f t="shared" si="22"/>
        <v>0</v>
      </c>
      <c r="P677" s="30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9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9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21"/>
        <v>1</v>
      </c>
    </row>
    <row r="678" spans="8:21" x14ac:dyDescent="0.35">
      <c r="H678" s="24"/>
      <c r="I678" s="24"/>
      <c r="J678" s="24"/>
      <c r="M678" s="19"/>
      <c r="N678" s="28">
        <f>((G678-1)*(1-(IF(H678="no",0,'results log'!$B$3)))+1)</f>
        <v>5.0000000000000044E-2</v>
      </c>
      <c r="O678" s="28">
        <f t="shared" si="22"/>
        <v>0</v>
      </c>
      <c r="P678" s="30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9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9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21"/>
        <v>1</v>
      </c>
    </row>
    <row r="679" spans="8:21" x14ac:dyDescent="0.35">
      <c r="H679" s="24"/>
      <c r="I679" s="24"/>
      <c r="J679" s="24"/>
      <c r="M679" s="19"/>
      <c r="N679" s="28">
        <f>((G679-1)*(1-(IF(H679="no",0,'results log'!$B$3)))+1)</f>
        <v>5.0000000000000044E-2</v>
      </c>
      <c r="O679" s="28">
        <f t="shared" si="22"/>
        <v>0</v>
      </c>
      <c r="P679" s="30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9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9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21"/>
        <v>1</v>
      </c>
    </row>
    <row r="680" spans="8:21" x14ac:dyDescent="0.35">
      <c r="H680" s="24"/>
      <c r="I680" s="24"/>
      <c r="J680" s="24"/>
      <c r="M680" s="19"/>
      <c r="N680" s="28">
        <f>((G680-1)*(1-(IF(H680="no",0,'results log'!$B$3)))+1)</f>
        <v>5.0000000000000044E-2</v>
      </c>
      <c r="O680" s="28">
        <f t="shared" si="22"/>
        <v>0</v>
      </c>
      <c r="P680" s="30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9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9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21"/>
        <v>1</v>
      </c>
    </row>
    <row r="681" spans="8:21" x14ac:dyDescent="0.35">
      <c r="H681" s="24"/>
      <c r="I681" s="24"/>
      <c r="J681" s="24"/>
      <c r="M681" s="19"/>
      <c r="N681" s="28">
        <f>((G681-1)*(1-(IF(H681="no",0,'results log'!$B$3)))+1)</f>
        <v>5.0000000000000044E-2</v>
      </c>
      <c r="O681" s="28">
        <f t="shared" si="22"/>
        <v>0</v>
      </c>
      <c r="P681" s="30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9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9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21"/>
        <v>1</v>
      </c>
    </row>
    <row r="682" spans="8:21" x14ac:dyDescent="0.35">
      <c r="H682" s="24"/>
      <c r="I682" s="24"/>
      <c r="J682" s="24"/>
      <c r="M682" s="19"/>
      <c r="N682" s="28">
        <f>((G682-1)*(1-(IF(H682="no",0,'results log'!$B$3)))+1)</f>
        <v>5.0000000000000044E-2</v>
      </c>
      <c r="O682" s="28">
        <f t="shared" si="22"/>
        <v>0</v>
      </c>
      <c r="P682" s="30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9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9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21"/>
        <v>1</v>
      </c>
    </row>
    <row r="683" spans="8:21" x14ac:dyDescent="0.35">
      <c r="H683" s="24"/>
      <c r="I683" s="24"/>
      <c r="J683" s="24"/>
      <c r="M683" s="19"/>
      <c r="N683" s="28">
        <f>((G683-1)*(1-(IF(H683="no",0,'results log'!$B$3)))+1)</f>
        <v>5.0000000000000044E-2</v>
      </c>
      <c r="O683" s="28">
        <f t="shared" si="22"/>
        <v>0</v>
      </c>
      <c r="P683" s="30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9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9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21"/>
        <v>1</v>
      </c>
    </row>
    <row r="684" spans="8:21" x14ac:dyDescent="0.35">
      <c r="H684" s="24"/>
      <c r="I684" s="24"/>
      <c r="J684" s="24"/>
      <c r="M684" s="19"/>
      <c r="N684" s="28">
        <f>((G684-1)*(1-(IF(H684="no",0,'results log'!$B$3)))+1)</f>
        <v>5.0000000000000044E-2</v>
      </c>
      <c r="O684" s="28">
        <f t="shared" si="22"/>
        <v>0</v>
      </c>
      <c r="P684" s="30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9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9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21"/>
        <v>1</v>
      </c>
    </row>
    <row r="685" spans="8:21" x14ac:dyDescent="0.35">
      <c r="H685" s="24"/>
      <c r="I685" s="24"/>
      <c r="J685" s="24"/>
      <c r="M685" s="19"/>
      <c r="N685" s="28">
        <f>((G685-1)*(1-(IF(H685="no",0,'results log'!$B$3)))+1)</f>
        <v>5.0000000000000044E-2</v>
      </c>
      <c r="O685" s="28">
        <f t="shared" si="22"/>
        <v>0</v>
      </c>
      <c r="P685" s="30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9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9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21"/>
        <v>1</v>
      </c>
    </row>
    <row r="686" spans="8:21" x14ac:dyDescent="0.35">
      <c r="H686" s="24"/>
      <c r="I686" s="24"/>
      <c r="J686" s="24"/>
      <c r="M686" s="19"/>
      <c r="N686" s="28">
        <f>((G686-1)*(1-(IF(H686="no",0,'results log'!$B$3)))+1)</f>
        <v>5.0000000000000044E-2</v>
      </c>
      <c r="O686" s="28">
        <f t="shared" si="22"/>
        <v>0</v>
      </c>
      <c r="P686" s="30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9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9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21"/>
        <v>1</v>
      </c>
    </row>
    <row r="687" spans="8:21" x14ac:dyDescent="0.35">
      <c r="H687" s="24"/>
      <c r="I687" s="24"/>
      <c r="J687" s="24"/>
      <c r="M687" s="19"/>
      <c r="N687" s="28">
        <f>((G687-1)*(1-(IF(H687="no",0,'results log'!$B$3)))+1)</f>
        <v>5.0000000000000044E-2</v>
      </c>
      <c r="O687" s="28">
        <f t="shared" si="22"/>
        <v>0</v>
      </c>
      <c r="P687" s="30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9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9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21"/>
        <v>1</v>
      </c>
    </row>
    <row r="688" spans="8:21" x14ac:dyDescent="0.35">
      <c r="H688" s="24"/>
      <c r="I688" s="24"/>
      <c r="J688" s="24"/>
      <c r="M688" s="19"/>
      <c r="N688" s="28">
        <f>((G688-1)*(1-(IF(H688="no",0,'results log'!$B$3)))+1)</f>
        <v>5.0000000000000044E-2</v>
      </c>
      <c r="O688" s="28">
        <f t="shared" si="22"/>
        <v>0</v>
      </c>
      <c r="P688" s="30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9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9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21"/>
        <v>1</v>
      </c>
    </row>
    <row r="689" spans="8:21" x14ac:dyDescent="0.35">
      <c r="H689" s="24"/>
      <c r="I689" s="24"/>
      <c r="J689" s="24"/>
      <c r="M689" s="19"/>
      <c r="N689" s="28">
        <f>((G689-1)*(1-(IF(H689="no",0,'results log'!$B$3)))+1)</f>
        <v>5.0000000000000044E-2</v>
      </c>
      <c r="O689" s="28">
        <f t="shared" si="22"/>
        <v>0</v>
      </c>
      <c r="P689" s="30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9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9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21"/>
        <v>1</v>
      </c>
    </row>
    <row r="690" spans="8:21" x14ac:dyDescent="0.35">
      <c r="H690" s="24"/>
      <c r="I690" s="24"/>
      <c r="J690" s="24"/>
      <c r="M690" s="19"/>
      <c r="N690" s="28">
        <f>((G690-1)*(1-(IF(H690="no",0,'results log'!$B$3)))+1)</f>
        <v>5.0000000000000044E-2</v>
      </c>
      <c r="O690" s="28">
        <f t="shared" si="22"/>
        <v>0</v>
      </c>
      <c r="P690" s="30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9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9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21"/>
        <v>1</v>
      </c>
    </row>
    <row r="691" spans="8:21" x14ac:dyDescent="0.35">
      <c r="H691" s="24"/>
      <c r="I691" s="24"/>
      <c r="J691" s="24"/>
      <c r="M691" s="19"/>
      <c r="N691" s="28">
        <f>((G691-1)*(1-(IF(H691="no",0,'results log'!$B$3)))+1)</f>
        <v>5.0000000000000044E-2</v>
      </c>
      <c r="O691" s="28">
        <f t="shared" si="22"/>
        <v>0</v>
      </c>
      <c r="P691" s="30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9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9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21"/>
        <v>1</v>
      </c>
    </row>
    <row r="692" spans="8:21" x14ac:dyDescent="0.35">
      <c r="H692" s="24"/>
      <c r="I692" s="24"/>
      <c r="J692" s="24"/>
      <c r="M692" s="19"/>
      <c r="N692" s="28">
        <f>((G692-1)*(1-(IF(H692="no",0,'results log'!$B$3)))+1)</f>
        <v>5.0000000000000044E-2</v>
      </c>
      <c r="O692" s="28">
        <f t="shared" si="22"/>
        <v>0</v>
      </c>
      <c r="P692" s="30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9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9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21"/>
        <v>1</v>
      </c>
    </row>
    <row r="693" spans="8:21" x14ac:dyDescent="0.35">
      <c r="H693" s="24"/>
      <c r="I693" s="24"/>
      <c r="J693" s="24"/>
      <c r="M693" s="19"/>
      <c r="N693" s="28">
        <f>((G693-1)*(1-(IF(H693="no",0,'results log'!$B$3)))+1)</f>
        <v>5.0000000000000044E-2</v>
      </c>
      <c r="O693" s="28">
        <f t="shared" si="22"/>
        <v>0</v>
      </c>
      <c r="P693" s="30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9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9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21"/>
        <v>1</v>
      </c>
    </row>
    <row r="694" spans="8:21" x14ac:dyDescent="0.35">
      <c r="H694" s="24"/>
      <c r="I694" s="24"/>
      <c r="J694" s="24"/>
      <c r="M694" s="19"/>
      <c r="N694" s="28">
        <f>((G694-1)*(1-(IF(H694="no",0,'results log'!$B$3)))+1)</f>
        <v>5.0000000000000044E-2</v>
      </c>
      <c r="O694" s="28">
        <f t="shared" si="22"/>
        <v>0</v>
      </c>
      <c r="P694" s="30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9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9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21"/>
        <v>1</v>
      </c>
    </row>
    <row r="695" spans="8:21" x14ac:dyDescent="0.35">
      <c r="H695" s="24"/>
      <c r="I695" s="24"/>
      <c r="J695" s="24"/>
      <c r="M695" s="19"/>
      <c r="N695" s="28">
        <f>((G695-1)*(1-(IF(H695="no",0,'results log'!$B$3)))+1)</f>
        <v>5.0000000000000044E-2</v>
      </c>
      <c r="O695" s="28">
        <f t="shared" si="22"/>
        <v>0</v>
      </c>
      <c r="P695" s="30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9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9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21"/>
        <v>1</v>
      </c>
    </row>
    <row r="696" spans="8:21" x14ac:dyDescent="0.35">
      <c r="H696" s="24"/>
      <c r="I696" s="24"/>
      <c r="J696" s="24"/>
      <c r="M696" s="19"/>
      <c r="N696" s="28">
        <f>((G696-1)*(1-(IF(H696="no",0,'results log'!$B$3)))+1)</f>
        <v>5.0000000000000044E-2</v>
      </c>
      <c r="O696" s="28">
        <f t="shared" si="22"/>
        <v>0</v>
      </c>
      <c r="P696" s="30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9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9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si="21"/>
        <v>1</v>
      </c>
    </row>
    <row r="697" spans="8:21" x14ac:dyDescent="0.35">
      <c r="H697" s="24"/>
      <c r="I697" s="24"/>
      <c r="J697" s="24"/>
      <c r="M697" s="19"/>
      <c r="N697" s="28">
        <f>((G697-1)*(1-(IF(H697="no",0,'results log'!$B$3)))+1)</f>
        <v>5.0000000000000044E-2</v>
      </c>
      <c r="O697" s="28">
        <f t="shared" si="22"/>
        <v>0</v>
      </c>
      <c r="P697" s="30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9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9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21"/>
        <v>1</v>
      </c>
    </row>
    <row r="698" spans="8:21" x14ac:dyDescent="0.35">
      <c r="H698" s="24"/>
      <c r="I698" s="24"/>
      <c r="J698" s="24"/>
      <c r="M698" s="19"/>
      <c r="N698" s="28">
        <f>((G698-1)*(1-(IF(H698="no",0,'results log'!$B$3)))+1)</f>
        <v>5.0000000000000044E-2</v>
      </c>
      <c r="O698" s="28">
        <f t="shared" si="22"/>
        <v>0</v>
      </c>
      <c r="P698" s="30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9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9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21"/>
        <v>1</v>
      </c>
    </row>
    <row r="699" spans="8:21" x14ac:dyDescent="0.35">
      <c r="H699" s="24"/>
      <c r="I699" s="24"/>
      <c r="J699" s="24"/>
      <c r="M699" s="19"/>
      <c r="N699" s="28">
        <f>((G699-1)*(1-(IF(H699="no",0,'results log'!$B$3)))+1)</f>
        <v>5.0000000000000044E-2</v>
      </c>
      <c r="O699" s="28">
        <f t="shared" si="22"/>
        <v>0</v>
      </c>
      <c r="P699" s="30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9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9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21"/>
        <v>1</v>
      </c>
    </row>
    <row r="700" spans="8:21" x14ac:dyDescent="0.35">
      <c r="H700" s="24"/>
      <c r="I700" s="24"/>
      <c r="J700" s="24"/>
      <c r="M700" s="19"/>
      <c r="N700" s="28">
        <f>((G700-1)*(1-(IF(H700="no",0,'results log'!$B$3)))+1)</f>
        <v>5.0000000000000044E-2</v>
      </c>
      <c r="O700" s="28">
        <f t="shared" si="22"/>
        <v>0</v>
      </c>
      <c r="P700" s="30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9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9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21"/>
        <v>1</v>
      </c>
    </row>
    <row r="701" spans="8:21" x14ac:dyDescent="0.35">
      <c r="H701" s="24"/>
      <c r="I701" s="24"/>
      <c r="J701" s="24"/>
      <c r="M701" s="19"/>
      <c r="N701" s="28">
        <f>((G701-1)*(1-(IF(H701="no",0,'results log'!$B$3)))+1)</f>
        <v>5.0000000000000044E-2</v>
      </c>
      <c r="O701" s="28">
        <f t="shared" si="22"/>
        <v>0</v>
      </c>
      <c r="P701" s="30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9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9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21"/>
        <v>1</v>
      </c>
    </row>
    <row r="702" spans="8:21" x14ac:dyDescent="0.35">
      <c r="H702" s="24"/>
      <c r="I702" s="24"/>
      <c r="J702" s="24"/>
      <c r="M702" s="19"/>
      <c r="N702" s="28">
        <f>((G702-1)*(1-(IF(H702="no",0,'results log'!$B$3)))+1)</f>
        <v>5.0000000000000044E-2</v>
      </c>
      <c r="O702" s="28">
        <f t="shared" si="22"/>
        <v>0</v>
      </c>
      <c r="P702" s="30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9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9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21"/>
        <v>1</v>
      </c>
    </row>
    <row r="703" spans="8:21" x14ac:dyDescent="0.35">
      <c r="H703" s="24"/>
      <c r="I703" s="24"/>
      <c r="J703" s="24"/>
      <c r="M703" s="19"/>
      <c r="N703" s="28">
        <f>((G703-1)*(1-(IF(H703="no",0,'results log'!$B$3)))+1)</f>
        <v>5.0000000000000044E-2</v>
      </c>
      <c r="O703" s="28">
        <f t="shared" si="22"/>
        <v>0</v>
      </c>
      <c r="P703" s="30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9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9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21"/>
        <v>1</v>
      </c>
    </row>
    <row r="704" spans="8:21" x14ac:dyDescent="0.35">
      <c r="H704" s="24"/>
      <c r="I704" s="24"/>
      <c r="J704" s="24"/>
      <c r="M704" s="19"/>
      <c r="N704" s="28">
        <f>((G704-1)*(1-(IF(H704="no",0,'results log'!$B$3)))+1)</f>
        <v>5.0000000000000044E-2</v>
      </c>
      <c r="O704" s="28">
        <f t="shared" si="22"/>
        <v>0</v>
      </c>
      <c r="P704" s="30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9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9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21"/>
        <v>1</v>
      </c>
    </row>
    <row r="705" spans="8:21" x14ac:dyDescent="0.35">
      <c r="H705" s="24"/>
      <c r="I705" s="24"/>
      <c r="J705" s="24"/>
      <c r="M705" s="19"/>
      <c r="N705" s="28">
        <f>((G705-1)*(1-(IF(H705="no",0,'results log'!$B$3)))+1)</f>
        <v>5.0000000000000044E-2</v>
      </c>
      <c r="O705" s="28">
        <f t="shared" si="22"/>
        <v>0</v>
      </c>
      <c r="P705" s="30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9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9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21"/>
        <v>1</v>
      </c>
    </row>
    <row r="706" spans="8:21" x14ac:dyDescent="0.35">
      <c r="H706" s="24"/>
      <c r="I706" s="24"/>
      <c r="J706" s="24"/>
      <c r="M706" s="19"/>
      <c r="N706" s="28">
        <f>((G706-1)*(1-(IF(H706="no",0,'results log'!$B$3)))+1)</f>
        <v>5.0000000000000044E-2</v>
      </c>
      <c r="O706" s="28">
        <f t="shared" si="22"/>
        <v>0</v>
      </c>
      <c r="P706" s="30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9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9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21"/>
        <v>1</v>
      </c>
    </row>
    <row r="707" spans="8:21" x14ac:dyDescent="0.35">
      <c r="H707" s="24"/>
      <c r="I707" s="24"/>
      <c r="J707" s="24"/>
      <c r="M707" s="19"/>
      <c r="N707" s="28">
        <f>((G707-1)*(1-(IF(H707="no",0,'results log'!$B$3)))+1)</f>
        <v>5.0000000000000044E-2</v>
      </c>
      <c r="O707" s="28">
        <f t="shared" si="22"/>
        <v>0</v>
      </c>
      <c r="P707" s="30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9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9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21"/>
        <v>1</v>
      </c>
    </row>
    <row r="708" spans="8:21" x14ac:dyDescent="0.35">
      <c r="H708" s="24"/>
      <c r="I708" s="24"/>
      <c r="J708" s="24"/>
      <c r="M708" s="19"/>
      <c r="N708" s="28">
        <f>((G708-1)*(1-(IF(H708="no",0,'results log'!$B$3)))+1)</f>
        <v>5.0000000000000044E-2</v>
      </c>
      <c r="O708" s="28">
        <f t="shared" si="22"/>
        <v>0</v>
      </c>
      <c r="P708" s="30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9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9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si="21"/>
        <v>1</v>
      </c>
    </row>
    <row r="709" spans="8:21" x14ac:dyDescent="0.35">
      <c r="H709" s="24"/>
      <c r="I709" s="24"/>
      <c r="J709" s="24"/>
      <c r="M709" s="19"/>
      <c r="N709" s="28">
        <f>((G709-1)*(1-(IF(H709="no",0,'results log'!$B$3)))+1)</f>
        <v>5.0000000000000044E-2</v>
      </c>
      <c r="O709" s="28">
        <f t="shared" si="22"/>
        <v>0</v>
      </c>
      <c r="P709" s="30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9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9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si="21"/>
        <v>1</v>
      </c>
    </row>
    <row r="710" spans="8:21" x14ac:dyDescent="0.35">
      <c r="H710" s="24"/>
      <c r="I710" s="24"/>
      <c r="J710" s="24"/>
      <c r="M710" s="19"/>
      <c r="N710" s="28">
        <f>((G710-1)*(1-(IF(H710="no",0,'results log'!$B$3)))+1)</f>
        <v>5.0000000000000044E-2</v>
      </c>
      <c r="O710" s="28">
        <f t="shared" si="22"/>
        <v>0</v>
      </c>
      <c r="P710" s="30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9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9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21"/>
        <v>1</v>
      </c>
    </row>
    <row r="711" spans="8:21" x14ac:dyDescent="0.35">
      <c r="H711" s="24"/>
      <c r="I711" s="24"/>
      <c r="J711" s="24"/>
      <c r="M711" s="19"/>
      <c r="N711" s="28">
        <f>((G711-1)*(1-(IF(H711="no",0,'results log'!$B$3)))+1)</f>
        <v>5.0000000000000044E-2</v>
      </c>
      <c r="O711" s="28">
        <f t="shared" si="22"/>
        <v>0</v>
      </c>
      <c r="P711" s="30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9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9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21"/>
        <v>1</v>
      </c>
    </row>
    <row r="712" spans="8:21" x14ac:dyDescent="0.35">
      <c r="H712" s="24"/>
      <c r="I712" s="24"/>
      <c r="J712" s="24"/>
      <c r="M712" s="19"/>
      <c r="N712" s="28">
        <f>((G712-1)*(1-(IF(H712="no",0,'results log'!$B$3)))+1)</f>
        <v>5.0000000000000044E-2</v>
      </c>
      <c r="O712" s="28">
        <f t="shared" si="22"/>
        <v>0</v>
      </c>
      <c r="P712" s="30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9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9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si="21"/>
        <v>1</v>
      </c>
    </row>
    <row r="713" spans="8:21" x14ac:dyDescent="0.35">
      <c r="H713" s="24"/>
      <c r="I713" s="24"/>
      <c r="J713" s="24"/>
      <c r="M713" s="19"/>
      <c r="N713" s="28">
        <f>((G713-1)*(1-(IF(H713="no",0,'results log'!$B$3)))+1)</f>
        <v>5.0000000000000044E-2</v>
      </c>
      <c r="O713" s="28">
        <f t="shared" si="22"/>
        <v>0</v>
      </c>
      <c r="P713" s="30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9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9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ref="U713:U776" si="23">IF(ISBLANK(K713),1,IF(ISBLANK(L713),2,99))</f>
        <v>1</v>
      </c>
    </row>
    <row r="714" spans="8:21" x14ac:dyDescent="0.35">
      <c r="H714" s="24"/>
      <c r="I714" s="24"/>
      <c r="J714" s="24"/>
      <c r="M714" s="19"/>
      <c r="N714" s="28">
        <f>((G714-1)*(1-(IF(H714="no",0,'results log'!$B$3)))+1)</f>
        <v>5.0000000000000044E-2</v>
      </c>
      <c r="O714" s="28">
        <f t="shared" si="22"/>
        <v>0</v>
      </c>
      <c r="P714" s="30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9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9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23"/>
        <v>1</v>
      </c>
    </row>
    <row r="715" spans="8:21" x14ac:dyDescent="0.35">
      <c r="H715" s="24"/>
      <c r="I715" s="24"/>
      <c r="J715" s="24"/>
      <c r="M715" s="19"/>
      <c r="N715" s="28">
        <f>((G715-1)*(1-(IF(H715="no",0,'results log'!$B$3)))+1)</f>
        <v>5.0000000000000044E-2</v>
      </c>
      <c r="O715" s="28">
        <f t="shared" si="22"/>
        <v>0</v>
      </c>
      <c r="P715" s="30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9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9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23"/>
        <v>1</v>
      </c>
    </row>
    <row r="716" spans="8:21" x14ac:dyDescent="0.35">
      <c r="H716" s="24"/>
      <c r="I716" s="24"/>
      <c r="J716" s="24"/>
      <c r="M716" s="19"/>
      <c r="N716" s="28">
        <f>((G716-1)*(1-(IF(H716="no",0,'results log'!$B$3)))+1)</f>
        <v>5.0000000000000044E-2</v>
      </c>
      <c r="O716" s="28">
        <f t="shared" si="22"/>
        <v>0</v>
      </c>
      <c r="P716" s="30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9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9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23"/>
        <v>1</v>
      </c>
    </row>
    <row r="717" spans="8:21" x14ac:dyDescent="0.35">
      <c r="H717" s="24"/>
      <c r="I717" s="24"/>
      <c r="J717" s="24"/>
      <c r="M717" s="19"/>
      <c r="N717" s="28">
        <f>((G717-1)*(1-(IF(H717="no",0,'results log'!$B$3)))+1)</f>
        <v>5.0000000000000044E-2</v>
      </c>
      <c r="O717" s="28">
        <f t="shared" si="22"/>
        <v>0</v>
      </c>
      <c r="P717" s="30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9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9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23"/>
        <v>1</v>
      </c>
    </row>
    <row r="718" spans="8:21" x14ac:dyDescent="0.35">
      <c r="H718" s="24"/>
      <c r="I718" s="24"/>
      <c r="J718" s="24"/>
      <c r="M718" s="19"/>
      <c r="N718" s="28">
        <f>((G718-1)*(1-(IF(H718="no",0,'results log'!$B$3)))+1)</f>
        <v>5.0000000000000044E-2</v>
      </c>
      <c r="O718" s="28">
        <f t="shared" si="22"/>
        <v>0</v>
      </c>
      <c r="P718" s="30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9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9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23"/>
        <v>1</v>
      </c>
    </row>
    <row r="719" spans="8:21" x14ac:dyDescent="0.35">
      <c r="H719" s="24"/>
      <c r="I719" s="24"/>
      <c r="J719" s="24"/>
      <c r="M719" s="19"/>
      <c r="N719" s="28">
        <f>((G719-1)*(1-(IF(H719="no",0,'results log'!$B$3)))+1)</f>
        <v>5.0000000000000044E-2</v>
      </c>
      <c r="O719" s="28">
        <f t="shared" ref="O719:O782" si="24">E719*IF(I719="yes",2,1)</f>
        <v>0</v>
      </c>
      <c r="P719" s="30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9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9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23"/>
        <v>1</v>
      </c>
    </row>
    <row r="720" spans="8:21" x14ac:dyDescent="0.35">
      <c r="H720" s="24"/>
      <c r="I720" s="24"/>
      <c r="J720" s="24"/>
      <c r="M720" s="19"/>
      <c r="N720" s="28">
        <f>((G720-1)*(1-(IF(H720="no",0,'results log'!$B$3)))+1)</f>
        <v>5.0000000000000044E-2</v>
      </c>
      <c r="O720" s="28">
        <f t="shared" si="24"/>
        <v>0</v>
      </c>
      <c r="P720" s="30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9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9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23"/>
        <v>1</v>
      </c>
    </row>
    <row r="721" spans="8:21" x14ac:dyDescent="0.35">
      <c r="H721" s="24"/>
      <c r="I721" s="24"/>
      <c r="J721" s="24"/>
      <c r="M721" s="19"/>
      <c r="N721" s="28">
        <f>((G721-1)*(1-(IF(H721="no",0,'results log'!$B$3)))+1)</f>
        <v>5.0000000000000044E-2</v>
      </c>
      <c r="O721" s="28">
        <f t="shared" si="24"/>
        <v>0</v>
      </c>
      <c r="P721" s="30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9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9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23"/>
        <v>1</v>
      </c>
    </row>
    <row r="722" spans="8:21" x14ac:dyDescent="0.35">
      <c r="H722" s="24"/>
      <c r="I722" s="24"/>
      <c r="J722" s="24"/>
      <c r="M722" s="19"/>
      <c r="N722" s="28">
        <f>((G722-1)*(1-(IF(H722="no",0,'results log'!$B$3)))+1)</f>
        <v>5.0000000000000044E-2</v>
      </c>
      <c r="O722" s="28">
        <f t="shared" si="24"/>
        <v>0</v>
      </c>
      <c r="P722" s="30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9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9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23"/>
        <v>1</v>
      </c>
    </row>
    <row r="723" spans="8:21" x14ac:dyDescent="0.35">
      <c r="H723" s="24"/>
      <c r="I723" s="24"/>
      <c r="J723" s="24"/>
      <c r="M723" s="19"/>
      <c r="N723" s="28">
        <f>((G723-1)*(1-(IF(H723="no",0,'results log'!$B$3)))+1)</f>
        <v>5.0000000000000044E-2</v>
      </c>
      <c r="O723" s="28">
        <f t="shared" si="24"/>
        <v>0</v>
      </c>
      <c r="P723" s="30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9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9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23"/>
        <v>1</v>
      </c>
    </row>
    <row r="724" spans="8:21" x14ac:dyDescent="0.35">
      <c r="H724" s="24"/>
      <c r="I724" s="24"/>
      <c r="J724" s="24"/>
      <c r="M724" s="19"/>
      <c r="N724" s="28">
        <f>((G724-1)*(1-(IF(H724="no",0,'results log'!$B$3)))+1)</f>
        <v>5.0000000000000044E-2</v>
      </c>
      <c r="O724" s="28">
        <f t="shared" si="24"/>
        <v>0</v>
      </c>
      <c r="P724" s="30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9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9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23"/>
        <v>1</v>
      </c>
    </row>
    <row r="725" spans="8:21" x14ac:dyDescent="0.35">
      <c r="H725" s="24"/>
      <c r="I725" s="24"/>
      <c r="J725" s="24"/>
      <c r="M725" s="19"/>
      <c r="N725" s="28">
        <f>((G725-1)*(1-(IF(H725="no",0,'results log'!$B$3)))+1)</f>
        <v>5.0000000000000044E-2</v>
      </c>
      <c r="O725" s="28">
        <f t="shared" si="24"/>
        <v>0</v>
      </c>
      <c r="P725" s="30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9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9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23"/>
        <v>1</v>
      </c>
    </row>
    <row r="726" spans="8:21" x14ac:dyDescent="0.35">
      <c r="H726" s="24"/>
      <c r="I726" s="24"/>
      <c r="J726" s="24"/>
      <c r="M726" s="19"/>
      <c r="N726" s="28">
        <f>((G726-1)*(1-(IF(H726="no",0,'results log'!$B$3)))+1)</f>
        <v>5.0000000000000044E-2</v>
      </c>
      <c r="O726" s="28">
        <f t="shared" si="24"/>
        <v>0</v>
      </c>
      <c r="P726" s="30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9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9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23"/>
        <v>1</v>
      </c>
    </row>
    <row r="727" spans="8:21" x14ac:dyDescent="0.35">
      <c r="H727" s="24"/>
      <c r="I727" s="24"/>
      <c r="J727" s="24"/>
      <c r="M727" s="19"/>
      <c r="N727" s="28">
        <f>((G727-1)*(1-(IF(H727="no",0,'results log'!$B$3)))+1)</f>
        <v>5.0000000000000044E-2</v>
      </c>
      <c r="O727" s="28">
        <f t="shared" si="24"/>
        <v>0</v>
      </c>
      <c r="P727" s="30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9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9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23"/>
        <v>1</v>
      </c>
    </row>
    <row r="728" spans="8:21" x14ac:dyDescent="0.35">
      <c r="H728" s="24"/>
      <c r="I728" s="24"/>
      <c r="J728" s="24"/>
      <c r="M728" s="19"/>
      <c r="N728" s="28">
        <f>((G728-1)*(1-(IF(H728="no",0,'results log'!$B$3)))+1)</f>
        <v>5.0000000000000044E-2</v>
      </c>
      <c r="O728" s="28">
        <f t="shared" si="24"/>
        <v>0</v>
      </c>
      <c r="P728" s="30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9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9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23"/>
        <v>1</v>
      </c>
    </row>
    <row r="729" spans="8:21" x14ac:dyDescent="0.35">
      <c r="H729" s="24"/>
      <c r="I729" s="24"/>
      <c r="J729" s="24"/>
      <c r="M729" s="19"/>
      <c r="N729" s="28">
        <f>((G729-1)*(1-(IF(H729="no",0,'results log'!$B$3)))+1)</f>
        <v>5.0000000000000044E-2</v>
      </c>
      <c r="O729" s="28">
        <f t="shared" si="24"/>
        <v>0</v>
      </c>
      <c r="P729" s="30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9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9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23"/>
        <v>1</v>
      </c>
    </row>
    <row r="730" spans="8:21" x14ac:dyDescent="0.35">
      <c r="H730" s="24"/>
      <c r="I730" s="24"/>
      <c r="J730" s="24"/>
      <c r="M730" s="19"/>
      <c r="N730" s="28">
        <f>((G730-1)*(1-(IF(H730="no",0,'results log'!$B$3)))+1)</f>
        <v>5.0000000000000044E-2</v>
      </c>
      <c r="O730" s="28">
        <f t="shared" si="24"/>
        <v>0</v>
      </c>
      <c r="P730" s="30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9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9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23"/>
        <v>1</v>
      </c>
    </row>
    <row r="731" spans="8:21" x14ac:dyDescent="0.35">
      <c r="H731" s="24"/>
      <c r="I731" s="24"/>
      <c r="J731" s="24"/>
      <c r="M731" s="19"/>
      <c r="N731" s="28">
        <f>((G731-1)*(1-(IF(H731="no",0,'results log'!$B$3)))+1)</f>
        <v>5.0000000000000044E-2</v>
      </c>
      <c r="O731" s="28">
        <f t="shared" si="24"/>
        <v>0</v>
      </c>
      <c r="P731" s="30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9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9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23"/>
        <v>1</v>
      </c>
    </row>
    <row r="732" spans="8:21" x14ac:dyDescent="0.35">
      <c r="H732" s="24"/>
      <c r="I732" s="24"/>
      <c r="J732" s="24"/>
      <c r="M732" s="19"/>
      <c r="N732" s="28">
        <f>((G732-1)*(1-(IF(H732="no",0,'results log'!$B$3)))+1)</f>
        <v>5.0000000000000044E-2</v>
      </c>
      <c r="O732" s="28">
        <f t="shared" si="24"/>
        <v>0</v>
      </c>
      <c r="P732" s="30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9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9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23"/>
        <v>1</v>
      </c>
    </row>
    <row r="733" spans="8:21" x14ac:dyDescent="0.35">
      <c r="H733" s="24"/>
      <c r="I733" s="24"/>
      <c r="J733" s="24"/>
      <c r="M733" s="19"/>
      <c r="N733" s="28">
        <f>((G733-1)*(1-(IF(H733="no",0,'results log'!$B$3)))+1)</f>
        <v>5.0000000000000044E-2</v>
      </c>
      <c r="O733" s="28">
        <f t="shared" si="24"/>
        <v>0</v>
      </c>
      <c r="P733" s="30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9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9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23"/>
        <v>1</v>
      </c>
    </row>
    <row r="734" spans="8:21" x14ac:dyDescent="0.35">
      <c r="H734" s="24"/>
      <c r="I734" s="24"/>
      <c r="J734" s="24"/>
      <c r="M734" s="19"/>
      <c r="N734" s="28">
        <f>((G734-1)*(1-(IF(H734="no",0,'results log'!$B$3)))+1)</f>
        <v>5.0000000000000044E-2</v>
      </c>
      <c r="O734" s="28">
        <f t="shared" si="24"/>
        <v>0</v>
      </c>
      <c r="P734" s="30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9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9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23"/>
        <v>1</v>
      </c>
    </row>
    <row r="735" spans="8:21" x14ac:dyDescent="0.35">
      <c r="H735" s="24"/>
      <c r="I735" s="24"/>
      <c r="J735" s="24"/>
      <c r="M735" s="19"/>
      <c r="N735" s="28">
        <f>((G735-1)*(1-(IF(H735="no",0,'results log'!$B$3)))+1)</f>
        <v>5.0000000000000044E-2</v>
      </c>
      <c r="O735" s="28">
        <f t="shared" si="24"/>
        <v>0</v>
      </c>
      <c r="P735" s="30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9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9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23"/>
        <v>1</v>
      </c>
    </row>
    <row r="736" spans="8:21" x14ac:dyDescent="0.35">
      <c r="H736" s="24"/>
      <c r="I736" s="24"/>
      <c r="J736" s="24"/>
      <c r="M736" s="19"/>
      <c r="N736" s="28">
        <f>((G736-1)*(1-(IF(H736="no",0,'results log'!$B$3)))+1)</f>
        <v>5.0000000000000044E-2</v>
      </c>
      <c r="O736" s="28">
        <f t="shared" si="24"/>
        <v>0</v>
      </c>
      <c r="P736" s="30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9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9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23"/>
        <v>1</v>
      </c>
    </row>
    <row r="737" spans="8:21" x14ac:dyDescent="0.35">
      <c r="H737" s="24"/>
      <c r="I737" s="24"/>
      <c r="J737" s="24"/>
      <c r="M737" s="19"/>
      <c r="N737" s="28">
        <f>((G737-1)*(1-(IF(H737="no",0,'results log'!$B$3)))+1)</f>
        <v>5.0000000000000044E-2</v>
      </c>
      <c r="O737" s="28">
        <f t="shared" si="24"/>
        <v>0</v>
      </c>
      <c r="P737" s="30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9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9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23"/>
        <v>1</v>
      </c>
    </row>
    <row r="738" spans="8:21" x14ac:dyDescent="0.35">
      <c r="H738" s="24"/>
      <c r="I738" s="24"/>
      <c r="J738" s="24"/>
      <c r="M738" s="19"/>
      <c r="N738" s="28">
        <f>((G738-1)*(1-(IF(H738="no",0,'results log'!$B$3)))+1)</f>
        <v>5.0000000000000044E-2</v>
      </c>
      <c r="O738" s="28">
        <f t="shared" si="24"/>
        <v>0</v>
      </c>
      <c r="P738" s="30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9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9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23"/>
        <v>1</v>
      </c>
    </row>
    <row r="739" spans="8:21" x14ac:dyDescent="0.35">
      <c r="H739" s="24"/>
      <c r="I739" s="24"/>
      <c r="J739" s="24"/>
      <c r="M739" s="19"/>
      <c r="N739" s="28">
        <f>((G739-1)*(1-(IF(H739="no",0,'results log'!$B$3)))+1)</f>
        <v>5.0000000000000044E-2</v>
      </c>
      <c r="O739" s="28">
        <f t="shared" si="24"/>
        <v>0</v>
      </c>
      <c r="P739" s="30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9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9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23"/>
        <v>1</v>
      </c>
    </row>
    <row r="740" spans="8:21" x14ac:dyDescent="0.35">
      <c r="H740" s="24"/>
      <c r="I740" s="24"/>
      <c r="J740" s="24"/>
      <c r="M740" s="19"/>
      <c r="N740" s="28">
        <f>((G740-1)*(1-(IF(H740="no",0,'results log'!$B$3)))+1)</f>
        <v>5.0000000000000044E-2</v>
      </c>
      <c r="O740" s="28">
        <f t="shared" si="24"/>
        <v>0</v>
      </c>
      <c r="P740" s="30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9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9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23"/>
        <v>1</v>
      </c>
    </row>
    <row r="741" spans="8:21" x14ac:dyDescent="0.35">
      <c r="H741" s="24"/>
      <c r="I741" s="24"/>
      <c r="J741" s="24"/>
      <c r="M741" s="19"/>
      <c r="N741" s="28">
        <f>((G741-1)*(1-(IF(H741="no",0,'results log'!$B$3)))+1)</f>
        <v>5.0000000000000044E-2</v>
      </c>
      <c r="O741" s="28">
        <f t="shared" si="24"/>
        <v>0</v>
      </c>
      <c r="P741" s="30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9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9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23"/>
        <v>1</v>
      </c>
    </row>
    <row r="742" spans="8:21" x14ac:dyDescent="0.35">
      <c r="H742" s="24"/>
      <c r="I742" s="24"/>
      <c r="J742" s="24"/>
      <c r="M742" s="19"/>
      <c r="N742" s="28">
        <f>((G742-1)*(1-(IF(H742="no",0,'results log'!$B$3)))+1)</f>
        <v>5.0000000000000044E-2</v>
      </c>
      <c r="O742" s="28">
        <f t="shared" si="24"/>
        <v>0</v>
      </c>
      <c r="P742" s="30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9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9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23"/>
        <v>1</v>
      </c>
    </row>
    <row r="743" spans="8:21" x14ac:dyDescent="0.35">
      <c r="H743" s="24"/>
      <c r="I743" s="24"/>
      <c r="J743" s="24"/>
      <c r="M743" s="19"/>
      <c r="N743" s="28">
        <f>((G743-1)*(1-(IF(H743="no",0,'results log'!$B$3)))+1)</f>
        <v>5.0000000000000044E-2</v>
      </c>
      <c r="O743" s="28">
        <f t="shared" si="24"/>
        <v>0</v>
      </c>
      <c r="P743" s="30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9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9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23"/>
        <v>1</v>
      </c>
    </row>
    <row r="744" spans="8:21" x14ac:dyDescent="0.35">
      <c r="H744" s="24"/>
      <c r="I744" s="24"/>
      <c r="J744" s="24"/>
      <c r="M744" s="19"/>
      <c r="N744" s="28">
        <f>((G744-1)*(1-(IF(H744="no",0,'results log'!$B$3)))+1)</f>
        <v>5.0000000000000044E-2</v>
      </c>
      <c r="O744" s="28">
        <f t="shared" si="24"/>
        <v>0</v>
      </c>
      <c r="P744" s="30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9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9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23"/>
        <v>1</v>
      </c>
    </row>
    <row r="745" spans="8:21" x14ac:dyDescent="0.35">
      <c r="H745" s="24"/>
      <c r="I745" s="24"/>
      <c r="J745" s="24"/>
      <c r="M745" s="19"/>
      <c r="N745" s="28">
        <f>((G745-1)*(1-(IF(H745="no",0,'results log'!$B$3)))+1)</f>
        <v>5.0000000000000044E-2</v>
      </c>
      <c r="O745" s="28">
        <f t="shared" si="24"/>
        <v>0</v>
      </c>
      <c r="P745" s="30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9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9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23"/>
        <v>1</v>
      </c>
    </row>
    <row r="746" spans="8:21" x14ac:dyDescent="0.35">
      <c r="H746" s="24"/>
      <c r="I746" s="24"/>
      <c r="J746" s="24"/>
      <c r="M746" s="19"/>
      <c r="N746" s="28">
        <f>((G746-1)*(1-(IF(H746="no",0,'results log'!$B$3)))+1)</f>
        <v>5.0000000000000044E-2</v>
      </c>
      <c r="O746" s="28">
        <f t="shared" si="24"/>
        <v>0</v>
      </c>
      <c r="P746" s="30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9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9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23"/>
        <v>1</v>
      </c>
    </row>
    <row r="747" spans="8:21" x14ac:dyDescent="0.35">
      <c r="H747" s="24"/>
      <c r="I747" s="24"/>
      <c r="J747" s="24"/>
      <c r="M747" s="19"/>
      <c r="N747" s="28">
        <f>((G747-1)*(1-(IF(H747="no",0,'results log'!$B$3)))+1)</f>
        <v>5.0000000000000044E-2</v>
      </c>
      <c r="O747" s="28">
        <f t="shared" si="24"/>
        <v>0</v>
      </c>
      <c r="P747" s="30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9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9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23"/>
        <v>1</v>
      </c>
    </row>
    <row r="748" spans="8:21" x14ac:dyDescent="0.35">
      <c r="H748" s="24"/>
      <c r="I748" s="24"/>
      <c r="J748" s="24"/>
      <c r="M748" s="19"/>
      <c r="N748" s="28">
        <f>((G748-1)*(1-(IF(H748="no",0,'results log'!$B$3)))+1)</f>
        <v>5.0000000000000044E-2</v>
      </c>
      <c r="O748" s="28">
        <f t="shared" si="24"/>
        <v>0</v>
      </c>
      <c r="P748" s="30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9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9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23"/>
        <v>1</v>
      </c>
    </row>
    <row r="749" spans="8:21" x14ac:dyDescent="0.35">
      <c r="H749" s="24"/>
      <c r="I749" s="24"/>
      <c r="J749" s="24"/>
      <c r="M749" s="19"/>
      <c r="N749" s="28">
        <f>((G749-1)*(1-(IF(H749="no",0,'results log'!$B$3)))+1)</f>
        <v>5.0000000000000044E-2</v>
      </c>
      <c r="O749" s="28">
        <f t="shared" si="24"/>
        <v>0</v>
      </c>
      <c r="P749" s="30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9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9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23"/>
        <v>1</v>
      </c>
    </row>
    <row r="750" spans="8:21" x14ac:dyDescent="0.35">
      <c r="H750" s="24"/>
      <c r="I750" s="24"/>
      <c r="J750" s="24"/>
      <c r="M750" s="19"/>
      <c r="N750" s="28">
        <f>((G750-1)*(1-(IF(H750="no",0,'results log'!$B$3)))+1)</f>
        <v>5.0000000000000044E-2</v>
      </c>
      <c r="O750" s="28">
        <f t="shared" si="24"/>
        <v>0</v>
      </c>
      <c r="P750" s="30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9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9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23"/>
        <v>1</v>
      </c>
    </row>
    <row r="751" spans="8:21" x14ac:dyDescent="0.35">
      <c r="H751" s="24"/>
      <c r="I751" s="24"/>
      <c r="J751" s="24"/>
      <c r="M751" s="19"/>
      <c r="N751" s="28">
        <f>((G751-1)*(1-(IF(H751="no",0,'results log'!$B$3)))+1)</f>
        <v>5.0000000000000044E-2</v>
      </c>
      <c r="O751" s="28">
        <f t="shared" si="24"/>
        <v>0</v>
      </c>
      <c r="P751" s="30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9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9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23"/>
        <v>1</v>
      </c>
    </row>
    <row r="752" spans="8:21" x14ac:dyDescent="0.35">
      <c r="H752" s="24"/>
      <c r="I752" s="24"/>
      <c r="J752" s="24"/>
      <c r="M752" s="19"/>
      <c r="N752" s="28">
        <f>((G752-1)*(1-(IF(H752="no",0,'results log'!$B$3)))+1)</f>
        <v>5.0000000000000044E-2</v>
      </c>
      <c r="O752" s="28">
        <f t="shared" si="24"/>
        <v>0</v>
      </c>
      <c r="P752" s="30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9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9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23"/>
        <v>1</v>
      </c>
    </row>
    <row r="753" spans="8:21" x14ac:dyDescent="0.35">
      <c r="H753" s="24"/>
      <c r="I753" s="24"/>
      <c r="J753" s="24"/>
      <c r="M753" s="19"/>
      <c r="N753" s="28">
        <f>((G753-1)*(1-(IF(H753="no",0,'results log'!$B$3)))+1)</f>
        <v>5.0000000000000044E-2</v>
      </c>
      <c r="O753" s="28">
        <f t="shared" si="24"/>
        <v>0</v>
      </c>
      <c r="P753" s="30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9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9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23"/>
        <v>1</v>
      </c>
    </row>
    <row r="754" spans="8:21" x14ac:dyDescent="0.35">
      <c r="H754" s="24"/>
      <c r="I754" s="24"/>
      <c r="J754" s="24"/>
      <c r="M754" s="19"/>
      <c r="N754" s="28">
        <f>((G754-1)*(1-(IF(H754="no",0,'results log'!$B$3)))+1)</f>
        <v>5.0000000000000044E-2</v>
      </c>
      <c r="O754" s="28">
        <f t="shared" si="24"/>
        <v>0</v>
      </c>
      <c r="P754" s="30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9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9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23"/>
        <v>1</v>
      </c>
    </row>
    <row r="755" spans="8:21" x14ac:dyDescent="0.35">
      <c r="H755" s="24"/>
      <c r="I755" s="24"/>
      <c r="J755" s="24"/>
      <c r="M755" s="19"/>
      <c r="N755" s="28">
        <f>((G755-1)*(1-(IF(H755="no",0,'results log'!$B$3)))+1)</f>
        <v>5.0000000000000044E-2</v>
      </c>
      <c r="O755" s="28">
        <f t="shared" si="24"/>
        <v>0</v>
      </c>
      <c r="P755" s="30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9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9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23"/>
        <v>1</v>
      </c>
    </row>
    <row r="756" spans="8:21" x14ac:dyDescent="0.35">
      <c r="H756" s="24"/>
      <c r="I756" s="24"/>
      <c r="J756" s="24"/>
      <c r="M756" s="19"/>
      <c r="N756" s="28">
        <f>((G756-1)*(1-(IF(H756="no",0,'results log'!$B$3)))+1)</f>
        <v>5.0000000000000044E-2</v>
      </c>
      <c r="O756" s="28">
        <f t="shared" si="24"/>
        <v>0</v>
      </c>
      <c r="P756" s="30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9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9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23"/>
        <v>1</v>
      </c>
    </row>
    <row r="757" spans="8:21" x14ac:dyDescent="0.35">
      <c r="H757" s="24"/>
      <c r="I757" s="24"/>
      <c r="J757" s="24"/>
      <c r="M757" s="19"/>
      <c r="N757" s="28">
        <f>((G757-1)*(1-(IF(H757="no",0,'results log'!$B$3)))+1)</f>
        <v>5.0000000000000044E-2</v>
      </c>
      <c r="O757" s="28">
        <f t="shared" si="24"/>
        <v>0</v>
      </c>
      <c r="P757" s="30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9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9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23"/>
        <v>1</v>
      </c>
    </row>
    <row r="758" spans="8:21" x14ac:dyDescent="0.35">
      <c r="H758" s="24"/>
      <c r="I758" s="24"/>
      <c r="J758" s="24"/>
      <c r="M758" s="19"/>
      <c r="N758" s="28">
        <f>((G758-1)*(1-(IF(H758="no",0,'results log'!$B$3)))+1)</f>
        <v>5.0000000000000044E-2</v>
      </c>
      <c r="O758" s="28">
        <f t="shared" si="24"/>
        <v>0</v>
      </c>
      <c r="P758" s="30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9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9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23"/>
        <v>1</v>
      </c>
    </row>
    <row r="759" spans="8:21" x14ac:dyDescent="0.35">
      <c r="H759" s="24"/>
      <c r="I759" s="24"/>
      <c r="J759" s="24"/>
      <c r="M759" s="19"/>
      <c r="N759" s="28">
        <f>((G759-1)*(1-(IF(H759="no",0,'results log'!$B$3)))+1)</f>
        <v>5.0000000000000044E-2</v>
      </c>
      <c r="O759" s="28">
        <f t="shared" si="24"/>
        <v>0</v>
      </c>
      <c r="P759" s="30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9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9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23"/>
        <v>1</v>
      </c>
    </row>
    <row r="760" spans="8:21" x14ac:dyDescent="0.35">
      <c r="H760" s="24"/>
      <c r="I760" s="24"/>
      <c r="J760" s="24"/>
      <c r="M760" s="19"/>
      <c r="N760" s="28">
        <f>((G760-1)*(1-(IF(H760="no",0,'results log'!$B$3)))+1)</f>
        <v>5.0000000000000044E-2</v>
      </c>
      <c r="O760" s="28">
        <f t="shared" si="24"/>
        <v>0</v>
      </c>
      <c r="P760" s="30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9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9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si="23"/>
        <v>1</v>
      </c>
    </row>
    <row r="761" spans="8:21" x14ac:dyDescent="0.35">
      <c r="H761" s="24"/>
      <c r="I761" s="24"/>
      <c r="J761" s="24"/>
      <c r="M761" s="19"/>
      <c r="N761" s="28">
        <f>((G761-1)*(1-(IF(H761="no",0,'results log'!$B$3)))+1)</f>
        <v>5.0000000000000044E-2</v>
      </c>
      <c r="O761" s="28">
        <f t="shared" si="24"/>
        <v>0</v>
      </c>
      <c r="P761" s="30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9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9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23"/>
        <v>1</v>
      </c>
    </row>
    <row r="762" spans="8:21" x14ac:dyDescent="0.35">
      <c r="H762" s="24"/>
      <c r="I762" s="24"/>
      <c r="J762" s="24"/>
      <c r="M762" s="19"/>
      <c r="N762" s="28">
        <f>((G762-1)*(1-(IF(H762="no",0,'results log'!$B$3)))+1)</f>
        <v>5.0000000000000044E-2</v>
      </c>
      <c r="O762" s="28">
        <f t="shared" si="24"/>
        <v>0</v>
      </c>
      <c r="P762" s="30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9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9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23"/>
        <v>1</v>
      </c>
    </row>
    <row r="763" spans="8:21" x14ac:dyDescent="0.35">
      <c r="H763" s="24"/>
      <c r="I763" s="24"/>
      <c r="J763" s="24"/>
      <c r="M763" s="19"/>
      <c r="N763" s="28">
        <f>((G763-1)*(1-(IF(H763="no",0,'results log'!$B$3)))+1)</f>
        <v>5.0000000000000044E-2</v>
      </c>
      <c r="O763" s="28">
        <f t="shared" si="24"/>
        <v>0</v>
      </c>
      <c r="P763" s="30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9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9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23"/>
        <v>1</v>
      </c>
    </row>
    <row r="764" spans="8:21" x14ac:dyDescent="0.35">
      <c r="H764" s="24"/>
      <c r="I764" s="24"/>
      <c r="J764" s="24"/>
      <c r="M764" s="19"/>
      <c r="N764" s="28">
        <f>((G764-1)*(1-(IF(H764="no",0,'results log'!$B$3)))+1)</f>
        <v>5.0000000000000044E-2</v>
      </c>
      <c r="O764" s="28">
        <f t="shared" si="24"/>
        <v>0</v>
      </c>
      <c r="P764" s="30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9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9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23"/>
        <v>1</v>
      </c>
    </row>
    <row r="765" spans="8:21" x14ac:dyDescent="0.35">
      <c r="H765" s="24"/>
      <c r="I765" s="24"/>
      <c r="J765" s="24"/>
      <c r="M765" s="19"/>
      <c r="N765" s="28">
        <f>((G765-1)*(1-(IF(H765="no",0,'results log'!$B$3)))+1)</f>
        <v>5.0000000000000044E-2</v>
      </c>
      <c r="O765" s="28">
        <f t="shared" si="24"/>
        <v>0</v>
      </c>
      <c r="P765" s="30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9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9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23"/>
        <v>1</v>
      </c>
    </row>
    <row r="766" spans="8:21" x14ac:dyDescent="0.35">
      <c r="H766" s="24"/>
      <c r="I766" s="24"/>
      <c r="J766" s="24"/>
      <c r="M766" s="19"/>
      <c r="N766" s="28">
        <f>((G766-1)*(1-(IF(H766="no",0,'results log'!$B$3)))+1)</f>
        <v>5.0000000000000044E-2</v>
      </c>
      <c r="O766" s="28">
        <f t="shared" si="24"/>
        <v>0</v>
      </c>
      <c r="P766" s="30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9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9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23"/>
        <v>1</v>
      </c>
    </row>
    <row r="767" spans="8:21" x14ac:dyDescent="0.35">
      <c r="H767" s="24"/>
      <c r="I767" s="24"/>
      <c r="J767" s="24"/>
      <c r="M767" s="19"/>
      <c r="N767" s="28">
        <f>((G767-1)*(1-(IF(H767="no",0,'results log'!$B$3)))+1)</f>
        <v>5.0000000000000044E-2</v>
      </c>
      <c r="O767" s="28">
        <f t="shared" si="24"/>
        <v>0</v>
      </c>
      <c r="P767" s="30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9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9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23"/>
        <v>1</v>
      </c>
    </row>
    <row r="768" spans="8:21" x14ac:dyDescent="0.35">
      <c r="H768" s="24"/>
      <c r="I768" s="24"/>
      <c r="J768" s="24"/>
      <c r="M768" s="19"/>
      <c r="N768" s="28">
        <f>((G768-1)*(1-(IF(H768="no",0,'results log'!$B$3)))+1)</f>
        <v>5.0000000000000044E-2</v>
      </c>
      <c r="O768" s="28">
        <f t="shared" si="24"/>
        <v>0</v>
      </c>
      <c r="P768" s="30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9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9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23"/>
        <v>1</v>
      </c>
    </row>
    <row r="769" spans="8:21" x14ac:dyDescent="0.35">
      <c r="H769" s="24"/>
      <c r="I769" s="24"/>
      <c r="J769" s="24"/>
      <c r="M769" s="19"/>
      <c r="N769" s="28">
        <f>((G769-1)*(1-(IF(H769="no",0,'results log'!$B$3)))+1)</f>
        <v>5.0000000000000044E-2</v>
      </c>
      <c r="O769" s="28">
        <f t="shared" si="24"/>
        <v>0</v>
      </c>
      <c r="P769" s="30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9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9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23"/>
        <v>1</v>
      </c>
    </row>
    <row r="770" spans="8:21" x14ac:dyDescent="0.35">
      <c r="H770" s="24"/>
      <c r="I770" s="24"/>
      <c r="J770" s="24"/>
      <c r="M770" s="19"/>
      <c r="N770" s="28">
        <f>((G770-1)*(1-(IF(H770="no",0,'results log'!$B$3)))+1)</f>
        <v>5.0000000000000044E-2</v>
      </c>
      <c r="O770" s="28">
        <f t="shared" si="24"/>
        <v>0</v>
      </c>
      <c r="P770" s="30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9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9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23"/>
        <v>1</v>
      </c>
    </row>
    <row r="771" spans="8:21" x14ac:dyDescent="0.35">
      <c r="H771" s="24"/>
      <c r="I771" s="24"/>
      <c r="J771" s="24"/>
      <c r="M771" s="19"/>
      <c r="N771" s="28">
        <f>((G771-1)*(1-(IF(H771="no",0,'results log'!$B$3)))+1)</f>
        <v>5.0000000000000044E-2</v>
      </c>
      <c r="O771" s="28">
        <f t="shared" si="24"/>
        <v>0</v>
      </c>
      <c r="P771" s="30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9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9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23"/>
        <v>1</v>
      </c>
    </row>
    <row r="772" spans="8:21" x14ac:dyDescent="0.35">
      <c r="H772" s="24"/>
      <c r="I772" s="24"/>
      <c r="J772" s="24"/>
      <c r="M772" s="19"/>
      <c r="N772" s="28">
        <f>((G772-1)*(1-(IF(H772="no",0,'results log'!$B$3)))+1)</f>
        <v>5.0000000000000044E-2</v>
      </c>
      <c r="O772" s="28">
        <f t="shared" si="24"/>
        <v>0</v>
      </c>
      <c r="P772" s="30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9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9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si="23"/>
        <v>1</v>
      </c>
    </row>
    <row r="773" spans="8:21" x14ac:dyDescent="0.35">
      <c r="H773" s="24"/>
      <c r="I773" s="24"/>
      <c r="J773" s="24"/>
      <c r="M773" s="19"/>
      <c r="N773" s="28">
        <f>((G773-1)*(1-(IF(H773="no",0,'results log'!$B$3)))+1)</f>
        <v>5.0000000000000044E-2</v>
      </c>
      <c r="O773" s="28">
        <f t="shared" si="24"/>
        <v>0</v>
      </c>
      <c r="P773" s="30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9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9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si="23"/>
        <v>1</v>
      </c>
    </row>
    <row r="774" spans="8:21" x14ac:dyDescent="0.35">
      <c r="H774" s="24"/>
      <c r="I774" s="24"/>
      <c r="J774" s="24"/>
      <c r="M774" s="19"/>
      <c r="N774" s="28">
        <f>((G774-1)*(1-(IF(H774="no",0,'results log'!$B$3)))+1)</f>
        <v>5.0000000000000044E-2</v>
      </c>
      <c r="O774" s="28">
        <f t="shared" si="24"/>
        <v>0</v>
      </c>
      <c r="P774" s="30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9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9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23"/>
        <v>1</v>
      </c>
    </row>
    <row r="775" spans="8:21" x14ac:dyDescent="0.35">
      <c r="H775" s="24"/>
      <c r="I775" s="24"/>
      <c r="J775" s="24"/>
      <c r="M775" s="19"/>
      <c r="N775" s="28">
        <f>((G775-1)*(1-(IF(H775="no",0,'results log'!$B$3)))+1)</f>
        <v>5.0000000000000044E-2</v>
      </c>
      <c r="O775" s="28">
        <f t="shared" si="24"/>
        <v>0</v>
      </c>
      <c r="P775" s="30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9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9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23"/>
        <v>1</v>
      </c>
    </row>
    <row r="776" spans="8:21" x14ac:dyDescent="0.35">
      <c r="H776" s="24"/>
      <c r="I776" s="24"/>
      <c r="J776" s="24"/>
      <c r="M776" s="19"/>
      <c r="N776" s="28">
        <f>((G776-1)*(1-(IF(H776="no",0,'results log'!$B$3)))+1)</f>
        <v>5.0000000000000044E-2</v>
      </c>
      <c r="O776" s="28">
        <f t="shared" si="24"/>
        <v>0</v>
      </c>
      <c r="P776" s="30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9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9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si="23"/>
        <v>1</v>
      </c>
    </row>
    <row r="777" spans="8:21" x14ac:dyDescent="0.35">
      <c r="H777" s="24"/>
      <c r="I777" s="24"/>
      <c r="J777" s="24"/>
      <c r="M777" s="19"/>
      <c r="N777" s="28">
        <f>((G777-1)*(1-(IF(H777="no",0,'results log'!$B$3)))+1)</f>
        <v>5.0000000000000044E-2</v>
      </c>
      <c r="O777" s="28">
        <f t="shared" si="24"/>
        <v>0</v>
      </c>
      <c r="P777" s="30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9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9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ref="U777:U840" si="25">IF(ISBLANK(K777),1,IF(ISBLANK(L777),2,99))</f>
        <v>1</v>
      </c>
    </row>
    <row r="778" spans="8:21" x14ac:dyDescent="0.35">
      <c r="H778" s="24"/>
      <c r="I778" s="24"/>
      <c r="J778" s="24"/>
      <c r="M778" s="19"/>
      <c r="N778" s="28">
        <f>((G778-1)*(1-(IF(H778="no",0,'results log'!$B$3)))+1)</f>
        <v>5.0000000000000044E-2</v>
      </c>
      <c r="O778" s="28">
        <f t="shared" si="24"/>
        <v>0</v>
      </c>
      <c r="P778" s="30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9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9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25"/>
        <v>1</v>
      </c>
    </row>
    <row r="779" spans="8:21" x14ac:dyDescent="0.35">
      <c r="H779" s="24"/>
      <c r="I779" s="24"/>
      <c r="J779" s="24"/>
      <c r="M779" s="19"/>
      <c r="N779" s="28">
        <f>((G779-1)*(1-(IF(H779="no",0,'results log'!$B$3)))+1)</f>
        <v>5.0000000000000044E-2</v>
      </c>
      <c r="O779" s="28">
        <f t="shared" si="24"/>
        <v>0</v>
      </c>
      <c r="P779" s="30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9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9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25"/>
        <v>1</v>
      </c>
    </row>
    <row r="780" spans="8:21" x14ac:dyDescent="0.35">
      <c r="H780" s="24"/>
      <c r="I780" s="24"/>
      <c r="J780" s="24"/>
      <c r="M780" s="19"/>
      <c r="N780" s="28">
        <f>((G780-1)*(1-(IF(H780="no",0,'results log'!$B$3)))+1)</f>
        <v>5.0000000000000044E-2</v>
      </c>
      <c r="O780" s="28">
        <f t="shared" si="24"/>
        <v>0</v>
      </c>
      <c r="P780" s="30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9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9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25"/>
        <v>1</v>
      </c>
    </row>
    <row r="781" spans="8:21" x14ac:dyDescent="0.35">
      <c r="H781" s="24"/>
      <c r="I781" s="24"/>
      <c r="J781" s="24"/>
      <c r="M781" s="19"/>
      <c r="N781" s="28">
        <f>((G781-1)*(1-(IF(H781="no",0,'results log'!$B$3)))+1)</f>
        <v>5.0000000000000044E-2</v>
      </c>
      <c r="O781" s="28">
        <f t="shared" si="24"/>
        <v>0</v>
      </c>
      <c r="P781" s="30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9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9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25"/>
        <v>1</v>
      </c>
    </row>
    <row r="782" spans="8:21" x14ac:dyDescent="0.35">
      <c r="H782" s="24"/>
      <c r="I782" s="24"/>
      <c r="J782" s="24"/>
      <c r="M782" s="19"/>
      <c r="N782" s="28">
        <f>((G782-1)*(1-(IF(H782="no",0,'results log'!$B$3)))+1)</f>
        <v>5.0000000000000044E-2</v>
      </c>
      <c r="O782" s="28">
        <f t="shared" si="24"/>
        <v>0</v>
      </c>
      <c r="P782" s="30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9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9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25"/>
        <v>1</v>
      </c>
    </row>
    <row r="783" spans="8:21" x14ac:dyDescent="0.35">
      <c r="H783" s="24"/>
      <c r="I783" s="24"/>
      <c r="J783" s="24"/>
      <c r="M783" s="19"/>
      <c r="N783" s="28">
        <f>((G783-1)*(1-(IF(H783="no",0,'results log'!$B$3)))+1)</f>
        <v>5.0000000000000044E-2</v>
      </c>
      <c r="O783" s="28">
        <f t="shared" ref="O783:O846" si="26">E783*IF(I783="yes",2,1)</f>
        <v>0</v>
      </c>
      <c r="P783" s="30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9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9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25"/>
        <v>1</v>
      </c>
    </row>
    <row r="784" spans="8:21" x14ac:dyDescent="0.35">
      <c r="H784" s="24"/>
      <c r="I784" s="24"/>
      <c r="J784" s="24"/>
      <c r="M784" s="19"/>
      <c r="N784" s="28">
        <f>((G784-1)*(1-(IF(H784="no",0,'results log'!$B$3)))+1)</f>
        <v>5.0000000000000044E-2</v>
      </c>
      <c r="O784" s="28">
        <f t="shared" si="26"/>
        <v>0</v>
      </c>
      <c r="P784" s="30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9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9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25"/>
        <v>1</v>
      </c>
    </row>
    <row r="785" spans="8:21" x14ac:dyDescent="0.35">
      <c r="H785" s="24"/>
      <c r="I785" s="24"/>
      <c r="J785" s="24"/>
      <c r="M785" s="19"/>
      <c r="N785" s="28">
        <f>((G785-1)*(1-(IF(H785="no",0,'results log'!$B$3)))+1)</f>
        <v>5.0000000000000044E-2</v>
      </c>
      <c r="O785" s="28">
        <f t="shared" si="26"/>
        <v>0</v>
      </c>
      <c r="P785" s="30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9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9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25"/>
        <v>1</v>
      </c>
    </row>
    <row r="786" spans="8:21" x14ac:dyDescent="0.35">
      <c r="H786" s="24"/>
      <c r="I786" s="24"/>
      <c r="J786" s="24"/>
      <c r="M786" s="19"/>
      <c r="N786" s="28">
        <f>((G786-1)*(1-(IF(H786="no",0,'results log'!$B$3)))+1)</f>
        <v>5.0000000000000044E-2</v>
      </c>
      <c r="O786" s="28">
        <f t="shared" si="26"/>
        <v>0</v>
      </c>
      <c r="P786" s="30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9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9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25"/>
        <v>1</v>
      </c>
    </row>
    <row r="787" spans="8:21" x14ac:dyDescent="0.35">
      <c r="H787" s="24"/>
      <c r="I787" s="24"/>
      <c r="J787" s="24"/>
      <c r="M787" s="19"/>
      <c r="N787" s="28">
        <f>((G787-1)*(1-(IF(H787="no",0,'results log'!$B$3)))+1)</f>
        <v>5.0000000000000044E-2</v>
      </c>
      <c r="O787" s="28">
        <f t="shared" si="26"/>
        <v>0</v>
      </c>
      <c r="P787" s="30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9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9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25"/>
        <v>1</v>
      </c>
    </row>
    <row r="788" spans="8:21" x14ac:dyDescent="0.35">
      <c r="H788" s="24"/>
      <c r="I788" s="24"/>
      <c r="J788" s="24"/>
      <c r="M788" s="19"/>
      <c r="N788" s="28">
        <f>((G788-1)*(1-(IF(H788="no",0,'results log'!$B$3)))+1)</f>
        <v>5.0000000000000044E-2</v>
      </c>
      <c r="O788" s="28">
        <f t="shared" si="26"/>
        <v>0</v>
      </c>
      <c r="P788" s="30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9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9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25"/>
        <v>1</v>
      </c>
    </row>
    <row r="789" spans="8:21" x14ac:dyDescent="0.35">
      <c r="H789" s="24"/>
      <c r="I789" s="24"/>
      <c r="J789" s="24"/>
      <c r="M789" s="19"/>
      <c r="N789" s="28">
        <f>((G789-1)*(1-(IF(H789="no",0,'results log'!$B$3)))+1)</f>
        <v>5.0000000000000044E-2</v>
      </c>
      <c r="O789" s="28">
        <f t="shared" si="26"/>
        <v>0</v>
      </c>
      <c r="P789" s="30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9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9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25"/>
        <v>1</v>
      </c>
    </row>
    <row r="790" spans="8:21" x14ac:dyDescent="0.35">
      <c r="H790" s="24"/>
      <c r="I790" s="24"/>
      <c r="J790" s="24"/>
      <c r="M790" s="19"/>
      <c r="N790" s="28">
        <f>((G790-1)*(1-(IF(H790="no",0,'results log'!$B$3)))+1)</f>
        <v>5.0000000000000044E-2</v>
      </c>
      <c r="O790" s="28">
        <f t="shared" si="26"/>
        <v>0</v>
      </c>
      <c r="P790" s="30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9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9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25"/>
        <v>1</v>
      </c>
    </row>
    <row r="791" spans="8:21" x14ac:dyDescent="0.35">
      <c r="H791" s="24"/>
      <c r="I791" s="24"/>
      <c r="J791" s="24"/>
      <c r="M791" s="19"/>
      <c r="N791" s="28">
        <f>((G791-1)*(1-(IF(H791="no",0,'results log'!$B$3)))+1)</f>
        <v>5.0000000000000044E-2</v>
      </c>
      <c r="O791" s="28">
        <f t="shared" si="26"/>
        <v>0</v>
      </c>
      <c r="P791" s="30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9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9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25"/>
        <v>1</v>
      </c>
    </row>
    <row r="792" spans="8:21" x14ac:dyDescent="0.35">
      <c r="H792" s="24"/>
      <c r="I792" s="24"/>
      <c r="J792" s="24"/>
      <c r="M792" s="19"/>
      <c r="N792" s="28">
        <f>((G792-1)*(1-(IF(H792="no",0,'results log'!$B$3)))+1)</f>
        <v>5.0000000000000044E-2</v>
      </c>
      <c r="O792" s="28">
        <f t="shared" si="26"/>
        <v>0</v>
      </c>
      <c r="P792" s="30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9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9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25"/>
        <v>1</v>
      </c>
    </row>
    <row r="793" spans="8:21" x14ac:dyDescent="0.35">
      <c r="H793" s="24"/>
      <c r="I793" s="24"/>
      <c r="J793" s="24"/>
      <c r="M793" s="19"/>
      <c r="N793" s="28">
        <f>((G793-1)*(1-(IF(H793="no",0,'results log'!$B$3)))+1)</f>
        <v>5.0000000000000044E-2</v>
      </c>
      <c r="O793" s="28">
        <f t="shared" si="26"/>
        <v>0</v>
      </c>
      <c r="P793" s="30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9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9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25"/>
        <v>1</v>
      </c>
    </row>
    <row r="794" spans="8:21" x14ac:dyDescent="0.35">
      <c r="H794" s="24"/>
      <c r="I794" s="24"/>
      <c r="J794" s="24"/>
      <c r="M794" s="19"/>
      <c r="N794" s="28">
        <f>((G794-1)*(1-(IF(H794="no",0,'results log'!$B$3)))+1)</f>
        <v>5.0000000000000044E-2</v>
      </c>
      <c r="O794" s="28">
        <f t="shared" si="26"/>
        <v>0</v>
      </c>
      <c r="P794" s="30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9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9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25"/>
        <v>1</v>
      </c>
    </row>
    <row r="795" spans="8:21" x14ac:dyDescent="0.35">
      <c r="H795" s="24"/>
      <c r="I795" s="24"/>
      <c r="J795" s="24"/>
      <c r="M795" s="19"/>
      <c r="N795" s="28">
        <f>((G795-1)*(1-(IF(H795="no",0,'results log'!$B$3)))+1)</f>
        <v>5.0000000000000044E-2</v>
      </c>
      <c r="O795" s="28">
        <f t="shared" si="26"/>
        <v>0</v>
      </c>
      <c r="P795" s="30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9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9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25"/>
        <v>1</v>
      </c>
    </row>
    <row r="796" spans="8:21" x14ac:dyDescent="0.35">
      <c r="H796" s="24"/>
      <c r="I796" s="24"/>
      <c r="J796" s="24"/>
      <c r="M796" s="19"/>
      <c r="N796" s="28">
        <f>((G796-1)*(1-(IF(H796="no",0,'results log'!$B$3)))+1)</f>
        <v>5.0000000000000044E-2</v>
      </c>
      <c r="O796" s="28">
        <f t="shared" si="26"/>
        <v>0</v>
      </c>
      <c r="P796" s="30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9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9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25"/>
        <v>1</v>
      </c>
    </row>
    <row r="797" spans="8:21" x14ac:dyDescent="0.35">
      <c r="H797" s="24"/>
      <c r="I797" s="24"/>
      <c r="J797" s="24"/>
      <c r="M797" s="19"/>
      <c r="N797" s="28">
        <f>((G797-1)*(1-(IF(H797="no",0,'results log'!$B$3)))+1)</f>
        <v>5.0000000000000044E-2</v>
      </c>
      <c r="O797" s="28">
        <f t="shared" si="26"/>
        <v>0</v>
      </c>
      <c r="P797" s="30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9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9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25"/>
        <v>1</v>
      </c>
    </row>
    <row r="798" spans="8:21" x14ac:dyDescent="0.35">
      <c r="H798" s="24"/>
      <c r="I798" s="24"/>
      <c r="J798" s="24"/>
      <c r="M798" s="19"/>
      <c r="N798" s="28">
        <f>((G798-1)*(1-(IF(H798="no",0,'results log'!$B$3)))+1)</f>
        <v>5.0000000000000044E-2</v>
      </c>
      <c r="O798" s="28">
        <f t="shared" si="26"/>
        <v>0</v>
      </c>
      <c r="P798" s="30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9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9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25"/>
        <v>1</v>
      </c>
    </row>
    <row r="799" spans="8:21" x14ac:dyDescent="0.35">
      <c r="H799" s="24"/>
      <c r="I799" s="24"/>
      <c r="J799" s="24"/>
      <c r="M799" s="19"/>
      <c r="N799" s="28">
        <f>((G799-1)*(1-(IF(H799="no",0,'results log'!$B$3)))+1)</f>
        <v>5.0000000000000044E-2</v>
      </c>
      <c r="O799" s="28">
        <f t="shared" si="26"/>
        <v>0</v>
      </c>
      <c r="P799" s="30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9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9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25"/>
        <v>1</v>
      </c>
    </row>
    <row r="800" spans="8:21" x14ac:dyDescent="0.35">
      <c r="H800" s="24"/>
      <c r="I800" s="24"/>
      <c r="J800" s="24"/>
      <c r="M800" s="19"/>
      <c r="N800" s="28">
        <f>((G800-1)*(1-(IF(H800="no",0,'results log'!$B$3)))+1)</f>
        <v>5.0000000000000044E-2</v>
      </c>
      <c r="O800" s="28">
        <f t="shared" si="26"/>
        <v>0</v>
      </c>
      <c r="P800" s="30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9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9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25"/>
        <v>1</v>
      </c>
    </row>
    <row r="801" spans="8:21" x14ac:dyDescent="0.35">
      <c r="H801" s="24"/>
      <c r="I801" s="24"/>
      <c r="J801" s="24"/>
      <c r="M801" s="19"/>
      <c r="N801" s="28">
        <f>((G801-1)*(1-(IF(H801="no",0,'results log'!$B$3)))+1)</f>
        <v>5.0000000000000044E-2</v>
      </c>
      <c r="O801" s="28">
        <f t="shared" si="26"/>
        <v>0</v>
      </c>
      <c r="P801" s="30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9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9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25"/>
        <v>1</v>
      </c>
    </row>
    <row r="802" spans="8:21" x14ac:dyDescent="0.35">
      <c r="H802" s="24"/>
      <c r="I802" s="24"/>
      <c r="J802" s="24"/>
      <c r="M802" s="19"/>
      <c r="N802" s="28">
        <f>((G802-1)*(1-(IF(H802="no",0,'results log'!$B$3)))+1)</f>
        <v>5.0000000000000044E-2</v>
      </c>
      <c r="O802" s="28">
        <f t="shared" si="26"/>
        <v>0</v>
      </c>
      <c r="P802" s="30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9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9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25"/>
        <v>1</v>
      </c>
    </row>
    <row r="803" spans="8:21" x14ac:dyDescent="0.35">
      <c r="H803" s="24"/>
      <c r="I803" s="24"/>
      <c r="J803" s="24"/>
      <c r="M803" s="19"/>
      <c r="N803" s="28">
        <f>((G803-1)*(1-(IF(H803="no",0,'results log'!$B$3)))+1)</f>
        <v>5.0000000000000044E-2</v>
      </c>
      <c r="O803" s="28">
        <f t="shared" si="26"/>
        <v>0</v>
      </c>
      <c r="P803" s="30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9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9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25"/>
        <v>1</v>
      </c>
    </row>
    <row r="804" spans="8:21" x14ac:dyDescent="0.35">
      <c r="H804" s="24"/>
      <c r="I804" s="24"/>
      <c r="J804" s="24"/>
      <c r="M804" s="19"/>
      <c r="N804" s="28">
        <f>((G804-1)*(1-(IF(H804="no",0,'results log'!$B$3)))+1)</f>
        <v>5.0000000000000044E-2</v>
      </c>
      <c r="O804" s="28">
        <f t="shared" si="26"/>
        <v>0</v>
      </c>
      <c r="P804" s="30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9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9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25"/>
        <v>1</v>
      </c>
    </row>
    <row r="805" spans="8:21" x14ac:dyDescent="0.35">
      <c r="H805" s="24"/>
      <c r="I805" s="24"/>
      <c r="J805" s="24"/>
      <c r="M805" s="19"/>
      <c r="N805" s="28">
        <f>((G805-1)*(1-(IF(H805="no",0,'results log'!$B$3)))+1)</f>
        <v>5.0000000000000044E-2</v>
      </c>
      <c r="O805" s="28">
        <f t="shared" si="26"/>
        <v>0</v>
      </c>
      <c r="P805" s="30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9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9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25"/>
        <v>1</v>
      </c>
    </row>
    <row r="806" spans="8:21" x14ac:dyDescent="0.35">
      <c r="H806" s="24"/>
      <c r="I806" s="24"/>
      <c r="J806" s="24"/>
      <c r="M806" s="19"/>
      <c r="N806" s="28">
        <f>((G806-1)*(1-(IF(H806="no",0,'results log'!$B$3)))+1)</f>
        <v>5.0000000000000044E-2</v>
      </c>
      <c r="O806" s="28">
        <f t="shared" si="26"/>
        <v>0</v>
      </c>
      <c r="P806" s="30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9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9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25"/>
        <v>1</v>
      </c>
    </row>
    <row r="807" spans="8:21" x14ac:dyDescent="0.35">
      <c r="H807" s="24"/>
      <c r="I807" s="24"/>
      <c r="J807" s="24"/>
      <c r="M807" s="19"/>
      <c r="N807" s="28">
        <f>((G807-1)*(1-(IF(H807="no",0,'results log'!$B$3)))+1)</f>
        <v>5.0000000000000044E-2</v>
      </c>
      <c r="O807" s="28">
        <f t="shared" si="26"/>
        <v>0</v>
      </c>
      <c r="P807" s="30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9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9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25"/>
        <v>1</v>
      </c>
    </row>
    <row r="808" spans="8:21" x14ac:dyDescent="0.35">
      <c r="H808" s="24"/>
      <c r="I808" s="24"/>
      <c r="J808" s="24"/>
      <c r="M808" s="19"/>
      <c r="N808" s="28">
        <f>((G808-1)*(1-(IF(H808="no",0,'results log'!$B$3)))+1)</f>
        <v>5.0000000000000044E-2</v>
      </c>
      <c r="O808" s="28">
        <f t="shared" si="26"/>
        <v>0</v>
      </c>
      <c r="P808" s="30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9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9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25"/>
        <v>1</v>
      </c>
    </row>
    <row r="809" spans="8:21" x14ac:dyDescent="0.35">
      <c r="H809" s="24"/>
      <c r="I809" s="24"/>
      <c r="J809" s="24"/>
      <c r="M809" s="19"/>
      <c r="N809" s="28">
        <f>((G809-1)*(1-(IF(H809="no",0,'results log'!$B$3)))+1)</f>
        <v>5.0000000000000044E-2</v>
      </c>
      <c r="O809" s="28">
        <f t="shared" si="26"/>
        <v>0</v>
      </c>
      <c r="P809" s="30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9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9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25"/>
        <v>1</v>
      </c>
    </row>
    <row r="810" spans="8:21" x14ac:dyDescent="0.35">
      <c r="H810" s="24"/>
      <c r="I810" s="24"/>
      <c r="J810" s="24"/>
      <c r="M810" s="19"/>
      <c r="N810" s="28">
        <f>((G810-1)*(1-(IF(H810="no",0,'results log'!$B$3)))+1)</f>
        <v>5.0000000000000044E-2</v>
      </c>
      <c r="O810" s="28">
        <f t="shared" si="26"/>
        <v>0</v>
      </c>
      <c r="P810" s="30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9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9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25"/>
        <v>1</v>
      </c>
    </row>
    <row r="811" spans="8:21" x14ac:dyDescent="0.35">
      <c r="H811" s="24"/>
      <c r="I811" s="24"/>
      <c r="J811" s="24"/>
      <c r="M811" s="19"/>
      <c r="N811" s="28">
        <f>((G811-1)*(1-(IF(H811="no",0,'results log'!$B$3)))+1)</f>
        <v>5.0000000000000044E-2</v>
      </c>
      <c r="O811" s="28">
        <f t="shared" si="26"/>
        <v>0</v>
      </c>
      <c r="P811" s="30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9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9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25"/>
        <v>1</v>
      </c>
    </row>
    <row r="812" spans="8:21" x14ac:dyDescent="0.35">
      <c r="H812" s="24"/>
      <c r="I812" s="24"/>
      <c r="J812" s="24"/>
      <c r="M812" s="19"/>
      <c r="N812" s="28">
        <f>((G812-1)*(1-(IF(H812="no",0,'results log'!$B$3)))+1)</f>
        <v>5.0000000000000044E-2</v>
      </c>
      <c r="O812" s="28">
        <f t="shared" si="26"/>
        <v>0</v>
      </c>
      <c r="P812" s="30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29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29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25"/>
        <v>1</v>
      </c>
    </row>
    <row r="813" spans="8:21" x14ac:dyDescent="0.35">
      <c r="H813" s="24"/>
      <c r="I813" s="24"/>
      <c r="J813" s="24"/>
      <c r="M813" s="19"/>
      <c r="N813" s="28">
        <f>((G813-1)*(1-(IF(H813="no",0,'results log'!$B$3)))+1)</f>
        <v>5.0000000000000044E-2</v>
      </c>
      <c r="O813" s="28">
        <f t="shared" si="26"/>
        <v>0</v>
      </c>
      <c r="P813" s="30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29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29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25"/>
        <v>1</v>
      </c>
    </row>
    <row r="814" spans="8:21" x14ac:dyDescent="0.35">
      <c r="H814" s="24"/>
      <c r="I814" s="24"/>
      <c r="J814" s="24"/>
      <c r="M814" s="19"/>
      <c r="N814" s="28">
        <f>((G814-1)*(1-(IF(H814="no",0,'results log'!$B$3)))+1)</f>
        <v>5.0000000000000044E-2</v>
      </c>
      <c r="O814" s="28">
        <f t="shared" si="26"/>
        <v>0</v>
      </c>
      <c r="P814" s="30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29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29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25"/>
        <v>1</v>
      </c>
    </row>
    <row r="815" spans="8:21" x14ac:dyDescent="0.35">
      <c r="H815" s="24"/>
      <c r="I815" s="24"/>
      <c r="J815" s="24"/>
      <c r="M815" s="19"/>
      <c r="N815" s="28">
        <f>((G815-1)*(1-(IF(H815="no",0,'results log'!$B$3)))+1)</f>
        <v>5.0000000000000044E-2</v>
      </c>
      <c r="O815" s="28">
        <f t="shared" si="26"/>
        <v>0</v>
      </c>
      <c r="P815" s="30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29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29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25"/>
        <v>1</v>
      </c>
    </row>
    <row r="816" spans="8:21" x14ac:dyDescent="0.35">
      <c r="H816" s="24"/>
      <c r="I816" s="24"/>
      <c r="J816" s="24"/>
      <c r="M816" s="19"/>
      <c r="N816" s="28">
        <f>((G816-1)*(1-(IF(H816="no",0,'results log'!$B$3)))+1)</f>
        <v>5.0000000000000044E-2</v>
      </c>
      <c r="O816" s="28">
        <f t="shared" si="26"/>
        <v>0</v>
      </c>
      <c r="P816" s="30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29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29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25"/>
        <v>1</v>
      </c>
    </row>
    <row r="817" spans="8:21" x14ac:dyDescent="0.35">
      <c r="H817" s="24"/>
      <c r="I817" s="24"/>
      <c r="J817" s="24"/>
      <c r="M817" s="19"/>
      <c r="N817" s="28">
        <f>((G817-1)*(1-(IF(H817="no",0,'results log'!$B$3)))+1)</f>
        <v>5.0000000000000044E-2</v>
      </c>
      <c r="O817" s="28">
        <f t="shared" si="26"/>
        <v>0</v>
      </c>
      <c r="P817" s="30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29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29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25"/>
        <v>1</v>
      </c>
    </row>
    <row r="818" spans="8:21" x14ac:dyDescent="0.35">
      <c r="H818" s="24"/>
      <c r="I818" s="24"/>
      <c r="J818" s="24"/>
      <c r="M818" s="19"/>
      <c r="N818" s="28">
        <f>((G818-1)*(1-(IF(H818="no",0,'results log'!$B$3)))+1)</f>
        <v>5.0000000000000044E-2</v>
      </c>
      <c r="O818" s="28">
        <f t="shared" si="26"/>
        <v>0</v>
      </c>
      <c r="P818" s="30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29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29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25"/>
        <v>1</v>
      </c>
    </row>
    <row r="819" spans="8:21" x14ac:dyDescent="0.35">
      <c r="H819" s="24"/>
      <c r="I819" s="24"/>
      <c r="J819" s="24"/>
      <c r="M819" s="19"/>
      <c r="N819" s="28">
        <f>((G819-1)*(1-(IF(H819="no",0,'results log'!$B$3)))+1)</f>
        <v>5.0000000000000044E-2</v>
      </c>
      <c r="O819" s="28">
        <f t="shared" si="26"/>
        <v>0</v>
      </c>
      <c r="P819" s="30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29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29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25"/>
        <v>1</v>
      </c>
    </row>
    <row r="820" spans="8:21" x14ac:dyDescent="0.35">
      <c r="H820" s="24"/>
      <c r="I820" s="24"/>
      <c r="J820" s="24"/>
      <c r="M820" s="19"/>
      <c r="N820" s="28">
        <f>((G820-1)*(1-(IF(H820="no",0,'results log'!$B$3)))+1)</f>
        <v>5.0000000000000044E-2</v>
      </c>
      <c r="O820" s="28">
        <f t="shared" si="26"/>
        <v>0</v>
      </c>
      <c r="P820" s="30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29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29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25"/>
        <v>1</v>
      </c>
    </row>
    <row r="821" spans="8:21" x14ac:dyDescent="0.35">
      <c r="H821" s="24"/>
      <c r="I821" s="24"/>
      <c r="J821" s="24"/>
      <c r="M821" s="19"/>
      <c r="N821" s="28">
        <f>((G821-1)*(1-(IF(H821="no",0,'results log'!$B$3)))+1)</f>
        <v>5.0000000000000044E-2</v>
      </c>
      <c r="O821" s="28">
        <f t="shared" si="26"/>
        <v>0</v>
      </c>
      <c r="P821" s="30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29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29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25"/>
        <v>1</v>
      </c>
    </row>
    <row r="822" spans="8:21" x14ac:dyDescent="0.35">
      <c r="H822" s="24"/>
      <c r="I822" s="24"/>
      <c r="J822" s="24"/>
      <c r="M822" s="19"/>
      <c r="N822" s="28">
        <f>((G822-1)*(1-(IF(H822="no",0,'results log'!$B$3)))+1)</f>
        <v>5.0000000000000044E-2</v>
      </c>
      <c r="O822" s="28">
        <f t="shared" si="26"/>
        <v>0</v>
      </c>
      <c r="P822" s="30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29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29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25"/>
        <v>1</v>
      </c>
    </row>
    <row r="823" spans="8:21" x14ac:dyDescent="0.35">
      <c r="H823" s="24"/>
      <c r="I823" s="24"/>
      <c r="J823" s="24"/>
      <c r="M823" s="19"/>
      <c r="N823" s="28">
        <f>((G823-1)*(1-(IF(H823="no",0,'results log'!$B$3)))+1)</f>
        <v>5.0000000000000044E-2</v>
      </c>
      <c r="O823" s="28">
        <f t="shared" si="26"/>
        <v>0</v>
      </c>
      <c r="P823" s="30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29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29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25"/>
        <v>1</v>
      </c>
    </row>
    <row r="824" spans="8:21" x14ac:dyDescent="0.35">
      <c r="H824" s="24"/>
      <c r="I824" s="24"/>
      <c r="J824" s="24"/>
      <c r="M824" s="19"/>
      <c r="N824" s="28">
        <f>((G824-1)*(1-(IF(H824="no",0,'results log'!$B$3)))+1)</f>
        <v>5.0000000000000044E-2</v>
      </c>
      <c r="O824" s="28">
        <f t="shared" si="26"/>
        <v>0</v>
      </c>
      <c r="P824" s="30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29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29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si="25"/>
        <v>1</v>
      </c>
    </row>
    <row r="825" spans="8:21" x14ac:dyDescent="0.35">
      <c r="H825" s="24"/>
      <c r="I825" s="24"/>
      <c r="J825" s="24"/>
      <c r="M825" s="19"/>
      <c r="N825" s="28">
        <f>((G825-1)*(1-(IF(H825="no",0,'results log'!$B$3)))+1)</f>
        <v>5.0000000000000044E-2</v>
      </c>
      <c r="O825" s="28">
        <f t="shared" si="26"/>
        <v>0</v>
      </c>
      <c r="P825" s="30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29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29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25"/>
        <v>1</v>
      </c>
    </row>
    <row r="826" spans="8:21" x14ac:dyDescent="0.35">
      <c r="H826" s="24"/>
      <c r="I826" s="24"/>
      <c r="J826" s="24"/>
      <c r="M826" s="19"/>
      <c r="N826" s="28">
        <f>((G826-1)*(1-(IF(H826="no",0,'results log'!$B$3)))+1)</f>
        <v>5.0000000000000044E-2</v>
      </c>
      <c r="O826" s="28">
        <f t="shared" si="26"/>
        <v>0</v>
      </c>
      <c r="P826" s="30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29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29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25"/>
        <v>1</v>
      </c>
    </row>
    <row r="827" spans="8:21" x14ac:dyDescent="0.35">
      <c r="H827" s="24"/>
      <c r="I827" s="24"/>
      <c r="J827" s="24"/>
      <c r="M827" s="19"/>
      <c r="N827" s="28">
        <f>((G827-1)*(1-(IF(H827="no",0,'results log'!$B$3)))+1)</f>
        <v>5.0000000000000044E-2</v>
      </c>
      <c r="O827" s="28">
        <f t="shared" si="26"/>
        <v>0</v>
      </c>
      <c r="P827" s="30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29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29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25"/>
        <v>1</v>
      </c>
    </row>
    <row r="828" spans="8:21" x14ac:dyDescent="0.35">
      <c r="H828" s="24"/>
      <c r="I828" s="24"/>
      <c r="J828" s="24"/>
      <c r="M828" s="19"/>
      <c r="N828" s="28">
        <f>((G828-1)*(1-(IF(H828="no",0,'results log'!$B$3)))+1)</f>
        <v>5.0000000000000044E-2</v>
      </c>
      <c r="O828" s="28">
        <f t="shared" si="26"/>
        <v>0</v>
      </c>
      <c r="P828" s="30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29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29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25"/>
        <v>1</v>
      </c>
    </row>
    <row r="829" spans="8:21" x14ac:dyDescent="0.35">
      <c r="H829" s="24"/>
      <c r="I829" s="24"/>
      <c r="J829" s="24"/>
      <c r="M829" s="19"/>
      <c r="N829" s="28">
        <f>((G829-1)*(1-(IF(H829="no",0,'results log'!$B$3)))+1)</f>
        <v>5.0000000000000044E-2</v>
      </c>
      <c r="O829" s="28">
        <f t="shared" si="26"/>
        <v>0</v>
      </c>
      <c r="P829" s="30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29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29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25"/>
        <v>1</v>
      </c>
    </row>
    <row r="830" spans="8:21" x14ac:dyDescent="0.35">
      <c r="H830" s="24"/>
      <c r="I830" s="24"/>
      <c r="J830" s="24"/>
      <c r="M830" s="19"/>
      <c r="N830" s="28">
        <f>((G830-1)*(1-(IF(H830="no",0,'results log'!$B$3)))+1)</f>
        <v>5.0000000000000044E-2</v>
      </c>
      <c r="O830" s="28">
        <f t="shared" si="26"/>
        <v>0</v>
      </c>
      <c r="P830" s="30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29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29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25"/>
        <v>1</v>
      </c>
    </row>
    <row r="831" spans="8:21" x14ac:dyDescent="0.35">
      <c r="H831" s="24"/>
      <c r="I831" s="24"/>
      <c r="J831" s="24"/>
      <c r="M831" s="19"/>
      <c r="N831" s="28">
        <f>((G831-1)*(1-(IF(H831="no",0,'results log'!$B$3)))+1)</f>
        <v>5.0000000000000044E-2</v>
      </c>
      <c r="O831" s="28">
        <f t="shared" si="26"/>
        <v>0</v>
      </c>
      <c r="P831" s="30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29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29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25"/>
        <v>1</v>
      </c>
    </row>
    <row r="832" spans="8:21" x14ac:dyDescent="0.35">
      <c r="H832" s="24"/>
      <c r="I832" s="24"/>
      <c r="J832" s="24"/>
      <c r="M832" s="19"/>
      <c r="N832" s="28">
        <f>((G832-1)*(1-(IF(H832="no",0,'results log'!$B$3)))+1)</f>
        <v>5.0000000000000044E-2</v>
      </c>
      <c r="O832" s="28">
        <f t="shared" si="26"/>
        <v>0</v>
      </c>
      <c r="P832" s="30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29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29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25"/>
        <v>1</v>
      </c>
    </row>
    <row r="833" spans="8:21" x14ac:dyDescent="0.35">
      <c r="H833" s="24"/>
      <c r="I833" s="24"/>
      <c r="J833" s="24"/>
      <c r="M833" s="19"/>
      <c r="N833" s="28">
        <f>((G833-1)*(1-(IF(H833="no",0,'results log'!$B$3)))+1)</f>
        <v>5.0000000000000044E-2</v>
      </c>
      <c r="O833" s="28">
        <f t="shared" si="26"/>
        <v>0</v>
      </c>
      <c r="P833" s="30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29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29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25"/>
        <v>1</v>
      </c>
    </row>
    <row r="834" spans="8:21" x14ac:dyDescent="0.35">
      <c r="H834" s="24"/>
      <c r="I834" s="24"/>
      <c r="J834" s="24"/>
      <c r="M834" s="19"/>
      <c r="N834" s="28">
        <f>((G834-1)*(1-(IF(H834="no",0,'results log'!$B$3)))+1)</f>
        <v>5.0000000000000044E-2</v>
      </c>
      <c r="O834" s="28">
        <f t="shared" si="26"/>
        <v>0</v>
      </c>
      <c r="P834" s="30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29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29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25"/>
        <v>1</v>
      </c>
    </row>
    <row r="835" spans="8:21" x14ac:dyDescent="0.35">
      <c r="H835" s="24"/>
      <c r="I835" s="24"/>
      <c r="J835" s="24"/>
      <c r="M835" s="19"/>
      <c r="N835" s="28">
        <f>((G835-1)*(1-(IF(H835="no",0,'results log'!$B$3)))+1)</f>
        <v>5.0000000000000044E-2</v>
      </c>
      <c r="O835" s="28">
        <f t="shared" si="26"/>
        <v>0</v>
      </c>
      <c r="P835" s="30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29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29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25"/>
        <v>1</v>
      </c>
    </row>
    <row r="836" spans="8:21" x14ac:dyDescent="0.35">
      <c r="H836" s="24"/>
      <c r="I836" s="24"/>
      <c r="J836" s="24"/>
      <c r="M836" s="19"/>
      <c r="N836" s="28">
        <f>((G836-1)*(1-(IF(H836="no",0,'results log'!$B$3)))+1)</f>
        <v>5.0000000000000044E-2</v>
      </c>
      <c r="O836" s="28">
        <f t="shared" si="26"/>
        <v>0</v>
      </c>
      <c r="P836" s="30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29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29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si="25"/>
        <v>1</v>
      </c>
    </row>
    <row r="837" spans="8:21" x14ac:dyDescent="0.35">
      <c r="H837" s="24"/>
      <c r="I837" s="24"/>
      <c r="J837" s="24"/>
      <c r="M837" s="19"/>
      <c r="N837" s="28">
        <f>((G837-1)*(1-(IF(H837="no",0,'results log'!$B$3)))+1)</f>
        <v>5.0000000000000044E-2</v>
      </c>
      <c r="O837" s="28">
        <f t="shared" si="26"/>
        <v>0</v>
      </c>
      <c r="P837" s="30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29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29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si="25"/>
        <v>1</v>
      </c>
    </row>
    <row r="838" spans="8:21" x14ac:dyDescent="0.35">
      <c r="H838" s="24"/>
      <c r="I838" s="24"/>
      <c r="J838" s="24"/>
      <c r="M838" s="19"/>
      <c r="N838" s="28">
        <f>((G838-1)*(1-(IF(H838="no",0,'results log'!$B$3)))+1)</f>
        <v>5.0000000000000044E-2</v>
      </c>
      <c r="O838" s="28">
        <f t="shared" si="26"/>
        <v>0</v>
      </c>
      <c r="P838" s="30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29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29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25"/>
        <v>1</v>
      </c>
    </row>
    <row r="839" spans="8:21" x14ac:dyDescent="0.35">
      <c r="H839" s="24"/>
      <c r="I839" s="24"/>
      <c r="J839" s="24"/>
      <c r="M839" s="19"/>
      <c r="N839" s="28">
        <f>((G839-1)*(1-(IF(H839="no",0,'results log'!$B$3)))+1)</f>
        <v>5.0000000000000044E-2</v>
      </c>
      <c r="O839" s="28">
        <f t="shared" si="26"/>
        <v>0</v>
      </c>
      <c r="P839" s="30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29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29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25"/>
        <v>1</v>
      </c>
    </row>
    <row r="840" spans="8:21" x14ac:dyDescent="0.35">
      <c r="H840" s="24"/>
      <c r="I840" s="24"/>
      <c r="J840" s="24"/>
      <c r="M840" s="19"/>
      <c r="N840" s="28">
        <f>((G840-1)*(1-(IF(H840="no",0,'results log'!$B$3)))+1)</f>
        <v>5.0000000000000044E-2</v>
      </c>
      <c r="O840" s="28">
        <f t="shared" si="26"/>
        <v>0</v>
      </c>
      <c r="P840" s="30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29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29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si="25"/>
        <v>1</v>
      </c>
    </row>
    <row r="841" spans="8:21" x14ac:dyDescent="0.35">
      <c r="H841" s="24"/>
      <c r="I841" s="24"/>
      <c r="J841" s="24"/>
      <c r="M841" s="19"/>
      <c r="N841" s="28">
        <f>((G841-1)*(1-(IF(H841="no",0,'results log'!$B$3)))+1)</f>
        <v>5.0000000000000044E-2</v>
      </c>
      <c r="O841" s="28">
        <f t="shared" si="26"/>
        <v>0</v>
      </c>
      <c r="P841" s="30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29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29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ref="U841:U904" si="27">IF(ISBLANK(K841),1,IF(ISBLANK(L841),2,99))</f>
        <v>1</v>
      </c>
    </row>
    <row r="842" spans="8:21" x14ac:dyDescent="0.35">
      <c r="H842" s="24"/>
      <c r="I842" s="24"/>
      <c r="J842" s="24"/>
      <c r="M842" s="19"/>
      <c r="N842" s="28">
        <f>((G842-1)*(1-(IF(H842="no",0,'results log'!$B$3)))+1)</f>
        <v>5.0000000000000044E-2</v>
      </c>
      <c r="O842" s="28">
        <f t="shared" si="26"/>
        <v>0</v>
      </c>
      <c r="P842" s="30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29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29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27"/>
        <v>1</v>
      </c>
    </row>
    <row r="843" spans="8:21" x14ac:dyDescent="0.35">
      <c r="H843" s="24"/>
      <c r="I843" s="24"/>
      <c r="J843" s="24"/>
      <c r="M843" s="19"/>
      <c r="N843" s="28">
        <f>((G843-1)*(1-(IF(H843="no",0,'results log'!$B$3)))+1)</f>
        <v>5.0000000000000044E-2</v>
      </c>
      <c r="O843" s="28">
        <f t="shared" si="26"/>
        <v>0</v>
      </c>
      <c r="P843" s="30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29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29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27"/>
        <v>1</v>
      </c>
    </row>
    <row r="844" spans="8:21" x14ac:dyDescent="0.35">
      <c r="H844" s="24"/>
      <c r="I844" s="24"/>
      <c r="J844" s="24"/>
      <c r="M844" s="19"/>
      <c r="N844" s="28">
        <f>((G844-1)*(1-(IF(H844="no",0,'results log'!$B$3)))+1)</f>
        <v>5.0000000000000044E-2</v>
      </c>
      <c r="O844" s="28">
        <f t="shared" si="26"/>
        <v>0</v>
      </c>
      <c r="P844" s="30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29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29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27"/>
        <v>1</v>
      </c>
    </row>
    <row r="845" spans="8:21" x14ac:dyDescent="0.35">
      <c r="H845" s="24"/>
      <c r="I845" s="24"/>
      <c r="J845" s="24"/>
      <c r="M845" s="19"/>
      <c r="N845" s="28">
        <f>((G845-1)*(1-(IF(H845="no",0,'results log'!$B$3)))+1)</f>
        <v>5.0000000000000044E-2</v>
      </c>
      <c r="O845" s="28">
        <f t="shared" si="26"/>
        <v>0</v>
      </c>
      <c r="P845" s="30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29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29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27"/>
        <v>1</v>
      </c>
    </row>
    <row r="846" spans="8:21" x14ac:dyDescent="0.35">
      <c r="H846" s="24"/>
      <c r="I846" s="24"/>
      <c r="J846" s="24"/>
      <c r="M846" s="19"/>
      <c r="N846" s="28">
        <f>((G846-1)*(1-(IF(H846="no",0,'results log'!$B$3)))+1)</f>
        <v>5.0000000000000044E-2</v>
      </c>
      <c r="O846" s="28">
        <f t="shared" si="26"/>
        <v>0</v>
      </c>
      <c r="P846" s="30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29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29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27"/>
        <v>1</v>
      </c>
    </row>
    <row r="847" spans="8:21" x14ac:dyDescent="0.35">
      <c r="H847" s="24"/>
      <c r="I847" s="24"/>
      <c r="J847" s="24"/>
      <c r="M847" s="19"/>
      <c r="N847" s="28">
        <f>((G847-1)*(1-(IF(H847="no",0,'results log'!$B$3)))+1)</f>
        <v>5.0000000000000044E-2</v>
      </c>
      <c r="O847" s="28">
        <f t="shared" ref="O847:O910" si="28">E847*IF(I847="yes",2,1)</f>
        <v>0</v>
      </c>
      <c r="P847" s="30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29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29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27"/>
        <v>1</v>
      </c>
    </row>
    <row r="848" spans="8:21" x14ac:dyDescent="0.35">
      <c r="H848" s="24"/>
      <c r="I848" s="24"/>
      <c r="J848" s="24"/>
      <c r="M848" s="19"/>
      <c r="N848" s="28">
        <f>((G848-1)*(1-(IF(H848="no",0,'results log'!$B$3)))+1)</f>
        <v>5.0000000000000044E-2</v>
      </c>
      <c r="O848" s="28">
        <f t="shared" si="28"/>
        <v>0</v>
      </c>
      <c r="P848" s="30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29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29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27"/>
        <v>1</v>
      </c>
    </row>
    <row r="849" spans="8:21" x14ac:dyDescent="0.35">
      <c r="H849" s="24"/>
      <c r="I849" s="24"/>
      <c r="J849" s="24"/>
      <c r="M849" s="19"/>
      <c r="N849" s="28">
        <f>((G849-1)*(1-(IF(H849="no",0,'results log'!$B$3)))+1)</f>
        <v>5.0000000000000044E-2</v>
      </c>
      <c r="O849" s="28">
        <f t="shared" si="28"/>
        <v>0</v>
      </c>
      <c r="P849" s="30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29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29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27"/>
        <v>1</v>
      </c>
    </row>
    <row r="850" spans="8:21" x14ac:dyDescent="0.35">
      <c r="H850" s="24"/>
      <c r="I850" s="24"/>
      <c r="J850" s="24"/>
      <c r="M850" s="19"/>
      <c r="N850" s="28">
        <f>((G850-1)*(1-(IF(H850="no",0,'results log'!$B$3)))+1)</f>
        <v>5.0000000000000044E-2</v>
      </c>
      <c r="O850" s="28">
        <f t="shared" si="28"/>
        <v>0</v>
      </c>
      <c r="P850" s="30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29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29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27"/>
        <v>1</v>
      </c>
    </row>
    <row r="851" spans="8:21" x14ac:dyDescent="0.35">
      <c r="H851" s="24"/>
      <c r="I851" s="24"/>
      <c r="J851" s="24"/>
      <c r="M851" s="19"/>
      <c r="N851" s="28">
        <f>((G851-1)*(1-(IF(H851="no",0,'results log'!$B$3)))+1)</f>
        <v>5.0000000000000044E-2</v>
      </c>
      <c r="O851" s="28">
        <f t="shared" si="28"/>
        <v>0</v>
      </c>
      <c r="P851" s="30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29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29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27"/>
        <v>1</v>
      </c>
    </row>
    <row r="852" spans="8:21" x14ac:dyDescent="0.35">
      <c r="H852" s="24"/>
      <c r="I852" s="24"/>
      <c r="J852" s="24"/>
      <c r="M852" s="19"/>
      <c r="N852" s="28">
        <f>((G852-1)*(1-(IF(H852="no",0,'results log'!$B$3)))+1)</f>
        <v>5.0000000000000044E-2</v>
      </c>
      <c r="O852" s="28">
        <f t="shared" si="28"/>
        <v>0</v>
      </c>
      <c r="P852" s="30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29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29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27"/>
        <v>1</v>
      </c>
    </row>
    <row r="853" spans="8:21" x14ac:dyDescent="0.35">
      <c r="H853" s="24"/>
      <c r="I853" s="24"/>
      <c r="J853" s="24"/>
      <c r="M853" s="19"/>
      <c r="N853" s="28">
        <f>((G853-1)*(1-(IF(H853="no",0,'results log'!$B$3)))+1)</f>
        <v>5.0000000000000044E-2</v>
      </c>
      <c r="O853" s="28">
        <f t="shared" si="28"/>
        <v>0</v>
      </c>
      <c r="P853" s="30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29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29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27"/>
        <v>1</v>
      </c>
    </row>
    <row r="854" spans="8:21" x14ac:dyDescent="0.35">
      <c r="H854" s="24"/>
      <c r="I854" s="24"/>
      <c r="J854" s="24"/>
      <c r="M854" s="19"/>
      <c r="N854" s="28">
        <f>((G854-1)*(1-(IF(H854="no",0,'results log'!$B$3)))+1)</f>
        <v>5.0000000000000044E-2</v>
      </c>
      <c r="O854" s="28">
        <f t="shared" si="28"/>
        <v>0</v>
      </c>
      <c r="P854" s="30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29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29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27"/>
        <v>1</v>
      </c>
    </row>
    <row r="855" spans="8:21" x14ac:dyDescent="0.35">
      <c r="H855" s="24"/>
      <c r="I855" s="24"/>
      <c r="J855" s="24"/>
      <c r="M855" s="19"/>
      <c r="N855" s="28">
        <f>((G855-1)*(1-(IF(H855="no",0,'results log'!$B$3)))+1)</f>
        <v>5.0000000000000044E-2</v>
      </c>
      <c r="O855" s="28">
        <f t="shared" si="28"/>
        <v>0</v>
      </c>
      <c r="P855" s="30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29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29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27"/>
        <v>1</v>
      </c>
    </row>
    <row r="856" spans="8:21" x14ac:dyDescent="0.35">
      <c r="H856" s="24"/>
      <c r="I856" s="24"/>
      <c r="J856" s="24"/>
      <c r="M856" s="19"/>
      <c r="N856" s="28">
        <f>((G856-1)*(1-(IF(H856="no",0,'results log'!$B$3)))+1)</f>
        <v>5.0000000000000044E-2</v>
      </c>
      <c r="O856" s="28">
        <f t="shared" si="28"/>
        <v>0</v>
      </c>
      <c r="P856" s="30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29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29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27"/>
        <v>1</v>
      </c>
    </row>
    <row r="857" spans="8:21" x14ac:dyDescent="0.35">
      <c r="H857" s="24"/>
      <c r="I857" s="24"/>
      <c r="J857" s="24"/>
      <c r="M857" s="19"/>
      <c r="N857" s="28">
        <f>((G857-1)*(1-(IF(H857="no",0,'results log'!$B$3)))+1)</f>
        <v>5.0000000000000044E-2</v>
      </c>
      <c r="O857" s="28">
        <f t="shared" si="28"/>
        <v>0</v>
      </c>
      <c r="P857" s="30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29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29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27"/>
        <v>1</v>
      </c>
    </row>
    <row r="858" spans="8:21" x14ac:dyDescent="0.35">
      <c r="H858" s="24"/>
      <c r="I858" s="24"/>
      <c r="J858" s="24"/>
      <c r="M858" s="19"/>
      <c r="N858" s="28">
        <f>((G858-1)*(1-(IF(H858="no",0,'results log'!$B$3)))+1)</f>
        <v>5.0000000000000044E-2</v>
      </c>
      <c r="O858" s="28">
        <f t="shared" si="28"/>
        <v>0</v>
      </c>
      <c r="P858" s="30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29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29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27"/>
        <v>1</v>
      </c>
    </row>
    <row r="859" spans="8:21" x14ac:dyDescent="0.35">
      <c r="H859" s="24"/>
      <c r="I859" s="24"/>
      <c r="J859" s="24"/>
      <c r="M859" s="19"/>
      <c r="N859" s="28">
        <f>((G859-1)*(1-(IF(H859="no",0,'results log'!$B$3)))+1)</f>
        <v>5.0000000000000044E-2</v>
      </c>
      <c r="O859" s="28">
        <f t="shared" si="28"/>
        <v>0</v>
      </c>
      <c r="P859" s="30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29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29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27"/>
        <v>1</v>
      </c>
    </row>
    <row r="860" spans="8:21" x14ac:dyDescent="0.35">
      <c r="H860" s="24"/>
      <c r="I860" s="24"/>
      <c r="J860" s="24"/>
      <c r="M860" s="19"/>
      <c r="N860" s="28">
        <f>((G860-1)*(1-(IF(H860="no",0,'results log'!$B$3)))+1)</f>
        <v>5.0000000000000044E-2</v>
      </c>
      <c r="O860" s="28">
        <f t="shared" si="28"/>
        <v>0</v>
      </c>
      <c r="P860" s="30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29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29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27"/>
        <v>1</v>
      </c>
    </row>
    <row r="861" spans="8:21" x14ac:dyDescent="0.35">
      <c r="H861" s="24"/>
      <c r="I861" s="24"/>
      <c r="J861" s="24"/>
      <c r="M861" s="19"/>
      <c r="N861" s="28">
        <f>((G861-1)*(1-(IF(H861="no",0,'results log'!$B$3)))+1)</f>
        <v>5.0000000000000044E-2</v>
      </c>
      <c r="O861" s="28">
        <f t="shared" si="28"/>
        <v>0</v>
      </c>
      <c r="P861" s="30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29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29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27"/>
        <v>1</v>
      </c>
    </row>
    <row r="862" spans="8:21" x14ac:dyDescent="0.35">
      <c r="H862" s="24"/>
      <c r="I862" s="24"/>
      <c r="J862" s="24"/>
      <c r="M862" s="19"/>
      <c r="N862" s="28">
        <f>((G862-1)*(1-(IF(H862="no",0,'results log'!$B$3)))+1)</f>
        <v>5.0000000000000044E-2</v>
      </c>
      <c r="O862" s="28">
        <f t="shared" si="28"/>
        <v>0</v>
      </c>
      <c r="P862" s="30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29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29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27"/>
        <v>1</v>
      </c>
    </row>
    <row r="863" spans="8:21" x14ac:dyDescent="0.35">
      <c r="H863" s="24"/>
      <c r="I863" s="24"/>
      <c r="J863" s="24"/>
      <c r="M863" s="19"/>
      <c r="N863" s="28">
        <f>((G863-1)*(1-(IF(H863="no",0,'results log'!$B$3)))+1)</f>
        <v>5.0000000000000044E-2</v>
      </c>
      <c r="O863" s="28">
        <f t="shared" si="28"/>
        <v>0</v>
      </c>
      <c r="P863" s="30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29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29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U863">
        <f t="shared" si="27"/>
        <v>1</v>
      </c>
    </row>
    <row r="864" spans="8:21" x14ac:dyDescent="0.35">
      <c r="H864" s="24"/>
      <c r="I864" s="24"/>
      <c r="J864" s="24"/>
      <c r="M864" s="19"/>
      <c r="N864" s="28">
        <f>((G864-1)*(1-(IF(H864="no",0,'results log'!$B$3)))+1)</f>
        <v>5.0000000000000044E-2</v>
      </c>
      <c r="O864" s="28">
        <f t="shared" si="28"/>
        <v>0</v>
      </c>
      <c r="P864" s="30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29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29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U864">
        <f t="shared" si="27"/>
        <v>1</v>
      </c>
    </row>
    <row r="865" spans="8:21" x14ac:dyDescent="0.35">
      <c r="H865" s="24"/>
      <c r="I865" s="24"/>
      <c r="J865" s="24"/>
      <c r="M865" s="19"/>
      <c r="N865" s="28">
        <f>((G865-1)*(1-(IF(H865="no",0,'results log'!$B$3)))+1)</f>
        <v>5.0000000000000044E-2</v>
      </c>
      <c r="O865" s="28">
        <f t="shared" si="28"/>
        <v>0</v>
      </c>
      <c r="P865" s="30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29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29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U865">
        <f t="shared" si="27"/>
        <v>1</v>
      </c>
    </row>
    <row r="866" spans="8:21" x14ac:dyDescent="0.35">
      <c r="H866" s="24"/>
      <c r="I866" s="24"/>
      <c r="J866" s="24"/>
      <c r="M866" s="19"/>
      <c r="N866" s="28">
        <f>((G866-1)*(1-(IF(H866="no",0,'results log'!$B$3)))+1)</f>
        <v>5.0000000000000044E-2</v>
      </c>
      <c r="O866" s="28">
        <f t="shared" si="28"/>
        <v>0</v>
      </c>
      <c r="P866" s="30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29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29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U866">
        <f t="shared" si="27"/>
        <v>1</v>
      </c>
    </row>
    <row r="867" spans="8:21" x14ac:dyDescent="0.35">
      <c r="H867" s="24"/>
      <c r="I867" s="24"/>
      <c r="J867" s="24"/>
      <c r="M867" s="19"/>
      <c r="N867" s="28">
        <f>((G867-1)*(1-(IF(H867="no",0,'results log'!$B$3)))+1)</f>
        <v>5.0000000000000044E-2</v>
      </c>
      <c r="O867" s="28">
        <f t="shared" si="28"/>
        <v>0</v>
      </c>
      <c r="P867" s="30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29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29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U867">
        <f t="shared" si="27"/>
        <v>1</v>
      </c>
    </row>
    <row r="868" spans="8:21" x14ac:dyDescent="0.35">
      <c r="H868" s="24"/>
      <c r="I868" s="24"/>
      <c r="J868" s="24"/>
      <c r="M868" s="19"/>
      <c r="N868" s="28">
        <f>((G868-1)*(1-(IF(H868="no",0,'results log'!$B$3)))+1)</f>
        <v>5.0000000000000044E-2</v>
      </c>
      <c r="O868" s="28">
        <f t="shared" si="28"/>
        <v>0</v>
      </c>
      <c r="P868" s="30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29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29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U868">
        <f t="shared" si="27"/>
        <v>1</v>
      </c>
    </row>
    <row r="869" spans="8:21" x14ac:dyDescent="0.35">
      <c r="H869" s="24"/>
      <c r="I869" s="24"/>
      <c r="J869" s="24"/>
      <c r="M869" s="19"/>
      <c r="N869" s="28">
        <f>((G869-1)*(1-(IF(H869="no",0,'results log'!$B$3)))+1)</f>
        <v>5.0000000000000044E-2</v>
      </c>
      <c r="O869" s="28">
        <f t="shared" si="28"/>
        <v>0</v>
      </c>
      <c r="P869" s="30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29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29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U869">
        <f t="shared" si="27"/>
        <v>1</v>
      </c>
    </row>
    <row r="870" spans="8:21" x14ac:dyDescent="0.35">
      <c r="H870" s="24"/>
      <c r="I870" s="24"/>
      <c r="J870" s="24"/>
      <c r="M870" s="19"/>
      <c r="N870" s="28">
        <f>((G870-1)*(1-(IF(H870="no",0,'results log'!$B$3)))+1)</f>
        <v>5.0000000000000044E-2</v>
      </c>
      <c r="O870" s="28">
        <f t="shared" si="28"/>
        <v>0</v>
      </c>
      <c r="P870" s="30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29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29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U870">
        <f t="shared" si="27"/>
        <v>1</v>
      </c>
    </row>
    <row r="871" spans="8:21" x14ac:dyDescent="0.35">
      <c r="H871" s="24"/>
      <c r="I871" s="24"/>
      <c r="J871" s="24"/>
      <c r="M871" s="19"/>
      <c r="N871" s="28">
        <f>((G871-1)*(1-(IF(H871="no",0,'results log'!$B$3)))+1)</f>
        <v>5.0000000000000044E-2</v>
      </c>
      <c r="O871" s="28">
        <f t="shared" si="28"/>
        <v>0</v>
      </c>
      <c r="P871" s="30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29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29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U871">
        <f t="shared" si="27"/>
        <v>1</v>
      </c>
    </row>
    <row r="872" spans="8:21" x14ac:dyDescent="0.35">
      <c r="H872" s="24"/>
      <c r="I872" s="24"/>
      <c r="J872" s="24"/>
      <c r="M872" s="19"/>
      <c r="N872" s="28">
        <f>((G872-1)*(1-(IF(H872="no",0,'results log'!$B$3)))+1)</f>
        <v>5.0000000000000044E-2</v>
      </c>
      <c r="O872" s="28">
        <f t="shared" si="28"/>
        <v>0</v>
      </c>
      <c r="P872" s="30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29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29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U872">
        <f t="shared" si="27"/>
        <v>1</v>
      </c>
    </row>
    <row r="873" spans="8:21" x14ac:dyDescent="0.35">
      <c r="H873" s="24"/>
      <c r="I873" s="24"/>
      <c r="J873" s="24"/>
      <c r="M873" s="19"/>
      <c r="N873" s="28">
        <f>((G873-1)*(1-(IF(H873="no",0,'results log'!$B$3)))+1)</f>
        <v>5.0000000000000044E-2</v>
      </c>
      <c r="O873" s="28">
        <f t="shared" si="28"/>
        <v>0</v>
      </c>
      <c r="P873" s="30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29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29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U873">
        <f t="shared" si="27"/>
        <v>1</v>
      </c>
    </row>
    <row r="874" spans="8:21" x14ac:dyDescent="0.35">
      <c r="H874" s="24"/>
      <c r="I874" s="24"/>
      <c r="J874" s="24"/>
      <c r="M874" s="19"/>
      <c r="N874" s="28">
        <f>((G874-1)*(1-(IF(H874="no",0,'results log'!$B$3)))+1)</f>
        <v>5.0000000000000044E-2</v>
      </c>
      <c r="O874" s="28">
        <f t="shared" si="28"/>
        <v>0</v>
      </c>
      <c r="P874" s="30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29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29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U874">
        <f t="shared" si="27"/>
        <v>1</v>
      </c>
    </row>
    <row r="875" spans="8:21" x14ac:dyDescent="0.35">
      <c r="H875" s="24"/>
      <c r="I875" s="24"/>
      <c r="J875" s="24"/>
      <c r="M875" s="19"/>
      <c r="N875" s="28">
        <f>((G875-1)*(1-(IF(H875="no",0,'results log'!$B$3)))+1)</f>
        <v>5.0000000000000044E-2</v>
      </c>
      <c r="O875" s="28">
        <f t="shared" si="28"/>
        <v>0</v>
      </c>
      <c r="P875" s="30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29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29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U875">
        <f t="shared" si="27"/>
        <v>1</v>
      </c>
    </row>
    <row r="876" spans="8:21" x14ac:dyDescent="0.35">
      <c r="H876" s="24"/>
      <c r="I876" s="24"/>
      <c r="J876" s="24"/>
      <c r="M876" s="19"/>
      <c r="N876" s="28">
        <f>((G876-1)*(1-(IF(H876="no",0,'results log'!$B$3)))+1)</f>
        <v>5.0000000000000044E-2</v>
      </c>
      <c r="O876" s="28">
        <f t="shared" si="28"/>
        <v>0</v>
      </c>
      <c r="P876" s="30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29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29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U876">
        <f t="shared" si="27"/>
        <v>1</v>
      </c>
    </row>
    <row r="877" spans="8:21" x14ac:dyDescent="0.35">
      <c r="H877" s="24"/>
      <c r="I877" s="24"/>
      <c r="J877" s="24"/>
      <c r="M877" s="19"/>
      <c r="N877" s="28">
        <f>((G877-1)*(1-(IF(H877="no",0,'results log'!$B$3)))+1)</f>
        <v>5.0000000000000044E-2</v>
      </c>
      <c r="O877" s="28">
        <f t="shared" si="28"/>
        <v>0</v>
      </c>
      <c r="P877" s="30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29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29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U877">
        <f t="shared" si="27"/>
        <v>1</v>
      </c>
    </row>
    <row r="878" spans="8:21" x14ac:dyDescent="0.35">
      <c r="H878" s="24"/>
      <c r="I878" s="24"/>
      <c r="J878" s="24"/>
      <c r="M878" s="19"/>
      <c r="N878" s="28">
        <f>((G878-1)*(1-(IF(H878="no",0,'results log'!$B$3)))+1)</f>
        <v>5.0000000000000044E-2</v>
      </c>
      <c r="O878" s="28">
        <f t="shared" si="28"/>
        <v>0</v>
      </c>
      <c r="P878" s="30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29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29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U878">
        <f t="shared" si="27"/>
        <v>1</v>
      </c>
    </row>
    <row r="879" spans="8:21" x14ac:dyDescent="0.35">
      <c r="H879" s="24"/>
      <c r="I879" s="24"/>
      <c r="J879" s="24"/>
      <c r="M879" s="19"/>
      <c r="N879" s="28">
        <f>((G879-1)*(1-(IF(H879="no",0,'results log'!$B$3)))+1)</f>
        <v>5.0000000000000044E-2</v>
      </c>
      <c r="O879" s="28">
        <f t="shared" si="28"/>
        <v>0</v>
      </c>
      <c r="P879" s="30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29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29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U879">
        <f t="shared" si="27"/>
        <v>1</v>
      </c>
    </row>
    <row r="880" spans="8:21" x14ac:dyDescent="0.35">
      <c r="H880" s="24"/>
      <c r="I880" s="24"/>
      <c r="J880" s="24"/>
      <c r="M880" s="19"/>
      <c r="N880" s="28">
        <f>((G880-1)*(1-(IF(H880="no",0,'results log'!$B$3)))+1)</f>
        <v>5.0000000000000044E-2</v>
      </c>
      <c r="O880" s="28">
        <f t="shared" si="28"/>
        <v>0</v>
      </c>
      <c r="P880" s="30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29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29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U880">
        <f t="shared" si="27"/>
        <v>1</v>
      </c>
    </row>
    <row r="881" spans="8:21" x14ac:dyDescent="0.35">
      <c r="H881" s="24"/>
      <c r="I881" s="24"/>
      <c r="J881" s="24"/>
      <c r="M881" s="19"/>
      <c r="N881" s="28">
        <f>((G881-1)*(1-(IF(H881="no",0,'results log'!$B$3)))+1)</f>
        <v>5.0000000000000044E-2</v>
      </c>
      <c r="O881" s="28">
        <f t="shared" si="28"/>
        <v>0</v>
      </c>
      <c r="P881" s="30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29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29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U881">
        <f t="shared" si="27"/>
        <v>1</v>
      </c>
    </row>
    <row r="882" spans="8:21" x14ac:dyDescent="0.35">
      <c r="H882" s="24"/>
      <c r="I882" s="24"/>
      <c r="J882" s="24"/>
      <c r="M882" s="19"/>
      <c r="N882" s="28">
        <f>((G882-1)*(1-(IF(H882="no",0,'results log'!$B$3)))+1)</f>
        <v>5.0000000000000044E-2</v>
      </c>
      <c r="O882" s="28">
        <f t="shared" si="28"/>
        <v>0</v>
      </c>
      <c r="P882" s="30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29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29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U882">
        <f t="shared" si="27"/>
        <v>1</v>
      </c>
    </row>
    <row r="883" spans="8:21" x14ac:dyDescent="0.35">
      <c r="H883" s="24"/>
      <c r="I883" s="24"/>
      <c r="J883" s="24"/>
      <c r="M883" s="19"/>
      <c r="N883" s="28">
        <f>((G883-1)*(1-(IF(H883="no",0,'results log'!$B$3)))+1)</f>
        <v>5.0000000000000044E-2</v>
      </c>
      <c r="O883" s="28">
        <f t="shared" si="28"/>
        <v>0</v>
      </c>
      <c r="P883" s="30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29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29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U883">
        <f t="shared" si="27"/>
        <v>1</v>
      </c>
    </row>
    <row r="884" spans="8:21" x14ac:dyDescent="0.35">
      <c r="H884" s="24"/>
      <c r="I884" s="24"/>
      <c r="J884" s="24"/>
      <c r="M884" s="19"/>
      <c r="N884" s="28">
        <f>((G884-1)*(1-(IF(H884="no",0,'results log'!$B$3)))+1)</f>
        <v>5.0000000000000044E-2</v>
      </c>
      <c r="O884" s="28">
        <f t="shared" si="28"/>
        <v>0</v>
      </c>
      <c r="P884" s="30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29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29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U884">
        <f t="shared" si="27"/>
        <v>1</v>
      </c>
    </row>
    <row r="885" spans="8:21" x14ac:dyDescent="0.35">
      <c r="H885" s="24"/>
      <c r="I885" s="24"/>
      <c r="J885" s="24"/>
      <c r="M885" s="19"/>
      <c r="N885" s="28">
        <f>((G885-1)*(1-(IF(H885="no",0,'results log'!$B$3)))+1)</f>
        <v>5.0000000000000044E-2</v>
      </c>
      <c r="O885" s="28">
        <f t="shared" si="28"/>
        <v>0</v>
      </c>
      <c r="P885" s="30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29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29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U885">
        <f t="shared" si="27"/>
        <v>1</v>
      </c>
    </row>
    <row r="886" spans="8:21" x14ac:dyDescent="0.35">
      <c r="H886" s="24"/>
      <c r="I886" s="24"/>
      <c r="J886" s="24"/>
      <c r="M886" s="19"/>
      <c r="N886" s="28">
        <f>((G886-1)*(1-(IF(H886="no",0,'results log'!$B$3)))+1)</f>
        <v>5.0000000000000044E-2</v>
      </c>
      <c r="O886" s="28">
        <f t="shared" si="28"/>
        <v>0</v>
      </c>
      <c r="P886" s="30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29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29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U886">
        <f t="shared" si="27"/>
        <v>1</v>
      </c>
    </row>
    <row r="887" spans="8:21" x14ac:dyDescent="0.35">
      <c r="H887" s="24"/>
      <c r="I887" s="24"/>
      <c r="J887" s="24"/>
      <c r="M887" s="19"/>
      <c r="N887" s="28">
        <f>((G887-1)*(1-(IF(H887="no",0,'results log'!$B$3)))+1)</f>
        <v>5.0000000000000044E-2</v>
      </c>
      <c r="O887" s="28">
        <f t="shared" si="28"/>
        <v>0</v>
      </c>
      <c r="P887" s="30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29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29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U887">
        <f t="shared" si="27"/>
        <v>1</v>
      </c>
    </row>
    <row r="888" spans="8:21" x14ac:dyDescent="0.35">
      <c r="H888" s="24"/>
      <c r="I888" s="24"/>
      <c r="J888" s="24"/>
      <c r="M888" s="19"/>
      <c r="N888" s="28">
        <f>((G888-1)*(1-(IF(H888="no",0,'results log'!$B$3)))+1)</f>
        <v>5.0000000000000044E-2</v>
      </c>
      <c r="O888" s="28">
        <f t="shared" si="28"/>
        <v>0</v>
      </c>
      <c r="P888" s="30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29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29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U888">
        <f t="shared" si="27"/>
        <v>1</v>
      </c>
    </row>
    <row r="889" spans="8:21" x14ac:dyDescent="0.35">
      <c r="H889" s="24"/>
      <c r="I889" s="24"/>
      <c r="J889" s="24"/>
      <c r="M889" s="19"/>
      <c r="N889" s="28">
        <f>((G889-1)*(1-(IF(H889="no",0,'results log'!$B$3)))+1)</f>
        <v>5.0000000000000044E-2</v>
      </c>
      <c r="O889" s="28">
        <f t="shared" si="28"/>
        <v>0</v>
      </c>
      <c r="P889" s="30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29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29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U889">
        <f t="shared" si="27"/>
        <v>1</v>
      </c>
    </row>
    <row r="890" spans="8:21" x14ac:dyDescent="0.35">
      <c r="H890" s="24"/>
      <c r="I890" s="24"/>
      <c r="J890" s="24"/>
      <c r="M890" s="19"/>
      <c r="N890" s="28">
        <f>((G890-1)*(1-(IF(H890="no",0,'results log'!$B$3)))+1)</f>
        <v>5.0000000000000044E-2</v>
      </c>
      <c r="O890" s="28">
        <f t="shared" si="28"/>
        <v>0</v>
      </c>
      <c r="P890" s="30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29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29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U890">
        <f t="shared" si="27"/>
        <v>1</v>
      </c>
    </row>
    <row r="891" spans="8:21" x14ac:dyDescent="0.35">
      <c r="H891" s="24"/>
      <c r="I891" s="24"/>
      <c r="J891" s="24"/>
      <c r="M891" s="19"/>
      <c r="N891" s="28">
        <f>((G891-1)*(1-(IF(H891="no",0,'results log'!$B$3)))+1)</f>
        <v>5.0000000000000044E-2</v>
      </c>
      <c r="O891" s="28">
        <f t="shared" si="28"/>
        <v>0</v>
      </c>
      <c r="P891" s="30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29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29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U891">
        <f t="shared" si="27"/>
        <v>1</v>
      </c>
    </row>
    <row r="892" spans="8:21" x14ac:dyDescent="0.35">
      <c r="H892" s="24"/>
      <c r="I892" s="24"/>
      <c r="J892" s="24"/>
      <c r="M892" s="19"/>
      <c r="N892" s="28">
        <f>((G892-1)*(1-(IF(H892="no",0,'results log'!$B$3)))+1)</f>
        <v>5.0000000000000044E-2</v>
      </c>
      <c r="O892" s="28">
        <f t="shared" si="28"/>
        <v>0</v>
      </c>
      <c r="P892" s="30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29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29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U892">
        <f t="shared" si="27"/>
        <v>1</v>
      </c>
    </row>
    <row r="893" spans="8:21" x14ac:dyDescent="0.35">
      <c r="H893" s="24"/>
      <c r="I893" s="24"/>
      <c r="J893" s="24"/>
      <c r="M893" s="19"/>
      <c r="N893" s="28">
        <f>((G893-1)*(1-(IF(H893="no",0,'results log'!$B$3)))+1)</f>
        <v>5.0000000000000044E-2</v>
      </c>
      <c r="O893" s="28">
        <f t="shared" si="28"/>
        <v>0</v>
      </c>
      <c r="P893" s="30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29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29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U893">
        <f t="shared" si="27"/>
        <v>1</v>
      </c>
    </row>
    <row r="894" spans="8:21" x14ac:dyDescent="0.35">
      <c r="H894" s="24"/>
      <c r="I894" s="24"/>
      <c r="J894" s="24"/>
      <c r="M894" s="19"/>
      <c r="N894" s="28">
        <f>((G894-1)*(1-(IF(H894="no",0,'results log'!$B$3)))+1)</f>
        <v>5.0000000000000044E-2</v>
      </c>
      <c r="O894" s="28">
        <f t="shared" si="28"/>
        <v>0</v>
      </c>
      <c r="P894" s="30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29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29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U894">
        <f t="shared" si="27"/>
        <v>1</v>
      </c>
    </row>
    <row r="895" spans="8:21" x14ac:dyDescent="0.35">
      <c r="H895" s="24"/>
      <c r="I895" s="24"/>
      <c r="J895" s="24"/>
      <c r="M895" s="19"/>
      <c r="N895" s="28">
        <f>((G895-1)*(1-(IF(H895="no",0,'results log'!$B$3)))+1)</f>
        <v>5.0000000000000044E-2</v>
      </c>
      <c r="O895" s="28">
        <f t="shared" si="28"/>
        <v>0</v>
      </c>
      <c r="P895" s="30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29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29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U895">
        <f t="shared" si="27"/>
        <v>1</v>
      </c>
    </row>
    <row r="896" spans="8:21" x14ac:dyDescent="0.35">
      <c r="H896" s="24"/>
      <c r="I896" s="24"/>
      <c r="J896" s="24"/>
      <c r="M896" s="19"/>
      <c r="N896" s="28">
        <f>((G896-1)*(1-(IF(H896="no",0,'results log'!$B$3)))+1)</f>
        <v>5.0000000000000044E-2</v>
      </c>
      <c r="O896" s="28">
        <f t="shared" si="28"/>
        <v>0</v>
      </c>
      <c r="P896" s="30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29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29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U896">
        <f t="shared" si="27"/>
        <v>1</v>
      </c>
    </row>
    <row r="897" spans="8:21" x14ac:dyDescent="0.35">
      <c r="H897" s="24"/>
      <c r="I897" s="24"/>
      <c r="J897" s="24"/>
      <c r="M897" s="19"/>
      <c r="N897" s="28">
        <f>((G897-1)*(1-(IF(H897="no",0,'results log'!$B$3)))+1)</f>
        <v>5.0000000000000044E-2</v>
      </c>
      <c r="O897" s="28">
        <f t="shared" si="28"/>
        <v>0</v>
      </c>
      <c r="P897" s="30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29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29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U897">
        <f t="shared" si="27"/>
        <v>1</v>
      </c>
    </row>
    <row r="898" spans="8:21" x14ac:dyDescent="0.35">
      <c r="H898" s="24"/>
      <c r="I898" s="24"/>
      <c r="J898" s="24"/>
      <c r="M898" s="19"/>
      <c r="N898" s="28">
        <f>((G898-1)*(1-(IF(H898="no",0,'results log'!$B$3)))+1)</f>
        <v>5.0000000000000044E-2</v>
      </c>
      <c r="O898" s="28">
        <f t="shared" si="28"/>
        <v>0</v>
      </c>
      <c r="P898" s="30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29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29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U898">
        <f t="shared" si="27"/>
        <v>1</v>
      </c>
    </row>
    <row r="899" spans="8:21" x14ac:dyDescent="0.35">
      <c r="H899" s="24"/>
      <c r="I899" s="24"/>
      <c r="J899" s="24"/>
      <c r="M899" s="19"/>
      <c r="N899" s="28">
        <f>((G899-1)*(1-(IF(H899="no",0,'results log'!$B$3)))+1)</f>
        <v>5.0000000000000044E-2</v>
      </c>
      <c r="O899" s="28">
        <f t="shared" si="28"/>
        <v>0</v>
      </c>
      <c r="P899" s="30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29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29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U899">
        <f t="shared" si="27"/>
        <v>1</v>
      </c>
    </row>
    <row r="900" spans="8:21" x14ac:dyDescent="0.35">
      <c r="H900" s="24"/>
      <c r="I900" s="24"/>
      <c r="J900" s="24"/>
      <c r="M900" s="19"/>
      <c r="N900" s="28">
        <f>((G900-1)*(1-(IF(H900="no",0,'results log'!$B$3)))+1)</f>
        <v>5.0000000000000044E-2</v>
      </c>
      <c r="O900" s="28">
        <f t="shared" si="28"/>
        <v>0</v>
      </c>
      <c r="P900" s="30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29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29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U900">
        <f t="shared" si="27"/>
        <v>1</v>
      </c>
    </row>
    <row r="901" spans="8:21" x14ac:dyDescent="0.35">
      <c r="H901" s="24"/>
      <c r="I901" s="24"/>
      <c r="J901" s="24"/>
      <c r="M901" s="19"/>
      <c r="N901" s="28">
        <f>((G901-1)*(1-(IF(H901="no",0,'results log'!$B$3)))+1)</f>
        <v>5.0000000000000044E-2</v>
      </c>
      <c r="O901" s="28">
        <f t="shared" si="28"/>
        <v>0</v>
      </c>
      <c r="P901" s="30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29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29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U901">
        <f t="shared" si="27"/>
        <v>1</v>
      </c>
    </row>
    <row r="902" spans="8:21" x14ac:dyDescent="0.35">
      <c r="H902" s="24"/>
      <c r="I902" s="24"/>
      <c r="J902" s="24"/>
      <c r="M902" s="19"/>
      <c r="N902" s="28">
        <f>((G902-1)*(1-(IF(H902="no",0,'results log'!$B$3)))+1)</f>
        <v>5.0000000000000044E-2</v>
      </c>
      <c r="O902" s="28">
        <f t="shared" si="28"/>
        <v>0</v>
      </c>
      <c r="P902" s="30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29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29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U902">
        <f t="shared" si="27"/>
        <v>1</v>
      </c>
    </row>
    <row r="903" spans="8:21" x14ac:dyDescent="0.35">
      <c r="H903" s="24"/>
      <c r="I903" s="24"/>
      <c r="J903" s="24"/>
      <c r="M903" s="19"/>
      <c r="N903" s="28">
        <f>((G903-1)*(1-(IF(H903="no",0,'results log'!$B$3)))+1)</f>
        <v>5.0000000000000044E-2</v>
      </c>
      <c r="O903" s="28">
        <f t="shared" si="28"/>
        <v>0</v>
      </c>
      <c r="P903" s="30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29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29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U903">
        <f t="shared" si="27"/>
        <v>1</v>
      </c>
    </row>
    <row r="904" spans="8:21" x14ac:dyDescent="0.35">
      <c r="H904" s="24"/>
      <c r="I904" s="24"/>
      <c r="J904" s="24"/>
      <c r="M904" s="19"/>
      <c r="N904" s="28">
        <f>((G904-1)*(1-(IF(H904="no",0,'results log'!$B$3)))+1)</f>
        <v>5.0000000000000044E-2</v>
      </c>
      <c r="O904" s="28">
        <f t="shared" si="28"/>
        <v>0</v>
      </c>
      <c r="P904" s="30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29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29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U904">
        <f t="shared" si="27"/>
        <v>1</v>
      </c>
    </row>
    <row r="905" spans="8:21" x14ac:dyDescent="0.35">
      <c r="H905" s="24"/>
      <c r="I905" s="24"/>
      <c r="J905" s="24"/>
      <c r="M905" s="19"/>
      <c r="N905" s="28">
        <f>((G905-1)*(1-(IF(H905="no",0,'results log'!$B$3)))+1)</f>
        <v>5.0000000000000044E-2</v>
      </c>
      <c r="O905" s="28">
        <f t="shared" si="28"/>
        <v>0</v>
      </c>
      <c r="P905" s="30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29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29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U905">
        <f t="shared" ref="U905:U968" si="29">IF(ISBLANK(K905),1,IF(ISBLANK(L905),2,99))</f>
        <v>1</v>
      </c>
    </row>
    <row r="906" spans="8:21" x14ac:dyDescent="0.35">
      <c r="H906" s="24"/>
      <c r="I906" s="24"/>
      <c r="J906" s="24"/>
      <c r="M906" s="19"/>
      <c r="N906" s="28">
        <f>((G906-1)*(1-(IF(H906="no",0,'results log'!$B$3)))+1)</f>
        <v>5.0000000000000044E-2</v>
      </c>
      <c r="O906" s="28">
        <f t="shared" si="28"/>
        <v>0</v>
      </c>
      <c r="P906" s="30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29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29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U906">
        <f t="shared" si="29"/>
        <v>1</v>
      </c>
    </row>
    <row r="907" spans="8:21" x14ac:dyDescent="0.35">
      <c r="H907" s="24"/>
      <c r="I907" s="24"/>
      <c r="J907" s="24"/>
      <c r="M907" s="19"/>
      <c r="N907" s="28">
        <f>((G907-1)*(1-(IF(H907="no",0,'results log'!$B$3)))+1)</f>
        <v>5.0000000000000044E-2</v>
      </c>
      <c r="O907" s="28">
        <f t="shared" si="28"/>
        <v>0</v>
      </c>
      <c r="P907" s="30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29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29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U907">
        <f t="shared" si="29"/>
        <v>1</v>
      </c>
    </row>
    <row r="908" spans="8:21" x14ac:dyDescent="0.35">
      <c r="H908" s="24"/>
      <c r="I908" s="24"/>
      <c r="J908" s="24"/>
      <c r="M908" s="19"/>
      <c r="N908" s="28">
        <f>((G908-1)*(1-(IF(H908="no",0,'results log'!$B$3)))+1)</f>
        <v>5.0000000000000044E-2</v>
      </c>
      <c r="O908" s="28">
        <f t="shared" si="28"/>
        <v>0</v>
      </c>
      <c r="P908" s="30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29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29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U908">
        <f t="shared" si="29"/>
        <v>1</v>
      </c>
    </row>
    <row r="909" spans="8:21" x14ac:dyDescent="0.35">
      <c r="H909" s="24"/>
      <c r="I909" s="24"/>
      <c r="J909" s="24"/>
      <c r="M909" s="19"/>
      <c r="N909" s="28">
        <f>((G909-1)*(1-(IF(H909="no",0,'results log'!$B$3)))+1)</f>
        <v>5.0000000000000044E-2</v>
      </c>
      <c r="O909" s="28">
        <f t="shared" si="28"/>
        <v>0</v>
      </c>
      <c r="P909" s="30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29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29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U909">
        <f t="shared" si="29"/>
        <v>1</v>
      </c>
    </row>
    <row r="910" spans="8:21" x14ac:dyDescent="0.35">
      <c r="H910" s="24"/>
      <c r="I910" s="24"/>
      <c r="J910" s="24"/>
      <c r="M910" s="19"/>
      <c r="N910" s="28">
        <f>((G910-1)*(1-(IF(H910="no",0,'results log'!$B$3)))+1)</f>
        <v>5.0000000000000044E-2</v>
      </c>
      <c r="O910" s="28">
        <f t="shared" si="28"/>
        <v>0</v>
      </c>
      <c r="P910" s="30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29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29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U910">
        <f t="shared" si="29"/>
        <v>1</v>
      </c>
    </row>
    <row r="911" spans="8:21" x14ac:dyDescent="0.35">
      <c r="H911" s="24"/>
      <c r="I911" s="24"/>
      <c r="J911" s="24"/>
      <c r="M911" s="19"/>
      <c r="N911" s="28">
        <f>((G911-1)*(1-(IF(H911="no",0,'results log'!$B$3)))+1)</f>
        <v>5.0000000000000044E-2</v>
      </c>
      <c r="O911" s="28">
        <f t="shared" ref="O911:O974" si="30">E911*IF(I911="yes",2,1)</f>
        <v>0</v>
      </c>
      <c r="P911" s="30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29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29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U911">
        <f t="shared" si="29"/>
        <v>1</v>
      </c>
    </row>
    <row r="912" spans="8:21" x14ac:dyDescent="0.35">
      <c r="H912" s="24"/>
      <c r="I912" s="24"/>
      <c r="J912" s="24"/>
      <c r="M912" s="19"/>
      <c r="N912" s="28">
        <f>((G912-1)*(1-(IF(H912="no",0,'results log'!$B$3)))+1)</f>
        <v>5.0000000000000044E-2</v>
      </c>
      <c r="O912" s="28">
        <f t="shared" si="30"/>
        <v>0</v>
      </c>
      <c r="P912" s="30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29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29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U912">
        <f t="shared" si="29"/>
        <v>1</v>
      </c>
    </row>
    <row r="913" spans="8:21" x14ac:dyDescent="0.35">
      <c r="H913" s="24"/>
      <c r="I913" s="24"/>
      <c r="J913" s="24"/>
      <c r="M913" s="19"/>
      <c r="N913" s="28">
        <f>((G913-1)*(1-(IF(H913="no",0,'results log'!$B$3)))+1)</f>
        <v>5.0000000000000044E-2</v>
      </c>
      <c r="O913" s="28">
        <f t="shared" si="30"/>
        <v>0</v>
      </c>
      <c r="P913" s="30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29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29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U913">
        <f t="shared" si="29"/>
        <v>1</v>
      </c>
    </row>
    <row r="914" spans="8:21" x14ac:dyDescent="0.35">
      <c r="H914" s="24"/>
      <c r="I914" s="24"/>
      <c r="J914" s="24"/>
      <c r="M914" s="19"/>
      <c r="N914" s="28">
        <f>((G914-1)*(1-(IF(H914="no",0,'results log'!$B$3)))+1)</f>
        <v>5.0000000000000044E-2</v>
      </c>
      <c r="O914" s="28">
        <f t="shared" si="30"/>
        <v>0</v>
      </c>
      <c r="P914" s="30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29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29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U914">
        <f t="shared" si="29"/>
        <v>1</v>
      </c>
    </row>
    <row r="915" spans="8:21" x14ac:dyDescent="0.35">
      <c r="H915" s="24"/>
      <c r="I915" s="24"/>
      <c r="J915" s="24"/>
      <c r="M915" s="19"/>
      <c r="N915" s="28">
        <f>((G915-1)*(1-(IF(H915="no",0,'results log'!$B$3)))+1)</f>
        <v>5.0000000000000044E-2</v>
      </c>
      <c r="O915" s="28">
        <f t="shared" si="30"/>
        <v>0</v>
      </c>
      <c r="P915" s="30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29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29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U915">
        <f t="shared" si="29"/>
        <v>1</v>
      </c>
    </row>
    <row r="916" spans="8:21" x14ac:dyDescent="0.35">
      <c r="H916" s="24"/>
      <c r="I916" s="24"/>
      <c r="J916" s="24"/>
      <c r="M916" s="19"/>
      <c r="N916" s="28">
        <f>((G916-1)*(1-(IF(H916="no",0,'results log'!$B$3)))+1)</f>
        <v>5.0000000000000044E-2</v>
      </c>
      <c r="O916" s="28">
        <f t="shared" si="30"/>
        <v>0</v>
      </c>
      <c r="P916" s="30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29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29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U916">
        <f t="shared" si="29"/>
        <v>1</v>
      </c>
    </row>
    <row r="917" spans="8:21" x14ac:dyDescent="0.35">
      <c r="H917" s="24"/>
      <c r="I917" s="24"/>
      <c r="J917" s="24"/>
      <c r="M917" s="19"/>
      <c r="N917" s="28">
        <f>((G917-1)*(1-(IF(H917="no",0,'results log'!$B$3)))+1)</f>
        <v>5.0000000000000044E-2</v>
      </c>
      <c r="O917" s="28">
        <f t="shared" si="30"/>
        <v>0</v>
      </c>
      <c r="P917" s="30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29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29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U917">
        <f t="shared" si="29"/>
        <v>1</v>
      </c>
    </row>
    <row r="918" spans="8:21" x14ac:dyDescent="0.35">
      <c r="H918" s="24"/>
      <c r="I918" s="24"/>
      <c r="J918" s="24"/>
      <c r="M918" s="19"/>
      <c r="N918" s="28">
        <f>((G918-1)*(1-(IF(H918="no",0,'results log'!$B$3)))+1)</f>
        <v>5.0000000000000044E-2</v>
      </c>
      <c r="O918" s="28">
        <f t="shared" si="30"/>
        <v>0</v>
      </c>
      <c r="P918" s="30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29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29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U918">
        <f t="shared" si="29"/>
        <v>1</v>
      </c>
    </row>
    <row r="919" spans="8:21" x14ac:dyDescent="0.35">
      <c r="H919" s="24"/>
      <c r="I919" s="24"/>
      <c r="J919" s="24"/>
      <c r="M919" s="19"/>
      <c r="N919" s="28">
        <f>((G919-1)*(1-(IF(H919="no",0,'results log'!$B$3)))+1)</f>
        <v>5.0000000000000044E-2</v>
      </c>
      <c r="O919" s="28">
        <f t="shared" si="30"/>
        <v>0</v>
      </c>
      <c r="P919" s="30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29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29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U919">
        <f t="shared" si="29"/>
        <v>1</v>
      </c>
    </row>
    <row r="920" spans="8:21" x14ac:dyDescent="0.35">
      <c r="H920" s="24"/>
      <c r="I920" s="24"/>
      <c r="J920" s="24"/>
      <c r="M920" s="19"/>
      <c r="N920" s="28">
        <f>((G920-1)*(1-(IF(H920="no",0,'results log'!$B$3)))+1)</f>
        <v>5.0000000000000044E-2</v>
      </c>
      <c r="O920" s="28">
        <f t="shared" si="30"/>
        <v>0</v>
      </c>
      <c r="P920" s="30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29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29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U920">
        <f t="shared" si="29"/>
        <v>1</v>
      </c>
    </row>
    <row r="921" spans="8:21" x14ac:dyDescent="0.35">
      <c r="H921" s="24"/>
      <c r="I921" s="24"/>
      <c r="J921" s="24"/>
      <c r="M921" s="19"/>
      <c r="N921" s="28">
        <f>((G921-1)*(1-(IF(H921="no",0,'results log'!$B$3)))+1)</f>
        <v>5.0000000000000044E-2</v>
      </c>
      <c r="O921" s="28">
        <f t="shared" si="30"/>
        <v>0</v>
      </c>
      <c r="P921" s="30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29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29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U921">
        <f t="shared" si="29"/>
        <v>1</v>
      </c>
    </row>
    <row r="922" spans="8:21" x14ac:dyDescent="0.35">
      <c r="H922" s="24"/>
      <c r="I922" s="24"/>
      <c r="J922" s="24"/>
      <c r="M922" s="19"/>
      <c r="N922" s="28">
        <f>((G922-1)*(1-(IF(H922="no",0,'results log'!$B$3)))+1)</f>
        <v>5.0000000000000044E-2</v>
      </c>
      <c r="O922" s="28">
        <f t="shared" si="30"/>
        <v>0</v>
      </c>
      <c r="P922" s="30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29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29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U922">
        <f t="shared" si="29"/>
        <v>1</v>
      </c>
    </row>
    <row r="923" spans="8:21" x14ac:dyDescent="0.35">
      <c r="H923" s="24"/>
      <c r="I923" s="24"/>
      <c r="J923" s="24"/>
      <c r="M923" s="19"/>
      <c r="N923" s="28">
        <f>((G923-1)*(1-(IF(H923="no",0,'results log'!$B$3)))+1)</f>
        <v>5.0000000000000044E-2</v>
      </c>
      <c r="O923" s="28">
        <f t="shared" si="30"/>
        <v>0</v>
      </c>
      <c r="P923" s="30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29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29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U923">
        <f t="shared" si="29"/>
        <v>1</v>
      </c>
    </row>
    <row r="924" spans="8:21" x14ac:dyDescent="0.35">
      <c r="H924" s="24"/>
      <c r="I924" s="24"/>
      <c r="J924" s="24"/>
      <c r="M924" s="19"/>
      <c r="N924" s="28">
        <f>((G924-1)*(1-(IF(H924="no",0,'results log'!$B$3)))+1)</f>
        <v>5.0000000000000044E-2</v>
      </c>
      <c r="O924" s="28">
        <f t="shared" si="30"/>
        <v>0</v>
      </c>
      <c r="P924" s="30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29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29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U924">
        <f t="shared" si="29"/>
        <v>1</v>
      </c>
    </row>
    <row r="925" spans="8:21" x14ac:dyDescent="0.35">
      <c r="H925" s="24"/>
      <c r="I925" s="24"/>
      <c r="J925" s="24"/>
      <c r="M925" s="19"/>
      <c r="N925" s="28">
        <f>((G925-1)*(1-(IF(H925="no",0,'results log'!$B$3)))+1)</f>
        <v>5.0000000000000044E-2</v>
      </c>
      <c r="O925" s="28">
        <f t="shared" si="30"/>
        <v>0</v>
      </c>
      <c r="P925" s="30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29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29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U925">
        <f t="shared" si="29"/>
        <v>1</v>
      </c>
    </row>
    <row r="926" spans="8:21" x14ac:dyDescent="0.35">
      <c r="H926" s="24"/>
      <c r="I926" s="24"/>
      <c r="J926" s="24"/>
      <c r="M926" s="19"/>
      <c r="N926" s="28">
        <f>((G926-1)*(1-(IF(H926="no",0,'results log'!$B$3)))+1)</f>
        <v>5.0000000000000044E-2</v>
      </c>
      <c r="O926" s="28">
        <f t="shared" si="30"/>
        <v>0</v>
      </c>
      <c r="P926" s="30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29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29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U926">
        <f t="shared" si="29"/>
        <v>1</v>
      </c>
    </row>
    <row r="927" spans="8:21" x14ac:dyDescent="0.35">
      <c r="H927" s="24"/>
      <c r="I927" s="24"/>
      <c r="J927" s="24"/>
      <c r="M927" s="19"/>
      <c r="N927" s="28">
        <f>((G927-1)*(1-(IF(H927="no",0,'results log'!$B$3)))+1)</f>
        <v>5.0000000000000044E-2</v>
      </c>
      <c r="O927" s="28">
        <f t="shared" si="30"/>
        <v>0</v>
      </c>
      <c r="P927" s="30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29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29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U927">
        <f t="shared" si="29"/>
        <v>1</v>
      </c>
    </row>
    <row r="928" spans="8:21" x14ac:dyDescent="0.35">
      <c r="H928" s="24"/>
      <c r="I928" s="24"/>
      <c r="J928" s="24"/>
      <c r="M928" s="19"/>
      <c r="N928" s="28">
        <f>((G928-1)*(1-(IF(H928="no",0,'results log'!$B$3)))+1)</f>
        <v>5.0000000000000044E-2</v>
      </c>
      <c r="O928" s="28">
        <f t="shared" si="30"/>
        <v>0</v>
      </c>
      <c r="P928" s="30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29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29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U928">
        <f t="shared" si="29"/>
        <v>1</v>
      </c>
    </row>
    <row r="929" spans="8:21" x14ac:dyDescent="0.35">
      <c r="H929" s="24"/>
      <c r="I929" s="24"/>
      <c r="J929" s="24"/>
      <c r="M929" s="19"/>
      <c r="N929" s="28">
        <f>((G929-1)*(1-(IF(H929="no",0,'results log'!$B$3)))+1)</f>
        <v>5.0000000000000044E-2</v>
      </c>
      <c r="O929" s="28">
        <f t="shared" si="30"/>
        <v>0</v>
      </c>
      <c r="P929" s="30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29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29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U929">
        <f t="shared" si="29"/>
        <v>1</v>
      </c>
    </row>
    <row r="930" spans="8:21" x14ac:dyDescent="0.35">
      <c r="H930" s="24"/>
      <c r="I930" s="24"/>
      <c r="J930" s="24"/>
      <c r="M930" s="19"/>
      <c r="N930" s="28">
        <f>((G930-1)*(1-(IF(H930="no",0,'results log'!$B$3)))+1)</f>
        <v>5.0000000000000044E-2</v>
      </c>
      <c r="O930" s="28">
        <f t="shared" si="30"/>
        <v>0</v>
      </c>
      <c r="P930" s="30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29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29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U930">
        <f t="shared" si="29"/>
        <v>1</v>
      </c>
    </row>
    <row r="931" spans="8:21" x14ac:dyDescent="0.35">
      <c r="H931" s="24"/>
      <c r="I931" s="24"/>
      <c r="J931" s="24"/>
      <c r="M931" s="19"/>
      <c r="N931" s="28">
        <f>((G931-1)*(1-(IF(H931="no",0,'results log'!$B$3)))+1)</f>
        <v>5.0000000000000044E-2</v>
      </c>
      <c r="O931" s="28">
        <f t="shared" si="30"/>
        <v>0</v>
      </c>
      <c r="P931" s="30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29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29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U931">
        <f t="shared" si="29"/>
        <v>1</v>
      </c>
    </row>
    <row r="932" spans="8:21" x14ac:dyDescent="0.35">
      <c r="H932" s="24"/>
      <c r="I932" s="24"/>
      <c r="J932" s="24"/>
      <c r="M932" s="19"/>
      <c r="N932" s="28">
        <f>((G932-1)*(1-(IF(H932="no",0,'results log'!$B$3)))+1)</f>
        <v>5.0000000000000044E-2</v>
      </c>
      <c r="O932" s="28">
        <f t="shared" si="30"/>
        <v>0</v>
      </c>
      <c r="P932" s="30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29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29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U932">
        <f t="shared" si="29"/>
        <v>1</v>
      </c>
    </row>
    <row r="933" spans="8:21" x14ac:dyDescent="0.35">
      <c r="H933" s="24"/>
      <c r="I933" s="24"/>
      <c r="J933" s="24"/>
      <c r="M933" s="19"/>
      <c r="N933" s="28">
        <f>((G933-1)*(1-(IF(H933="no",0,'results log'!$B$3)))+1)</f>
        <v>5.0000000000000044E-2</v>
      </c>
      <c r="O933" s="28">
        <f t="shared" si="30"/>
        <v>0</v>
      </c>
      <c r="P933" s="30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29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29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U933">
        <f t="shared" si="29"/>
        <v>1</v>
      </c>
    </row>
    <row r="934" spans="8:21" x14ac:dyDescent="0.35">
      <c r="H934" s="24"/>
      <c r="I934" s="24"/>
      <c r="J934" s="24"/>
      <c r="M934" s="19"/>
      <c r="N934" s="28">
        <f>((G934-1)*(1-(IF(H934="no",0,'results log'!$B$3)))+1)</f>
        <v>5.0000000000000044E-2</v>
      </c>
      <c r="O934" s="28">
        <f t="shared" si="30"/>
        <v>0</v>
      </c>
      <c r="P934" s="30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29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29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U934">
        <f t="shared" si="29"/>
        <v>1</v>
      </c>
    </row>
    <row r="935" spans="8:21" x14ac:dyDescent="0.35">
      <c r="H935" s="24"/>
      <c r="I935" s="24"/>
      <c r="J935" s="24"/>
      <c r="M935" s="19"/>
      <c r="N935" s="28">
        <f>((G935-1)*(1-(IF(H935="no",0,'results log'!$B$3)))+1)</f>
        <v>5.0000000000000044E-2</v>
      </c>
      <c r="O935" s="28">
        <f t="shared" si="30"/>
        <v>0</v>
      </c>
      <c r="P935" s="30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29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29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U935">
        <f t="shared" si="29"/>
        <v>1</v>
      </c>
    </row>
    <row r="936" spans="8:21" x14ac:dyDescent="0.35">
      <c r="H936" s="24"/>
      <c r="I936" s="24"/>
      <c r="J936" s="24"/>
      <c r="M936" s="19"/>
      <c r="N936" s="28">
        <f>((G936-1)*(1-(IF(H936="no",0,'results log'!$B$3)))+1)</f>
        <v>5.0000000000000044E-2</v>
      </c>
      <c r="O936" s="28">
        <f t="shared" si="30"/>
        <v>0</v>
      </c>
      <c r="P936" s="30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29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29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U936">
        <f t="shared" si="29"/>
        <v>1</v>
      </c>
    </row>
    <row r="937" spans="8:21" x14ac:dyDescent="0.35">
      <c r="H937" s="24"/>
      <c r="I937" s="24"/>
      <c r="J937" s="24"/>
      <c r="M937" s="19"/>
      <c r="N937" s="28">
        <f>((G937-1)*(1-(IF(H937="no",0,'results log'!$B$3)))+1)</f>
        <v>5.0000000000000044E-2</v>
      </c>
      <c r="O937" s="28">
        <f t="shared" si="30"/>
        <v>0</v>
      </c>
      <c r="P937" s="30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29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29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U937">
        <f t="shared" si="29"/>
        <v>1</v>
      </c>
    </row>
    <row r="938" spans="8:21" x14ac:dyDescent="0.35">
      <c r="H938" s="24"/>
      <c r="I938" s="24"/>
      <c r="J938" s="24"/>
      <c r="M938" s="19"/>
      <c r="N938" s="28">
        <f>((G938-1)*(1-(IF(H938="no",0,'results log'!$B$3)))+1)</f>
        <v>5.0000000000000044E-2</v>
      </c>
      <c r="O938" s="28">
        <f t="shared" si="30"/>
        <v>0</v>
      </c>
      <c r="P938" s="30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29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29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U938">
        <f t="shared" si="29"/>
        <v>1</v>
      </c>
    </row>
    <row r="939" spans="8:21" x14ac:dyDescent="0.35">
      <c r="H939" s="24"/>
      <c r="I939" s="24"/>
      <c r="J939" s="24"/>
      <c r="M939" s="19"/>
      <c r="N939" s="28">
        <f>((G939-1)*(1-(IF(H939="no",0,'results log'!$B$3)))+1)</f>
        <v>5.0000000000000044E-2</v>
      </c>
      <c r="O939" s="28">
        <f t="shared" si="30"/>
        <v>0</v>
      </c>
      <c r="P939" s="30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29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29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U939">
        <f t="shared" si="29"/>
        <v>1</v>
      </c>
    </row>
    <row r="940" spans="8:21" x14ac:dyDescent="0.35">
      <c r="H940" s="24"/>
      <c r="I940" s="24"/>
      <c r="J940" s="24"/>
      <c r="M940" s="19"/>
      <c r="N940" s="28">
        <f>((G940-1)*(1-(IF(H940="no",0,'results log'!$B$3)))+1)</f>
        <v>5.0000000000000044E-2</v>
      </c>
      <c r="O940" s="28">
        <f t="shared" si="30"/>
        <v>0</v>
      </c>
      <c r="P940" s="30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29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29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U940">
        <f t="shared" si="29"/>
        <v>1</v>
      </c>
    </row>
    <row r="941" spans="8:21" x14ac:dyDescent="0.35">
      <c r="H941" s="24"/>
      <c r="I941" s="24"/>
      <c r="J941" s="24"/>
      <c r="M941" s="19"/>
      <c r="N941" s="28">
        <f>((G941-1)*(1-(IF(H941="no",0,'results log'!$B$3)))+1)</f>
        <v>5.0000000000000044E-2</v>
      </c>
      <c r="O941" s="28">
        <f t="shared" si="30"/>
        <v>0</v>
      </c>
      <c r="P941" s="30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29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29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U941">
        <f t="shared" si="29"/>
        <v>1</v>
      </c>
    </row>
    <row r="942" spans="8:21" x14ac:dyDescent="0.35">
      <c r="H942" s="24"/>
      <c r="I942" s="24"/>
      <c r="J942" s="24"/>
      <c r="M942" s="19"/>
      <c r="N942" s="28">
        <f>((G942-1)*(1-(IF(H942="no",0,'results log'!$B$3)))+1)</f>
        <v>5.0000000000000044E-2</v>
      </c>
      <c r="O942" s="28">
        <f t="shared" si="30"/>
        <v>0</v>
      </c>
      <c r="P942" s="30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29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29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U942">
        <f t="shared" si="29"/>
        <v>1</v>
      </c>
    </row>
    <row r="943" spans="8:21" x14ac:dyDescent="0.35">
      <c r="H943" s="24"/>
      <c r="I943" s="24"/>
      <c r="J943" s="24"/>
      <c r="M943" s="19"/>
      <c r="N943" s="28">
        <f>((G943-1)*(1-(IF(H943="no",0,'results log'!$B$3)))+1)</f>
        <v>5.0000000000000044E-2</v>
      </c>
      <c r="O943" s="28">
        <f t="shared" si="30"/>
        <v>0</v>
      </c>
      <c r="P943" s="30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29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29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U943">
        <f t="shared" si="29"/>
        <v>1</v>
      </c>
    </row>
    <row r="944" spans="8:21" x14ac:dyDescent="0.35">
      <c r="H944" s="24"/>
      <c r="I944" s="24"/>
      <c r="J944" s="24"/>
      <c r="M944" s="19"/>
      <c r="N944" s="28">
        <f>((G944-1)*(1-(IF(H944="no",0,'results log'!$B$3)))+1)</f>
        <v>5.0000000000000044E-2</v>
      </c>
      <c r="O944" s="28">
        <f t="shared" si="30"/>
        <v>0</v>
      </c>
      <c r="P944" s="30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29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29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U944">
        <f t="shared" si="29"/>
        <v>1</v>
      </c>
    </row>
    <row r="945" spans="8:21" x14ac:dyDescent="0.35">
      <c r="H945" s="24"/>
      <c r="I945" s="24"/>
      <c r="J945" s="24"/>
      <c r="M945" s="19"/>
      <c r="N945" s="28">
        <f>((G945-1)*(1-(IF(H945="no",0,'results log'!$B$3)))+1)</f>
        <v>5.0000000000000044E-2</v>
      </c>
      <c r="O945" s="28">
        <f t="shared" si="30"/>
        <v>0</v>
      </c>
      <c r="P945" s="30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29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29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U945">
        <f t="shared" si="29"/>
        <v>1</v>
      </c>
    </row>
    <row r="946" spans="8:21" x14ac:dyDescent="0.35">
      <c r="H946" s="24"/>
      <c r="I946" s="24"/>
      <c r="J946" s="24"/>
      <c r="M946" s="19"/>
      <c r="N946" s="28">
        <f>((G946-1)*(1-(IF(H946="no",0,'results log'!$B$3)))+1)</f>
        <v>5.0000000000000044E-2</v>
      </c>
      <c r="O946" s="28">
        <f t="shared" si="30"/>
        <v>0</v>
      </c>
      <c r="P946" s="30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29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29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U946">
        <f t="shared" si="29"/>
        <v>1</v>
      </c>
    </row>
    <row r="947" spans="8:21" x14ac:dyDescent="0.35">
      <c r="H947" s="24"/>
      <c r="I947" s="24"/>
      <c r="J947" s="24"/>
      <c r="M947" s="19"/>
      <c r="N947" s="28">
        <f>((G947-1)*(1-(IF(H947="no",0,'results log'!$B$3)))+1)</f>
        <v>5.0000000000000044E-2</v>
      </c>
      <c r="O947" s="28">
        <f t="shared" si="30"/>
        <v>0</v>
      </c>
      <c r="P947" s="30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29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29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U947">
        <f t="shared" si="29"/>
        <v>1</v>
      </c>
    </row>
    <row r="948" spans="8:21" x14ac:dyDescent="0.35">
      <c r="H948" s="24"/>
      <c r="I948" s="24"/>
      <c r="J948" s="24"/>
      <c r="M948" s="19"/>
      <c r="N948" s="28">
        <f>((G948-1)*(1-(IF(H948="no",0,'results log'!$B$3)))+1)</f>
        <v>5.0000000000000044E-2</v>
      </c>
      <c r="O948" s="28">
        <f t="shared" si="30"/>
        <v>0</v>
      </c>
      <c r="P948" s="30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29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29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U948">
        <f t="shared" si="29"/>
        <v>1</v>
      </c>
    </row>
    <row r="949" spans="8:21" x14ac:dyDescent="0.35">
      <c r="H949" s="24"/>
      <c r="I949" s="24"/>
      <c r="J949" s="24"/>
      <c r="M949" s="19"/>
      <c r="N949" s="28">
        <f>((G949-1)*(1-(IF(H949="no",0,'results log'!$B$3)))+1)</f>
        <v>5.0000000000000044E-2</v>
      </c>
      <c r="O949" s="28">
        <f t="shared" si="30"/>
        <v>0</v>
      </c>
      <c r="P949" s="30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29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29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U949">
        <f t="shared" si="29"/>
        <v>1</v>
      </c>
    </row>
    <row r="950" spans="8:21" x14ac:dyDescent="0.35">
      <c r="H950" s="24"/>
      <c r="I950" s="24"/>
      <c r="J950" s="24"/>
      <c r="M950" s="19"/>
      <c r="N950" s="28">
        <f>((G950-1)*(1-(IF(H950="no",0,'results log'!$B$3)))+1)</f>
        <v>5.0000000000000044E-2</v>
      </c>
      <c r="O950" s="28">
        <f t="shared" si="30"/>
        <v>0</v>
      </c>
      <c r="P950" s="30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29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29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U950">
        <f t="shared" si="29"/>
        <v>1</v>
      </c>
    </row>
    <row r="951" spans="8:21" x14ac:dyDescent="0.35">
      <c r="H951" s="24"/>
      <c r="I951" s="24"/>
      <c r="J951" s="24"/>
      <c r="M951" s="19"/>
      <c r="N951" s="28">
        <f>((G951-1)*(1-(IF(H951="no",0,'results log'!$B$3)))+1)</f>
        <v>5.0000000000000044E-2</v>
      </c>
      <c r="O951" s="28">
        <f t="shared" si="30"/>
        <v>0</v>
      </c>
      <c r="P951" s="30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29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29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U951">
        <f t="shared" si="29"/>
        <v>1</v>
      </c>
    </row>
    <row r="952" spans="8:21" x14ac:dyDescent="0.35">
      <c r="H952" s="24"/>
      <c r="I952" s="24"/>
      <c r="J952" s="24"/>
      <c r="M952" s="19"/>
      <c r="N952" s="28">
        <f>((G952-1)*(1-(IF(H952="no",0,'results log'!$B$3)))+1)</f>
        <v>5.0000000000000044E-2</v>
      </c>
      <c r="O952" s="28">
        <f t="shared" si="30"/>
        <v>0</v>
      </c>
      <c r="P952" s="30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29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29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U952">
        <f t="shared" si="29"/>
        <v>1</v>
      </c>
    </row>
    <row r="953" spans="8:21" x14ac:dyDescent="0.35">
      <c r="H953" s="24"/>
      <c r="I953" s="24"/>
      <c r="J953" s="24"/>
      <c r="M953" s="19"/>
      <c r="N953" s="28">
        <f>((G953-1)*(1-(IF(H953="no",0,'results log'!$B$3)))+1)</f>
        <v>5.0000000000000044E-2</v>
      </c>
      <c r="O953" s="28">
        <f t="shared" si="30"/>
        <v>0</v>
      </c>
      <c r="P953" s="30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29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29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U953">
        <f t="shared" si="29"/>
        <v>1</v>
      </c>
    </row>
    <row r="954" spans="8:21" x14ac:dyDescent="0.35">
      <c r="H954" s="24"/>
      <c r="I954" s="24"/>
      <c r="J954" s="24"/>
      <c r="M954" s="19"/>
      <c r="N954" s="28">
        <f>((G954-1)*(1-(IF(H954="no",0,'results log'!$B$3)))+1)</f>
        <v>5.0000000000000044E-2</v>
      </c>
      <c r="O954" s="28">
        <f t="shared" si="30"/>
        <v>0</v>
      </c>
      <c r="P954" s="30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29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29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U954">
        <f t="shared" si="29"/>
        <v>1</v>
      </c>
    </row>
    <row r="955" spans="8:21" x14ac:dyDescent="0.35">
      <c r="H955" s="24"/>
      <c r="I955" s="24"/>
      <c r="J955" s="24"/>
      <c r="M955" s="19"/>
      <c r="N955" s="28">
        <f>((G955-1)*(1-(IF(H955="no",0,'results log'!$B$3)))+1)</f>
        <v>5.0000000000000044E-2</v>
      </c>
      <c r="O955" s="28">
        <f t="shared" si="30"/>
        <v>0</v>
      </c>
      <c r="P955" s="30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29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29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U955">
        <f t="shared" si="29"/>
        <v>1</v>
      </c>
    </row>
    <row r="956" spans="8:21" x14ac:dyDescent="0.35">
      <c r="H956" s="24"/>
      <c r="I956" s="24"/>
      <c r="J956" s="24"/>
      <c r="M956" s="19"/>
      <c r="N956" s="28">
        <f>((G956-1)*(1-(IF(H956="no",0,'results log'!$B$3)))+1)</f>
        <v>5.0000000000000044E-2</v>
      </c>
      <c r="O956" s="28">
        <f t="shared" si="30"/>
        <v>0</v>
      </c>
      <c r="P956" s="30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29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29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U956">
        <f t="shared" si="29"/>
        <v>1</v>
      </c>
    </row>
    <row r="957" spans="8:21" x14ac:dyDescent="0.35">
      <c r="H957" s="24"/>
      <c r="I957" s="24"/>
      <c r="J957" s="24"/>
      <c r="M957" s="19"/>
      <c r="N957" s="28">
        <f>((G957-1)*(1-(IF(H957="no",0,'results log'!$B$3)))+1)</f>
        <v>5.0000000000000044E-2</v>
      </c>
      <c r="O957" s="28">
        <f t="shared" si="30"/>
        <v>0</v>
      </c>
      <c r="P957" s="30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29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29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U957">
        <f t="shared" si="29"/>
        <v>1</v>
      </c>
    </row>
    <row r="958" spans="8:21" x14ac:dyDescent="0.35">
      <c r="H958" s="24"/>
      <c r="I958" s="24"/>
      <c r="J958" s="24"/>
      <c r="M958" s="19"/>
      <c r="N958" s="28">
        <f>((G958-1)*(1-(IF(H958="no",0,'results log'!$B$3)))+1)</f>
        <v>5.0000000000000044E-2</v>
      </c>
      <c r="O958" s="28">
        <f t="shared" si="30"/>
        <v>0</v>
      </c>
      <c r="P958" s="30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29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29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U958">
        <f t="shared" si="29"/>
        <v>1</v>
      </c>
    </row>
    <row r="959" spans="8:21" x14ac:dyDescent="0.35">
      <c r="H959" s="24"/>
      <c r="I959" s="24"/>
      <c r="J959" s="24"/>
      <c r="M959" s="19"/>
      <c r="N959" s="28">
        <f>((G959-1)*(1-(IF(H959="no",0,'results log'!$B$3)))+1)</f>
        <v>5.0000000000000044E-2</v>
      </c>
      <c r="O959" s="28">
        <f t="shared" si="30"/>
        <v>0</v>
      </c>
      <c r="P959" s="30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29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29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U959">
        <f t="shared" si="29"/>
        <v>1</v>
      </c>
    </row>
    <row r="960" spans="8:21" x14ac:dyDescent="0.35">
      <c r="H960" s="24"/>
      <c r="I960" s="24"/>
      <c r="J960" s="24"/>
      <c r="M960" s="19"/>
      <c r="N960" s="28">
        <f>((G960-1)*(1-(IF(H960="no",0,'results log'!$B$3)))+1)</f>
        <v>5.0000000000000044E-2</v>
      </c>
      <c r="O960" s="28">
        <f t="shared" si="30"/>
        <v>0</v>
      </c>
      <c r="P960" s="30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29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29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U960">
        <f t="shared" si="29"/>
        <v>1</v>
      </c>
    </row>
    <row r="961" spans="8:21" x14ac:dyDescent="0.35">
      <c r="H961" s="24"/>
      <c r="I961" s="24"/>
      <c r="J961" s="24"/>
      <c r="M961" s="19"/>
      <c r="N961" s="28">
        <f>((G961-1)*(1-(IF(H961="no",0,'results log'!$B$3)))+1)</f>
        <v>5.0000000000000044E-2</v>
      </c>
      <c r="O961" s="28">
        <f t="shared" si="30"/>
        <v>0</v>
      </c>
      <c r="P961" s="30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29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29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U961">
        <f t="shared" si="29"/>
        <v>1</v>
      </c>
    </row>
    <row r="962" spans="8:21" x14ac:dyDescent="0.35">
      <c r="H962" s="24"/>
      <c r="I962" s="24"/>
      <c r="J962" s="24"/>
      <c r="M962" s="19"/>
      <c r="N962" s="28">
        <f>((G962-1)*(1-(IF(H962="no",0,'results log'!$B$3)))+1)</f>
        <v>5.0000000000000044E-2</v>
      </c>
      <c r="O962" s="28">
        <f t="shared" si="30"/>
        <v>0</v>
      </c>
      <c r="P962" s="30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29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29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U962">
        <f t="shared" si="29"/>
        <v>1</v>
      </c>
    </row>
    <row r="963" spans="8:21" x14ac:dyDescent="0.35">
      <c r="H963" s="24"/>
      <c r="I963" s="24"/>
      <c r="J963" s="24"/>
      <c r="M963" s="19"/>
      <c r="N963" s="28">
        <f>((G963-1)*(1-(IF(H963="no",0,'results log'!$B$3)))+1)</f>
        <v>5.0000000000000044E-2</v>
      </c>
      <c r="O963" s="28">
        <f t="shared" si="30"/>
        <v>0</v>
      </c>
      <c r="P963" s="30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29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29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U963">
        <f t="shared" si="29"/>
        <v>1</v>
      </c>
    </row>
    <row r="964" spans="8:21" x14ac:dyDescent="0.35">
      <c r="H964" s="24"/>
      <c r="I964" s="24"/>
      <c r="J964" s="24"/>
      <c r="M964" s="19"/>
      <c r="N964" s="28">
        <f>((G964-1)*(1-(IF(H964="no",0,'results log'!$B$3)))+1)</f>
        <v>5.0000000000000044E-2</v>
      </c>
      <c r="O964" s="28">
        <f t="shared" si="30"/>
        <v>0</v>
      </c>
      <c r="P964" s="30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29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29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U964">
        <f t="shared" si="29"/>
        <v>1</v>
      </c>
    </row>
    <row r="965" spans="8:21" x14ac:dyDescent="0.35">
      <c r="H965" s="24"/>
      <c r="I965" s="24"/>
      <c r="J965" s="24"/>
      <c r="M965" s="19"/>
      <c r="N965" s="28">
        <f>((G965-1)*(1-(IF(H965="no",0,'results log'!$B$3)))+1)</f>
        <v>5.0000000000000044E-2</v>
      </c>
      <c r="O965" s="28">
        <f t="shared" si="30"/>
        <v>0</v>
      </c>
      <c r="P965" s="30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29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29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U965">
        <f t="shared" si="29"/>
        <v>1</v>
      </c>
    </row>
    <row r="966" spans="8:21" x14ac:dyDescent="0.35">
      <c r="H966" s="24"/>
      <c r="I966" s="24"/>
      <c r="J966" s="24"/>
      <c r="M966" s="19"/>
      <c r="N966" s="28">
        <f>((G966-1)*(1-(IF(H966="no",0,'results log'!$B$3)))+1)</f>
        <v>5.0000000000000044E-2</v>
      </c>
      <c r="O966" s="28">
        <f t="shared" si="30"/>
        <v>0</v>
      </c>
      <c r="P966" s="30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29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29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U966">
        <f t="shared" si="29"/>
        <v>1</v>
      </c>
    </row>
    <row r="967" spans="8:21" x14ac:dyDescent="0.35">
      <c r="H967" s="24"/>
      <c r="I967" s="24"/>
      <c r="J967" s="24"/>
      <c r="M967" s="19"/>
      <c r="N967" s="28">
        <f>((G967-1)*(1-(IF(H967="no",0,'results log'!$B$3)))+1)</f>
        <v>5.0000000000000044E-2</v>
      </c>
      <c r="O967" s="28">
        <f t="shared" si="30"/>
        <v>0</v>
      </c>
      <c r="P967" s="30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29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29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U967">
        <f t="shared" si="29"/>
        <v>1</v>
      </c>
    </row>
    <row r="968" spans="8:21" x14ac:dyDescent="0.35">
      <c r="H968" s="24"/>
      <c r="I968" s="24"/>
      <c r="J968" s="24"/>
      <c r="M968" s="19"/>
      <c r="N968" s="28">
        <f>((G968-1)*(1-(IF(H968="no",0,'results log'!$B$3)))+1)</f>
        <v>5.0000000000000044E-2</v>
      </c>
      <c r="O968" s="28">
        <f t="shared" si="30"/>
        <v>0</v>
      </c>
      <c r="P968" s="30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29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29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U968">
        <f t="shared" si="29"/>
        <v>1</v>
      </c>
    </row>
    <row r="969" spans="8:21" x14ac:dyDescent="0.35">
      <c r="H969" s="24"/>
      <c r="I969" s="24"/>
      <c r="J969" s="24"/>
      <c r="M969" s="19"/>
      <c r="N969" s="28">
        <f>((G969-1)*(1-(IF(H969="no",0,'results log'!$B$3)))+1)</f>
        <v>5.0000000000000044E-2</v>
      </c>
      <c r="O969" s="28">
        <f t="shared" si="30"/>
        <v>0</v>
      </c>
      <c r="P969" s="30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29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29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U969">
        <f t="shared" ref="U969:U1007" si="31">IF(ISBLANK(K969),1,IF(ISBLANK(L969),2,99))</f>
        <v>1</v>
      </c>
    </row>
    <row r="970" spans="8:21" x14ac:dyDescent="0.35">
      <c r="H970" s="24"/>
      <c r="I970" s="24"/>
      <c r="J970" s="24"/>
      <c r="M970" s="19"/>
      <c r="N970" s="28">
        <f>((G970-1)*(1-(IF(H970="no",0,'results log'!$B$3)))+1)</f>
        <v>5.0000000000000044E-2</v>
      </c>
      <c r="O970" s="28">
        <f t="shared" si="30"/>
        <v>0</v>
      </c>
      <c r="P970" s="30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29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29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U970">
        <f t="shared" si="31"/>
        <v>1</v>
      </c>
    </row>
    <row r="971" spans="8:21" x14ac:dyDescent="0.35">
      <c r="H971" s="24"/>
      <c r="I971" s="24"/>
      <c r="J971" s="24"/>
      <c r="M971" s="19"/>
      <c r="N971" s="28">
        <f>((G971-1)*(1-(IF(H971="no",0,'results log'!$B$3)))+1)</f>
        <v>5.0000000000000044E-2</v>
      </c>
      <c r="O971" s="28">
        <f t="shared" si="30"/>
        <v>0</v>
      </c>
      <c r="P971" s="30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29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29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U971">
        <f t="shared" si="31"/>
        <v>1</v>
      </c>
    </row>
    <row r="972" spans="8:21" x14ac:dyDescent="0.35">
      <c r="H972" s="24"/>
      <c r="I972" s="24"/>
      <c r="J972" s="24"/>
      <c r="M972" s="19"/>
      <c r="N972" s="28">
        <f>((G972-1)*(1-(IF(H972="no",0,'results log'!$B$3)))+1)</f>
        <v>5.0000000000000044E-2</v>
      </c>
      <c r="O972" s="28">
        <f t="shared" si="30"/>
        <v>0</v>
      </c>
      <c r="P972" s="30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29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29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U972">
        <f t="shared" si="31"/>
        <v>1</v>
      </c>
    </row>
    <row r="973" spans="8:21" x14ac:dyDescent="0.35">
      <c r="H973" s="24"/>
      <c r="I973" s="24"/>
      <c r="J973" s="24"/>
      <c r="M973" s="19"/>
      <c r="N973" s="28">
        <f>((G973-1)*(1-(IF(H973="no",0,'results log'!$B$3)))+1)</f>
        <v>5.0000000000000044E-2</v>
      </c>
      <c r="O973" s="28">
        <f t="shared" si="30"/>
        <v>0</v>
      </c>
      <c r="P973" s="30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29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29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U973">
        <f t="shared" si="31"/>
        <v>1</v>
      </c>
    </row>
    <row r="974" spans="8:21" x14ac:dyDescent="0.35">
      <c r="H974" s="24"/>
      <c r="I974" s="24"/>
      <c r="J974" s="24"/>
      <c r="M974" s="19"/>
      <c r="N974" s="28">
        <f>((G974-1)*(1-(IF(H974="no",0,'results log'!$B$3)))+1)</f>
        <v>5.0000000000000044E-2</v>
      </c>
      <c r="O974" s="28">
        <f t="shared" si="30"/>
        <v>0</v>
      </c>
      <c r="P974" s="30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29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29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U974">
        <f t="shared" si="31"/>
        <v>1</v>
      </c>
    </row>
    <row r="975" spans="8:21" x14ac:dyDescent="0.35">
      <c r="H975" s="24"/>
      <c r="I975" s="24"/>
      <c r="J975" s="24"/>
      <c r="M975" s="19"/>
      <c r="N975" s="28">
        <f>((G975-1)*(1-(IF(H975="no",0,'results log'!$B$3)))+1)</f>
        <v>5.0000000000000044E-2</v>
      </c>
      <c r="O975" s="28">
        <f t="shared" ref="O975:O1011" si="32">E975*IF(I975="yes",2,1)</f>
        <v>0</v>
      </c>
      <c r="P975" s="30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29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29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U975">
        <f t="shared" si="31"/>
        <v>1</v>
      </c>
    </row>
    <row r="976" spans="8:21" x14ac:dyDescent="0.35">
      <c r="H976" s="24"/>
      <c r="I976" s="24"/>
      <c r="J976" s="24"/>
      <c r="M976" s="19"/>
      <c r="N976" s="28">
        <f>((G976-1)*(1-(IF(H976="no",0,'results log'!$B$3)))+1)</f>
        <v>5.0000000000000044E-2</v>
      </c>
      <c r="O976" s="28">
        <f t="shared" si="32"/>
        <v>0</v>
      </c>
      <c r="P976" s="30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29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29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U976">
        <f t="shared" si="31"/>
        <v>1</v>
      </c>
    </row>
    <row r="977" spans="8:21" x14ac:dyDescent="0.35">
      <c r="H977" s="24"/>
      <c r="I977" s="24"/>
      <c r="J977" s="24"/>
      <c r="M977" s="19"/>
      <c r="N977" s="28">
        <f>((G977-1)*(1-(IF(H977="no",0,'results log'!$B$3)))+1)</f>
        <v>5.0000000000000044E-2</v>
      </c>
      <c r="O977" s="28">
        <f t="shared" si="32"/>
        <v>0</v>
      </c>
      <c r="P977" s="30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29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29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U977">
        <f t="shared" si="31"/>
        <v>1</v>
      </c>
    </row>
    <row r="978" spans="8:21" x14ac:dyDescent="0.35">
      <c r="H978" s="24"/>
      <c r="I978" s="24"/>
      <c r="J978" s="24"/>
      <c r="M978" s="19"/>
      <c r="N978" s="28">
        <f>((G978-1)*(1-(IF(H978="no",0,'results log'!$B$3)))+1)</f>
        <v>5.0000000000000044E-2</v>
      </c>
      <c r="O978" s="28">
        <f t="shared" si="32"/>
        <v>0</v>
      </c>
      <c r="P978" s="30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29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29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U978">
        <f t="shared" si="31"/>
        <v>1</v>
      </c>
    </row>
    <row r="979" spans="8:21" x14ac:dyDescent="0.35">
      <c r="H979" s="24"/>
      <c r="I979" s="24"/>
      <c r="J979" s="24"/>
      <c r="M979" s="19"/>
      <c r="N979" s="28">
        <f>((G979-1)*(1-(IF(H979="no",0,'results log'!$B$3)))+1)</f>
        <v>5.0000000000000044E-2</v>
      </c>
      <c r="O979" s="28">
        <f t="shared" si="32"/>
        <v>0</v>
      </c>
      <c r="P979" s="30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29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29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U979">
        <f t="shared" si="31"/>
        <v>1</v>
      </c>
    </row>
    <row r="980" spans="8:21" x14ac:dyDescent="0.35">
      <c r="H980" s="24"/>
      <c r="I980" s="24"/>
      <c r="J980" s="24"/>
      <c r="M980" s="19"/>
      <c r="N980" s="28">
        <f>((G980-1)*(1-(IF(H980="no",0,'results log'!$B$3)))+1)</f>
        <v>5.0000000000000044E-2</v>
      </c>
      <c r="O980" s="28">
        <f t="shared" si="32"/>
        <v>0</v>
      </c>
      <c r="P980" s="30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29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29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U980">
        <f t="shared" si="31"/>
        <v>1</v>
      </c>
    </row>
    <row r="981" spans="8:21" x14ac:dyDescent="0.35">
      <c r="H981" s="24"/>
      <c r="I981" s="24"/>
      <c r="J981" s="24"/>
      <c r="M981" s="19"/>
      <c r="N981" s="28">
        <f>((G981-1)*(1-(IF(H981="no",0,'results log'!$B$3)))+1)</f>
        <v>5.0000000000000044E-2</v>
      </c>
      <c r="O981" s="28">
        <f t="shared" si="32"/>
        <v>0</v>
      </c>
      <c r="P981" s="30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29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29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U981">
        <f t="shared" si="31"/>
        <v>1</v>
      </c>
    </row>
    <row r="982" spans="8:21" x14ac:dyDescent="0.35">
      <c r="H982" s="24"/>
      <c r="I982" s="24"/>
      <c r="J982" s="24"/>
      <c r="M982" s="19"/>
      <c r="N982" s="28">
        <f>((G982-1)*(1-(IF(H982="no",0,'results log'!$B$3)))+1)</f>
        <v>5.0000000000000044E-2</v>
      </c>
      <c r="O982" s="28">
        <f t="shared" si="32"/>
        <v>0</v>
      </c>
      <c r="P982" s="30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29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29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U982">
        <f t="shared" si="31"/>
        <v>1</v>
      </c>
    </row>
    <row r="983" spans="8:21" x14ac:dyDescent="0.35">
      <c r="H983" s="24"/>
      <c r="I983" s="24"/>
      <c r="J983" s="24"/>
      <c r="M983" s="19"/>
      <c r="N983" s="28">
        <f>((G983-1)*(1-(IF(H983="no",0,'results log'!$B$3)))+1)</f>
        <v>5.0000000000000044E-2</v>
      </c>
      <c r="O983" s="28">
        <f t="shared" si="32"/>
        <v>0</v>
      </c>
      <c r="P983" s="30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29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29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U983">
        <f t="shared" si="31"/>
        <v>1</v>
      </c>
    </row>
    <row r="984" spans="8:21" x14ac:dyDescent="0.35">
      <c r="H984" s="24"/>
      <c r="I984" s="24"/>
      <c r="J984" s="24"/>
      <c r="M984" s="19"/>
      <c r="N984" s="28">
        <f>((G984-1)*(1-(IF(H984="no",0,'results log'!$B$3)))+1)</f>
        <v>5.0000000000000044E-2</v>
      </c>
      <c r="O984" s="28">
        <f t="shared" si="32"/>
        <v>0</v>
      </c>
      <c r="P984" s="30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29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29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U984">
        <f t="shared" si="31"/>
        <v>1</v>
      </c>
    </row>
    <row r="985" spans="8:21" x14ac:dyDescent="0.35">
      <c r="H985" s="24"/>
      <c r="I985" s="24"/>
      <c r="J985" s="24"/>
      <c r="M985" s="19"/>
      <c r="N985" s="28">
        <f>((G985-1)*(1-(IF(H985="no",0,'results log'!$B$3)))+1)</f>
        <v>5.0000000000000044E-2</v>
      </c>
      <c r="O985" s="28">
        <f t="shared" si="32"/>
        <v>0</v>
      </c>
      <c r="P985" s="30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29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29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U985">
        <f t="shared" si="31"/>
        <v>1</v>
      </c>
    </row>
    <row r="986" spans="8:21" x14ac:dyDescent="0.35">
      <c r="H986" s="24"/>
      <c r="I986" s="24"/>
      <c r="J986" s="24"/>
      <c r="M986" s="19"/>
      <c r="N986" s="28">
        <f>((G986-1)*(1-(IF(H986="no",0,'results log'!$B$3)))+1)</f>
        <v>5.0000000000000044E-2</v>
      </c>
      <c r="O986" s="28">
        <f t="shared" si="32"/>
        <v>0</v>
      </c>
      <c r="P986" s="30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29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29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U986">
        <f t="shared" si="31"/>
        <v>1</v>
      </c>
    </row>
    <row r="987" spans="8:21" x14ac:dyDescent="0.35">
      <c r="H987" s="24"/>
      <c r="I987" s="24"/>
      <c r="J987" s="24"/>
      <c r="M987" s="19"/>
      <c r="N987" s="28">
        <f>((G987-1)*(1-(IF(H987="no",0,'results log'!$B$3)))+1)</f>
        <v>5.0000000000000044E-2</v>
      </c>
      <c r="O987" s="28">
        <f t="shared" si="32"/>
        <v>0</v>
      </c>
      <c r="P987" s="30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29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29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U987">
        <f t="shared" si="31"/>
        <v>1</v>
      </c>
    </row>
    <row r="988" spans="8:21" x14ac:dyDescent="0.35">
      <c r="H988" s="24"/>
      <c r="I988" s="24"/>
      <c r="J988" s="24"/>
      <c r="M988" s="19"/>
      <c r="N988" s="28">
        <f>((G988-1)*(1-(IF(H988="no",0,'results log'!$B$3)))+1)</f>
        <v>5.0000000000000044E-2</v>
      </c>
      <c r="O988" s="28">
        <f t="shared" si="32"/>
        <v>0</v>
      </c>
      <c r="P988" s="30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29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29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U988">
        <f t="shared" si="31"/>
        <v>1</v>
      </c>
    </row>
    <row r="989" spans="8:21" x14ac:dyDescent="0.35">
      <c r="H989" s="24"/>
      <c r="I989" s="24"/>
      <c r="J989" s="24"/>
      <c r="M989" s="19"/>
      <c r="N989" s="28">
        <f>((G989-1)*(1-(IF(H989="no",0,'results log'!$B$3)))+1)</f>
        <v>5.0000000000000044E-2</v>
      </c>
      <c r="O989" s="28">
        <f t="shared" si="32"/>
        <v>0</v>
      </c>
      <c r="P989" s="30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29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29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U989">
        <f t="shared" si="31"/>
        <v>1</v>
      </c>
    </row>
    <row r="990" spans="8:21" x14ac:dyDescent="0.35">
      <c r="H990" s="24"/>
      <c r="I990" s="24"/>
      <c r="J990" s="24"/>
      <c r="M990" s="19"/>
      <c r="N990" s="28">
        <f>((G990-1)*(1-(IF(H990="no",0,'results log'!$B$3)))+1)</f>
        <v>5.0000000000000044E-2</v>
      </c>
      <c r="O990" s="28">
        <f t="shared" si="32"/>
        <v>0</v>
      </c>
      <c r="P990" s="30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29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29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U990">
        <f t="shared" si="31"/>
        <v>1</v>
      </c>
    </row>
    <row r="991" spans="8:21" x14ac:dyDescent="0.35">
      <c r="H991" s="24"/>
      <c r="I991" s="24"/>
      <c r="J991" s="24"/>
      <c r="M991" s="19"/>
      <c r="N991" s="28">
        <f>((G991-1)*(1-(IF(H991="no",0,'results log'!$B$3)))+1)</f>
        <v>5.0000000000000044E-2</v>
      </c>
      <c r="O991" s="28">
        <f t="shared" si="32"/>
        <v>0</v>
      </c>
      <c r="P991" s="30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29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29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U991">
        <f t="shared" si="31"/>
        <v>1</v>
      </c>
    </row>
    <row r="992" spans="8:21" x14ac:dyDescent="0.35">
      <c r="H992" s="24"/>
      <c r="I992" s="24"/>
      <c r="J992" s="24"/>
      <c r="M992" s="19"/>
      <c r="N992" s="28">
        <f>((G992-1)*(1-(IF(H992="no",0,'results log'!$B$3)))+1)</f>
        <v>5.0000000000000044E-2</v>
      </c>
      <c r="O992" s="28">
        <f t="shared" si="32"/>
        <v>0</v>
      </c>
      <c r="P992" s="30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29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29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U992">
        <f t="shared" si="31"/>
        <v>1</v>
      </c>
    </row>
    <row r="993" spans="8:21" x14ac:dyDescent="0.35">
      <c r="H993" s="24"/>
      <c r="I993" s="24"/>
      <c r="J993" s="24"/>
      <c r="M993" s="19"/>
      <c r="N993" s="28">
        <f>((G993-1)*(1-(IF(H993="no",0,'results log'!$B$3)))+1)</f>
        <v>5.0000000000000044E-2</v>
      </c>
      <c r="O993" s="28">
        <f t="shared" si="32"/>
        <v>0</v>
      </c>
      <c r="P993" s="30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29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29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U993">
        <f t="shared" si="31"/>
        <v>1</v>
      </c>
    </row>
    <row r="994" spans="8:21" x14ac:dyDescent="0.35">
      <c r="H994" s="24"/>
      <c r="I994" s="24"/>
      <c r="J994" s="24"/>
      <c r="M994" s="19"/>
      <c r="N994" s="28">
        <f>((G994-1)*(1-(IF(H994="no",0,'results log'!$B$3)))+1)</f>
        <v>5.0000000000000044E-2</v>
      </c>
      <c r="O994" s="28">
        <f t="shared" si="32"/>
        <v>0</v>
      </c>
      <c r="P994" s="30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29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29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U994">
        <f t="shared" si="31"/>
        <v>1</v>
      </c>
    </row>
    <row r="995" spans="8:21" x14ac:dyDescent="0.35">
      <c r="H995" s="24"/>
      <c r="I995" s="24"/>
      <c r="J995" s="24"/>
      <c r="M995" s="19"/>
      <c r="N995" s="28">
        <f>((G995-1)*(1-(IF(H995="no",0,'results log'!$B$3)))+1)</f>
        <v>5.0000000000000044E-2</v>
      </c>
      <c r="O995" s="28">
        <f t="shared" si="32"/>
        <v>0</v>
      </c>
      <c r="P995" s="30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29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29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U995">
        <f t="shared" si="31"/>
        <v>1</v>
      </c>
    </row>
    <row r="996" spans="8:21" x14ac:dyDescent="0.35">
      <c r="H996" s="24"/>
      <c r="I996" s="24"/>
      <c r="J996" s="24"/>
      <c r="M996" s="19"/>
      <c r="N996" s="28">
        <f>((G996-1)*(1-(IF(H996="no",0,'results log'!$B$3)))+1)</f>
        <v>5.0000000000000044E-2</v>
      </c>
      <c r="O996" s="28">
        <f t="shared" si="32"/>
        <v>0</v>
      </c>
      <c r="P996" s="30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29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29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U996">
        <f t="shared" si="31"/>
        <v>1</v>
      </c>
    </row>
    <row r="997" spans="8:21" x14ac:dyDescent="0.35">
      <c r="H997" s="24"/>
      <c r="I997" s="24"/>
      <c r="J997" s="24"/>
      <c r="M997" s="19"/>
      <c r="N997" s="28">
        <f>((G997-1)*(1-(IF(H997="no",0,'results log'!$B$3)))+1)</f>
        <v>5.0000000000000044E-2</v>
      </c>
      <c r="O997" s="28">
        <f t="shared" si="32"/>
        <v>0</v>
      </c>
      <c r="P997" s="30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29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29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U997">
        <f t="shared" si="31"/>
        <v>1</v>
      </c>
    </row>
    <row r="998" spans="8:21" x14ac:dyDescent="0.35">
      <c r="H998" s="24"/>
      <c r="I998" s="24"/>
      <c r="J998" s="24"/>
      <c r="M998" s="19"/>
      <c r="N998" s="28">
        <f>((G998-1)*(1-(IF(H998="no",0,'results log'!$B$3)))+1)</f>
        <v>5.0000000000000044E-2</v>
      </c>
      <c r="O998" s="28">
        <f t="shared" si="32"/>
        <v>0</v>
      </c>
      <c r="P998" s="30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29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29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U998">
        <f t="shared" si="31"/>
        <v>1</v>
      </c>
    </row>
    <row r="999" spans="8:21" x14ac:dyDescent="0.35">
      <c r="H999" s="24"/>
      <c r="I999" s="24"/>
      <c r="J999" s="24"/>
      <c r="M999" s="19"/>
      <c r="N999" s="28">
        <f>((G999-1)*(1-(IF(H999="no",0,'results log'!$B$3)))+1)</f>
        <v>5.0000000000000044E-2</v>
      </c>
      <c r="O999" s="28">
        <f t="shared" si="32"/>
        <v>0</v>
      </c>
      <c r="P999" s="30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29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29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U999">
        <f t="shared" si="31"/>
        <v>1</v>
      </c>
    </row>
    <row r="1000" spans="8:21" x14ac:dyDescent="0.35">
      <c r="H1000" s="24"/>
      <c r="I1000" s="24"/>
      <c r="J1000" s="24"/>
      <c r="M1000" s="19"/>
      <c r="N1000" s="28">
        <f>((G1000-1)*(1-(IF(H1000="no",0,'results log'!$B$3)))+1)</f>
        <v>5.0000000000000044E-2</v>
      </c>
      <c r="O1000" s="28">
        <f t="shared" si="32"/>
        <v>0</v>
      </c>
      <c r="P1000" s="30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29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29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U1000">
        <f t="shared" si="31"/>
        <v>1</v>
      </c>
    </row>
    <row r="1001" spans="8:21" x14ac:dyDescent="0.35">
      <c r="H1001" s="24"/>
      <c r="I1001" s="24"/>
      <c r="J1001" s="24"/>
      <c r="M1001" s="19"/>
      <c r="N1001" s="28">
        <f>((G1001-1)*(1-(IF(H1001="no",0,'results log'!$B$3)))+1)</f>
        <v>5.0000000000000044E-2</v>
      </c>
      <c r="O1001" s="28">
        <f t="shared" si="32"/>
        <v>0</v>
      </c>
      <c r="P1001" s="30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29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29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U1001">
        <f t="shared" si="31"/>
        <v>1</v>
      </c>
    </row>
    <row r="1002" spans="8:21" x14ac:dyDescent="0.35">
      <c r="H1002" s="24"/>
      <c r="I1002" s="24"/>
      <c r="J1002" s="24"/>
      <c r="M1002" s="19"/>
      <c r="N1002" s="28">
        <f>((G1002-1)*(1-(IF(H1002="no",0,'results log'!$B$3)))+1)</f>
        <v>5.0000000000000044E-2</v>
      </c>
      <c r="O1002" s="28">
        <f t="shared" si="32"/>
        <v>0</v>
      </c>
      <c r="P1002" s="30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29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29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U1002">
        <f t="shared" si="31"/>
        <v>1</v>
      </c>
    </row>
    <row r="1003" spans="8:21" x14ac:dyDescent="0.35">
      <c r="H1003" s="24"/>
      <c r="I1003" s="24"/>
      <c r="J1003" s="24"/>
      <c r="M1003" s="19"/>
      <c r="N1003" s="28">
        <f>((G1003-1)*(1-(IF(H1003="no",0,'results log'!$B$3)))+1)</f>
        <v>5.0000000000000044E-2</v>
      </c>
      <c r="O1003" s="28">
        <f t="shared" si="32"/>
        <v>0</v>
      </c>
      <c r="P1003" s="30">
        <f>IF(ISBLANK(M1003),,IF(ISBLANK(F1003),,(IF(M1003="WON-EW",((((F1003-1)*J1003)*'results log'!$B$2)+('results log'!$B$2*(F1003-1))),IF(M1003="WON",((((F1003-1)*J1003)*'results log'!$B$2)+('results log'!$B$2*(F1003-1))),IF(M1003="PLACED",((((F1003-1)*J1003)*'results log'!$B$2)-'results log'!$B$2),IF(J1003=0,-'results log'!$B$2,IF(J1003=0,-'results log'!$B$2,-('results log'!$B$2*2)))))))*E1003))</f>
        <v>0</v>
      </c>
      <c r="Q1003" s="29">
        <f>IF(ISBLANK(M1003),,IF(ISBLANK(G1003),,(IF(M1003="WON-EW",((((N1003-1)*J1003)*'results log'!$B$2)+('results log'!$B$2*(N1003-1))),IF(M1003="WON",((((N1003-1)*J1003)*'results log'!$B$2)+('results log'!$B$2*(N1003-1))),IF(M1003="PLACED",((((N1003-1)*J1003)*'results log'!$B$2)-'results log'!$B$2),IF(J1003=0,-'results log'!$B$2,IF(J1003=0,-'results log'!$B$2,-('results log'!$B$2*2)))))))*E1003))</f>
        <v>0</v>
      </c>
      <c r="R1003" s="29">
        <f>IF(ISBLANK(M1003),,IF(U1003&lt;&gt;1,((IF(M1003="WON-EW",(((K1003-1)*'results log'!$B$2)*(1-$B$3))+(((L1003-1)*'results log'!$B$2)*(1-$B$3)),IF(M1003="WON",(((K1003-1)*'results log'!$B$2)*(1-$B$3)),IF(M1003="PLACED",(((L1003-1)*'results log'!$B$2)*(1-$B$3))-'results log'!$B$2,IF(J1003=0,-'results log'!$B$2,-('results log'!$B$2*2))))))*E1003),0))</f>
        <v>0</v>
      </c>
      <c r="U1003">
        <f t="shared" si="31"/>
        <v>1</v>
      </c>
    </row>
    <row r="1004" spans="8:21" x14ac:dyDescent="0.35">
      <c r="H1004" s="24"/>
      <c r="I1004" s="24"/>
      <c r="J1004" s="24"/>
      <c r="M1004" s="19"/>
      <c r="N1004" s="28">
        <f>((G1004-1)*(1-(IF(H1004="no",0,'results log'!$B$3)))+1)</f>
        <v>5.0000000000000044E-2</v>
      </c>
      <c r="O1004" s="28">
        <f t="shared" si="32"/>
        <v>0</v>
      </c>
      <c r="P1004" s="30">
        <f>IF(ISBLANK(M1004),,IF(ISBLANK(F1004),,(IF(M1004="WON-EW",((((F1004-1)*J1004)*'results log'!$B$2)+('results log'!$B$2*(F1004-1))),IF(M1004="WON",((((F1004-1)*J1004)*'results log'!$B$2)+('results log'!$B$2*(F1004-1))),IF(M1004="PLACED",((((F1004-1)*J1004)*'results log'!$B$2)-'results log'!$B$2),IF(J1004=0,-'results log'!$B$2,IF(J1004=0,-'results log'!$B$2,-('results log'!$B$2*2)))))))*E1004))</f>
        <v>0</v>
      </c>
      <c r="Q1004" s="29">
        <f>IF(ISBLANK(M1004),,IF(ISBLANK(G1004),,(IF(M1004="WON-EW",((((N1004-1)*J1004)*'results log'!$B$2)+('results log'!$B$2*(N1004-1))),IF(M1004="WON",((((N1004-1)*J1004)*'results log'!$B$2)+('results log'!$B$2*(N1004-1))),IF(M1004="PLACED",((((N1004-1)*J1004)*'results log'!$B$2)-'results log'!$B$2),IF(J1004=0,-'results log'!$B$2,IF(J1004=0,-'results log'!$B$2,-('results log'!$B$2*2)))))))*E1004))</f>
        <v>0</v>
      </c>
      <c r="R1004" s="29">
        <f>IF(ISBLANK(M1004),,IF(U1004&lt;&gt;1,((IF(M1004="WON-EW",(((K1004-1)*'results log'!$B$2)*(1-$B$3))+(((L1004-1)*'results log'!$B$2)*(1-$B$3)),IF(M1004="WON",(((K1004-1)*'results log'!$B$2)*(1-$B$3)),IF(M1004="PLACED",(((L1004-1)*'results log'!$B$2)*(1-$B$3))-'results log'!$B$2,IF(J1004=0,-'results log'!$B$2,-('results log'!$B$2*2))))))*E1004),0))</f>
        <v>0</v>
      </c>
      <c r="U1004">
        <f t="shared" si="31"/>
        <v>1</v>
      </c>
    </row>
    <row r="1005" spans="8:21" x14ac:dyDescent="0.35">
      <c r="H1005" s="24"/>
      <c r="I1005" s="24"/>
      <c r="J1005" s="24"/>
      <c r="M1005" s="19"/>
      <c r="N1005" s="28">
        <f>((G1005-1)*(1-(IF(H1005="no",0,'results log'!$B$3)))+1)</f>
        <v>5.0000000000000044E-2</v>
      </c>
      <c r="O1005" s="28">
        <f t="shared" si="32"/>
        <v>0</v>
      </c>
      <c r="P1005" s="30">
        <f>IF(ISBLANK(M1005),,IF(ISBLANK(F1005),,(IF(M1005="WON-EW",((((F1005-1)*J1005)*'results log'!$B$2)+('results log'!$B$2*(F1005-1))),IF(M1005="WON",((((F1005-1)*J1005)*'results log'!$B$2)+('results log'!$B$2*(F1005-1))),IF(M1005="PLACED",((((F1005-1)*J1005)*'results log'!$B$2)-'results log'!$B$2),IF(J1005=0,-'results log'!$B$2,IF(J1005=0,-'results log'!$B$2,-('results log'!$B$2*2)))))))*E1005))</f>
        <v>0</v>
      </c>
      <c r="Q1005" s="29">
        <f>IF(ISBLANK(M1005),,IF(ISBLANK(G1005),,(IF(M1005="WON-EW",((((N1005-1)*J1005)*'results log'!$B$2)+('results log'!$B$2*(N1005-1))),IF(M1005="WON",((((N1005-1)*J1005)*'results log'!$B$2)+('results log'!$B$2*(N1005-1))),IF(M1005="PLACED",((((N1005-1)*J1005)*'results log'!$B$2)-'results log'!$B$2),IF(J1005=0,-'results log'!$B$2,IF(J1005=0,-'results log'!$B$2,-('results log'!$B$2*2)))))))*E1005))</f>
        <v>0</v>
      </c>
      <c r="R1005" s="29">
        <f>IF(ISBLANK(M1005),,IF(U1005&lt;&gt;1,((IF(M1005="WON-EW",(((K1005-1)*'results log'!$B$2)*(1-$B$3))+(((L1005-1)*'results log'!$B$2)*(1-$B$3)),IF(M1005="WON",(((K1005-1)*'results log'!$B$2)*(1-$B$3)),IF(M1005="PLACED",(((L1005-1)*'results log'!$B$2)*(1-$B$3))-'results log'!$B$2,IF(J1005=0,-'results log'!$B$2,-('results log'!$B$2*2))))))*E1005),0))</f>
        <v>0</v>
      </c>
      <c r="U1005">
        <f t="shared" si="31"/>
        <v>1</v>
      </c>
    </row>
    <row r="1006" spans="8:21" x14ac:dyDescent="0.35">
      <c r="H1006" s="24"/>
      <c r="I1006" s="24"/>
      <c r="J1006" s="24"/>
      <c r="M1006" s="19"/>
      <c r="N1006" s="28">
        <f>((G1006-1)*(1-(IF(H1006="no",0,'results log'!$B$3)))+1)</f>
        <v>5.0000000000000044E-2</v>
      </c>
      <c r="O1006" s="28">
        <f t="shared" si="32"/>
        <v>0</v>
      </c>
      <c r="P1006" s="30">
        <f>IF(ISBLANK(M1006),,IF(ISBLANK(F1006),,(IF(M1006="WON-EW",((((F1006-1)*J1006)*'results log'!$B$2)+('results log'!$B$2*(F1006-1))),IF(M1006="WON",((((F1006-1)*J1006)*'results log'!$B$2)+('results log'!$B$2*(F1006-1))),IF(M1006="PLACED",((((F1006-1)*J1006)*'results log'!$B$2)-'results log'!$B$2),IF(J1006=0,-'results log'!$B$2,IF(J1006=0,-'results log'!$B$2,-('results log'!$B$2*2)))))))*E1006))</f>
        <v>0</v>
      </c>
      <c r="Q1006" s="29">
        <f>IF(ISBLANK(M1006),,IF(ISBLANK(G1006),,(IF(M1006="WON-EW",((((N1006-1)*J1006)*'results log'!$B$2)+('results log'!$B$2*(N1006-1))),IF(M1006="WON",((((N1006-1)*J1006)*'results log'!$B$2)+('results log'!$B$2*(N1006-1))),IF(M1006="PLACED",((((N1006-1)*J1006)*'results log'!$B$2)-'results log'!$B$2),IF(J1006=0,-'results log'!$B$2,IF(J1006=0,-'results log'!$B$2,-('results log'!$B$2*2)))))))*E1006))</f>
        <v>0</v>
      </c>
      <c r="R1006" s="29">
        <f>IF(ISBLANK(M1006),,IF(U1006&lt;&gt;1,((IF(M1006="WON-EW",(((K1006-1)*'results log'!$B$2)*(1-$B$3))+(((L1006-1)*'results log'!$B$2)*(1-$B$3)),IF(M1006="WON",(((K1006-1)*'results log'!$B$2)*(1-$B$3)),IF(M1006="PLACED",(((L1006-1)*'results log'!$B$2)*(1-$B$3))-'results log'!$B$2,IF(J1006=0,-'results log'!$B$2,-('results log'!$B$2*2))))))*E1006),0))</f>
        <v>0</v>
      </c>
      <c r="U1006">
        <f t="shared" si="31"/>
        <v>1</v>
      </c>
    </row>
    <row r="1007" spans="8:21" x14ac:dyDescent="0.35">
      <c r="H1007" s="24"/>
      <c r="I1007" s="24"/>
      <c r="J1007" s="24"/>
      <c r="M1007" s="19"/>
      <c r="N1007" s="28">
        <f>((G1007-1)*(1-(IF(H1007="no",0,'results log'!$B$3)))+1)</f>
        <v>5.0000000000000044E-2</v>
      </c>
      <c r="O1007" s="28">
        <f t="shared" si="32"/>
        <v>0</v>
      </c>
      <c r="P1007" s="30">
        <f>IF(ISBLANK(M1007),,IF(ISBLANK(F1007),,(IF(M1007="WON-EW",((((F1007-1)*J1007)*'results log'!$B$2)+('results log'!$B$2*(F1007-1))),IF(M1007="WON",((((F1007-1)*J1007)*'results log'!$B$2)+('results log'!$B$2*(F1007-1))),IF(M1007="PLACED",((((F1007-1)*J1007)*'results log'!$B$2)-'results log'!$B$2),IF(J1007=0,-'results log'!$B$2,IF(J1007=0,-'results log'!$B$2,-('results log'!$B$2*2)))))))*E1007))</f>
        <v>0</v>
      </c>
      <c r="Q1007" s="29">
        <f>IF(ISBLANK(M1007),,IF(ISBLANK(G1007),,(IF(M1007="WON-EW",((((N1007-1)*J1007)*'results log'!$B$2)+('results log'!$B$2*(N1007-1))),IF(M1007="WON",((((N1007-1)*J1007)*'results log'!$B$2)+('results log'!$B$2*(N1007-1))),IF(M1007="PLACED",((((N1007-1)*J1007)*'results log'!$B$2)-'results log'!$B$2),IF(J1007=0,-'results log'!$B$2,IF(J1007=0,-'results log'!$B$2,-('results log'!$B$2*2)))))))*E1007))</f>
        <v>0</v>
      </c>
      <c r="R1007" s="29">
        <f>IF(ISBLANK(M1007),,IF(U1007&lt;&gt;1,((IF(M1007="WON-EW",(((K1007-1)*'results log'!$B$2)*(1-$B$3))+(((L1007-1)*'results log'!$B$2)*(1-$B$3)),IF(M1007="WON",(((K1007-1)*'results log'!$B$2)*(1-$B$3)),IF(M1007="PLACED",(((L1007-1)*'results log'!$B$2)*(1-$B$3))-'results log'!$B$2,IF(J1007=0,-'results log'!$B$2,-('results log'!$B$2*2))))))*E1007),0))</f>
        <v>0</v>
      </c>
      <c r="U1007">
        <f t="shared" si="31"/>
        <v>1</v>
      </c>
    </row>
    <row r="1008" spans="8:21" x14ac:dyDescent="0.35">
      <c r="N1008" s="28">
        <f>((G1008-1)*(1-(IF(H1008="no",0,'results log'!$B$3)))+1)</f>
        <v>5.0000000000000044E-2</v>
      </c>
      <c r="O1008" s="28">
        <f t="shared" si="32"/>
        <v>0</v>
      </c>
      <c r="P1008" s="30"/>
      <c r="Q1008" s="29"/>
      <c r="R1008" s="29"/>
    </row>
    <row r="1009" spans="14:18" x14ac:dyDescent="0.35">
      <c r="N1009" s="28">
        <f>((G1009-1)*(1-(IF(H1009="no",0,'results log'!$B$3)))+1)</f>
        <v>5.0000000000000044E-2</v>
      </c>
      <c r="O1009" s="28">
        <f t="shared" si="32"/>
        <v>0</v>
      </c>
      <c r="P1009" s="30"/>
      <c r="Q1009" s="29"/>
      <c r="R1009" s="29"/>
    </row>
    <row r="1010" spans="14:18" x14ac:dyDescent="0.35">
      <c r="N1010" s="28">
        <f>((G1010-1)*(1-(IF(H1010="no",0,'results log'!$B$3)))+1)</f>
        <v>5.0000000000000044E-2</v>
      </c>
      <c r="O1010" s="28">
        <f t="shared" si="32"/>
        <v>0</v>
      </c>
      <c r="P1010" s="30"/>
      <c r="Q1010" s="29"/>
      <c r="R1010" s="29"/>
    </row>
    <row r="1011" spans="14:18" x14ac:dyDescent="0.35">
      <c r="N1011" s="28">
        <f>((G1011-1)*(1-(IF(H1011="no",0,'results log'!$B$3)))+1)</f>
        <v>5.0000000000000044E-2</v>
      </c>
      <c r="O1011" s="28">
        <f t="shared" si="32"/>
        <v>0</v>
      </c>
      <c r="P1011" s="30"/>
      <c r="Q1011" s="29"/>
      <c r="R1011" s="29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M8:M1007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7">
      <formula1>FRACTIONS</formula1>
    </dataValidation>
    <dataValidation type="list" allowBlank="1" showInputMessage="1" showErrorMessage="1" errorTitle="Attention" error="Please select YES or NO." promptTitle="Each Way?" prompt="Enter Yes or No" sqref="I8:I1007">
      <formula1>EACHWAY</formula1>
    </dataValidation>
    <dataValidation type="list" allowBlank="1" showInputMessage="1" showErrorMessage="1" errorTitle="Attention!" error="Please enter YES or NO." promptTitle="EXCHANGE BET?" prompt="Enter YES or NO." sqref="H8:H1007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C12" sqref="C12"/>
    </sheetView>
  </sheetViews>
  <sheetFormatPr defaultRowHeight="12.5" x14ac:dyDescent="0.25"/>
  <cols>
    <col min="1" max="1" width="29.54296875" bestFit="1" customWidth="1"/>
    <col min="2" max="4" width="12.7265625" bestFit="1" customWidth="1"/>
  </cols>
  <sheetData>
    <row r="2" spans="1:10" ht="31.5" thickBot="1" x14ac:dyDescent="0.4">
      <c r="A2" s="1"/>
      <c r="B2" s="10" t="s">
        <v>18</v>
      </c>
      <c r="C2" s="10" t="s">
        <v>20</v>
      </c>
      <c r="D2" s="10" t="s">
        <v>25</v>
      </c>
    </row>
    <row r="3" spans="1:10" ht="15.5" x14ac:dyDescent="0.35">
      <c r="A3" s="3" t="s">
        <v>17</v>
      </c>
      <c r="B3" s="2">
        <f>SUM('results log'!P8:P1011)</f>
        <v>101.51149999999996</v>
      </c>
      <c r="C3" s="2">
        <f>SUM('results log'!Q8:Q1011)</f>
        <v>71.941499999999934</v>
      </c>
      <c r="D3" s="2">
        <f>SUM('results log'!R8:R1011)</f>
        <v>-3750</v>
      </c>
    </row>
    <row r="4" spans="1:10" x14ac:dyDescent="0.25">
      <c r="B4" s="15"/>
      <c r="C4" s="15"/>
      <c r="D4" s="15"/>
    </row>
    <row r="5" spans="1:10" ht="15.5" x14ac:dyDescent="0.35">
      <c r="A5" s="3" t="s">
        <v>8</v>
      </c>
      <c r="B5" s="2">
        <f>B3+'results log'!$B$1</f>
        <v>851.51149999999996</v>
      </c>
      <c r="C5" s="2">
        <f>C3+'results log'!$B$1</f>
        <v>821.94149999999991</v>
      </c>
      <c r="D5" s="2">
        <f>D3+'results log'!$B$1</f>
        <v>-3000</v>
      </c>
    </row>
    <row r="6" spans="1:10" ht="15.5" x14ac:dyDescent="0.35">
      <c r="D6" s="4"/>
    </row>
    <row r="7" spans="1:10" ht="15.5" x14ac:dyDescent="0.35">
      <c r="A7" s="3" t="s">
        <v>26</v>
      </c>
      <c r="B7" s="6">
        <f>B3/'results log'!$B$1</f>
        <v>0.13534866666666662</v>
      </c>
      <c r="C7" s="6">
        <f>C3/'results log'!$B$1</f>
        <v>9.592199999999991E-2</v>
      </c>
      <c r="D7" s="6">
        <f>D3/'results log'!$B$1</f>
        <v>-5</v>
      </c>
    </row>
    <row r="8" spans="1:10" ht="15.5" x14ac:dyDescent="0.35">
      <c r="A8" s="3" t="s">
        <v>11</v>
      </c>
      <c r="B8" s="4">
        <f>COUNTIF('results log'!P8:P1011,"&gt;0")</f>
        <v>60</v>
      </c>
      <c r="C8" s="4">
        <f>COUNTIF('results log'!Q8:Q1011,"&gt;0")</f>
        <v>60</v>
      </c>
      <c r="D8" s="4">
        <f>COUNTIF('results log'!R8:R1011,"&gt;0")</f>
        <v>0</v>
      </c>
    </row>
    <row r="9" spans="1:10" ht="15.5" x14ac:dyDescent="0.35">
      <c r="A9" s="3" t="s">
        <v>9</v>
      </c>
      <c r="B9" s="4">
        <f>D9</f>
        <v>78</v>
      </c>
      <c r="C9" s="4">
        <f>COUNT('results log'!K8:K1011)</f>
        <v>78</v>
      </c>
      <c r="D9" s="4">
        <f>C9</f>
        <v>78</v>
      </c>
      <c r="J9" s="12"/>
    </row>
    <row r="10" spans="1:10" ht="15.5" x14ac:dyDescent="0.35">
      <c r="A10" s="3" t="s">
        <v>10</v>
      </c>
      <c r="B10" s="6">
        <f>B8/B9</f>
        <v>0.76923076923076927</v>
      </c>
      <c r="C10" s="6">
        <f>C8/C9</f>
        <v>0.76923076923076927</v>
      </c>
      <c r="D10" s="6">
        <f>D8/D9</f>
        <v>0</v>
      </c>
      <c r="J10" s="12"/>
    </row>
    <row r="11" spans="1:10" ht="15.5" x14ac:dyDescent="0.35">
      <c r="A11" s="3" t="s">
        <v>27</v>
      </c>
      <c r="B11" s="6">
        <f>B3/('results log'!$B$2*SUM('results log'!$O$8:$O$1011))</f>
        <v>2.6028589743589733E-2</v>
      </c>
      <c r="C11" s="6">
        <f>C3/('results log'!$B$2*SUM('results log'!$O$8:$O$1011))</f>
        <v>1.8446538461538445E-2</v>
      </c>
      <c r="D11" s="6">
        <f>D3/('results log'!$B$2*SUM('results log'!$O$8:$O$1011))</f>
        <v>-0.96153846153846156</v>
      </c>
    </row>
    <row r="12" spans="1:10" ht="15.5" x14ac:dyDescent="0.35">
      <c r="A12" s="3"/>
      <c r="C12" s="6"/>
      <c r="D12" s="5"/>
    </row>
    <row r="13" spans="1:10" ht="15.5" x14ac:dyDescent="0.35">
      <c r="A13" s="3"/>
      <c r="C13" s="6"/>
      <c r="D13" s="5"/>
    </row>
    <row r="14" spans="1:10" ht="15.5" x14ac:dyDescent="0.35">
      <c r="A14" s="3"/>
      <c r="C14" s="6"/>
      <c r="D14" s="5"/>
    </row>
    <row r="21" spans="1:4" ht="15.5" x14ac:dyDescent="0.35">
      <c r="A21" s="12"/>
      <c r="C21" s="12"/>
      <c r="D21" s="12"/>
    </row>
    <row r="22" spans="1:4" ht="15.5" x14ac:dyDescent="0.35">
      <c r="A22" s="12"/>
      <c r="C22" s="12"/>
      <c r="D22" s="12"/>
    </row>
    <row r="23" spans="1:4" ht="15.5" x14ac:dyDescent="0.35">
      <c r="A23" s="13"/>
      <c r="C23" s="13"/>
      <c r="D23" s="13"/>
    </row>
    <row r="24" spans="1:4" ht="15.5" x14ac:dyDescent="0.35">
      <c r="A24" s="13"/>
      <c r="C24" s="13"/>
      <c r="D24" s="13"/>
    </row>
    <row r="25" spans="1:4" ht="15.5" x14ac:dyDescent="0.35">
      <c r="A25" s="13"/>
      <c r="C25" s="13"/>
      <c r="D25" s="13"/>
    </row>
    <row r="26" spans="1:4" ht="15.5" x14ac:dyDescent="0.35">
      <c r="A26" s="14"/>
      <c r="C26" s="14"/>
      <c r="D2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5" x14ac:dyDescent="0.25"/>
  <sheetData>
    <row r="1" spans="1:1" x14ac:dyDescent="0.25">
      <c r="A1" t="s">
        <v>32</v>
      </c>
    </row>
    <row r="2" spans="1:1" x14ac:dyDescent="0.25">
      <c r="A2" t="s">
        <v>31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RowHeight="12.5" x14ac:dyDescent="0.25"/>
  <sheetData>
    <row r="1" spans="1:1" x14ac:dyDescent="0.25">
      <c r="A1">
        <v>0</v>
      </c>
    </row>
    <row r="2" spans="1:1" x14ac:dyDescent="0.25">
      <c r="A2">
        <v>0.2</v>
      </c>
    </row>
    <row r="3" spans="1:1" x14ac:dyDescent="0.25">
      <c r="A3">
        <v>0.25</v>
      </c>
    </row>
    <row r="4" spans="1:1" x14ac:dyDescent="0.25">
      <c r="A4">
        <v>0.33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results log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Lucy Collins</cp:lastModifiedBy>
  <dcterms:created xsi:type="dcterms:W3CDTF">2014-02-01T14:35:18Z</dcterms:created>
  <dcterms:modified xsi:type="dcterms:W3CDTF">2016-08-03T20:23:06Z</dcterms:modified>
</cp:coreProperties>
</file>