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\OneDrive\Documents\CSI\"/>
    </mc:Choice>
  </mc:AlternateContent>
  <bookViews>
    <workbookView xWindow="0" yWindow="0" windowWidth="28800" windowHeight="11835" firstSheet="1" activeTab="1"/>
  </bookViews>
  <sheets>
    <sheet name="summary - all matches" sheetId="5" state="hidden" r:id="rId1"/>
    <sheet name="summary - major leagues only" sheetId="6" r:id="rId2"/>
    <sheet name="18 to 20 march 2016 " sheetId="10" r:id="rId3"/>
    <sheet name="11 to 13 march 2016" sheetId="9" r:id="rId4"/>
    <sheet name="26 to 28 february 2016" sheetId="8" r:id="rId5"/>
    <sheet name="19 to 21 february 2016" sheetId="7" r:id="rId6"/>
    <sheet name="12 to 14 february 2016" sheetId="4" r:id="rId7"/>
    <sheet name="05 to 07 february 2016" sheetId="3" r:id="rId8"/>
    <sheet name="29 to 31 january 2016" sheetId="2" r:id="rId9"/>
    <sheet name="22 to 24 january 2016" sheetId="1" r:id="rId10"/>
  </sheets>
  <definedNames>
    <definedName name="_xlnm._FilterDatabase" localSheetId="3" hidden="1">'11 to 13 march 2016'!$K$1:$K$125</definedName>
    <definedName name="_xlnm._FilterDatabase" localSheetId="6" hidden="1">'12 to 14 february 2016'!$B$1:$B$128</definedName>
    <definedName name="_xlnm._FilterDatabase" localSheetId="2" hidden="1">'18 to 20 march 2016 '!$K$1:$K$133</definedName>
    <definedName name="_xlnm._FilterDatabase" localSheetId="5" hidden="1">'19 to 21 february 2016'!$K$1:$K$128</definedName>
    <definedName name="_xlnm._FilterDatabase" localSheetId="4" hidden="1">'26 to 28 february 2016'!$K$1:$K$128</definedName>
  </definedNames>
  <calcPr calcId="152511" concurrentCalc="0"/>
</workbook>
</file>

<file path=xl/calcChain.xml><?xml version="1.0" encoding="utf-8"?>
<calcChain xmlns="http://schemas.openxmlformats.org/spreadsheetml/2006/main">
  <c r="B13" i="6" l="1"/>
  <c r="C13" i="6"/>
  <c r="D13" i="6"/>
  <c r="B14" i="6"/>
  <c r="C14" i="6"/>
  <c r="D14" i="6"/>
  <c r="B15" i="6"/>
  <c r="C15" i="6"/>
  <c r="D15" i="6"/>
  <c r="B16" i="6"/>
  <c r="C16" i="6"/>
  <c r="D16" i="6"/>
  <c r="C22" i="6"/>
  <c r="B22" i="6"/>
  <c r="D19" i="6"/>
  <c r="D20" i="6"/>
  <c r="C20" i="6"/>
  <c r="C19" i="6"/>
  <c r="C18" i="6"/>
  <c r="D18" i="6"/>
  <c r="C17" i="6"/>
  <c r="D17" i="6"/>
  <c r="B20" i="6"/>
  <c r="B19" i="6"/>
  <c r="B18" i="6"/>
  <c r="B17" i="6"/>
  <c r="L136" i="10"/>
  <c r="L135" i="10"/>
  <c r="L128" i="9"/>
  <c r="L127" i="9"/>
  <c r="L130" i="8"/>
  <c r="L131" i="8"/>
  <c r="L113" i="7"/>
  <c r="H47" i="10"/>
  <c r="H35" i="10"/>
  <c r="H50" i="10"/>
  <c r="K50" i="10"/>
  <c r="L50" i="10"/>
  <c r="H51" i="10"/>
  <c r="K51" i="10"/>
  <c r="L51" i="10"/>
  <c r="H116" i="10"/>
  <c r="K116" i="10"/>
  <c r="L116" i="10"/>
  <c r="H117" i="10"/>
  <c r="K117" i="10"/>
  <c r="L117" i="10"/>
  <c r="H118" i="10"/>
  <c r="K118" i="10"/>
  <c r="L118" i="10"/>
  <c r="H119" i="10"/>
  <c r="K119" i="10"/>
  <c r="L119" i="10"/>
  <c r="H120" i="10"/>
  <c r="K120" i="10"/>
  <c r="L120" i="10"/>
  <c r="H121" i="10"/>
  <c r="K121" i="10"/>
  <c r="L121" i="10"/>
  <c r="H122" i="10"/>
  <c r="K122" i="10"/>
  <c r="L122" i="10"/>
  <c r="H123" i="10"/>
  <c r="K123" i="10"/>
  <c r="L123" i="10"/>
  <c r="H124" i="10"/>
  <c r="K124" i="10"/>
  <c r="L124" i="10"/>
  <c r="K2" i="10"/>
  <c r="H2" i="10"/>
  <c r="L2" i="10"/>
  <c r="K3" i="10"/>
  <c r="H3" i="10"/>
  <c r="L3" i="10"/>
  <c r="K4" i="10"/>
  <c r="H4" i="10"/>
  <c r="L4" i="10"/>
  <c r="K5" i="10"/>
  <c r="H5" i="10"/>
  <c r="L5" i="10"/>
  <c r="K6" i="10"/>
  <c r="H6" i="10"/>
  <c r="L6" i="10"/>
  <c r="K7" i="10"/>
  <c r="L7" i="10"/>
  <c r="K8" i="10"/>
  <c r="H8" i="10"/>
  <c r="L8" i="10"/>
  <c r="K9" i="10"/>
  <c r="H9" i="10"/>
  <c r="L9" i="10"/>
  <c r="K10" i="10"/>
  <c r="H10" i="10"/>
  <c r="L10" i="10"/>
  <c r="K11" i="10"/>
  <c r="H11" i="10"/>
  <c r="L11" i="10"/>
  <c r="K12" i="10"/>
  <c r="H12" i="10"/>
  <c r="L12" i="10"/>
  <c r="K13" i="10"/>
  <c r="H13" i="10"/>
  <c r="L13" i="10"/>
  <c r="K14" i="10"/>
  <c r="L14" i="10"/>
  <c r="K15" i="10"/>
  <c r="L15" i="10"/>
  <c r="K16" i="10"/>
  <c r="L16" i="10"/>
  <c r="K17" i="10"/>
  <c r="L17" i="10"/>
  <c r="K18" i="10"/>
  <c r="H18" i="10"/>
  <c r="L18" i="10"/>
  <c r="K19" i="10"/>
  <c r="H19" i="10"/>
  <c r="L19" i="10"/>
  <c r="K20" i="10"/>
  <c r="H20" i="10"/>
  <c r="L20" i="10"/>
  <c r="K21" i="10"/>
  <c r="H21" i="10"/>
  <c r="L21" i="10"/>
  <c r="K22" i="10"/>
  <c r="L22" i="10"/>
  <c r="K23" i="10"/>
  <c r="L23" i="10"/>
  <c r="K24" i="10"/>
  <c r="H24" i="10"/>
  <c r="L24" i="10"/>
  <c r="K25" i="10"/>
  <c r="H25" i="10"/>
  <c r="L25" i="10"/>
  <c r="K26" i="10"/>
  <c r="H26" i="10"/>
  <c r="L26" i="10"/>
  <c r="K27" i="10"/>
  <c r="H27" i="10"/>
  <c r="L27" i="10"/>
  <c r="K28" i="10"/>
  <c r="L28" i="10"/>
  <c r="K29" i="10"/>
  <c r="H29" i="10"/>
  <c r="L29" i="10"/>
  <c r="K30" i="10"/>
  <c r="L30" i="10"/>
  <c r="K31" i="10"/>
  <c r="L31" i="10"/>
  <c r="K32" i="10"/>
  <c r="H32" i="10"/>
  <c r="L32" i="10"/>
  <c r="K33" i="10"/>
  <c r="H33" i="10"/>
  <c r="L33" i="10"/>
  <c r="K34" i="10"/>
  <c r="H34" i="10"/>
  <c r="L34" i="10"/>
  <c r="K36" i="10"/>
  <c r="H36" i="10"/>
  <c r="L36" i="10"/>
  <c r="K37" i="10"/>
  <c r="H37" i="10"/>
  <c r="L37" i="10"/>
  <c r="K38" i="10"/>
  <c r="H38" i="10"/>
  <c r="L38" i="10"/>
  <c r="K39" i="10"/>
  <c r="L39" i="10"/>
  <c r="K40" i="10"/>
  <c r="L40" i="10"/>
  <c r="K41" i="10"/>
  <c r="H41" i="10"/>
  <c r="L41" i="10"/>
  <c r="K42" i="10"/>
  <c r="L42" i="10"/>
  <c r="K43" i="10"/>
  <c r="H43" i="10"/>
  <c r="L43" i="10"/>
  <c r="K44" i="10"/>
  <c r="L44" i="10"/>
  <c r="K45" i="10"/>
  <c r="H45" i="10"/>
  <c r="L45" i="10"/>
  <c r="K46" i="10"/>
  <c r="L46" i="10"/>
  <c r="K47" i="10"/>
  <c r="L47" i="10"/>
  <c r="K48" i="10"/>
  <c r="H48" i="10"/>
  <c r="L48" i="10"/>
  <c r="K49" i="10"/>
  <c r="H49" i="10"/>
  <c r="L49" i="10"/>
  <c r="K52" i="10"/>
  <c r="H52" i="10"/>
  <c r="L52" i="10"/>
  <c r="K53" i="10"/>
  <c r="L53" i="10"/>
  <c r="K54" i="10"/>
  <c r="L54" i="10"/>
  <c r="K55" i="10"/>
  <c r="H55" i="10"/>
  <c r="L55" i="10"/>
  <c r="K56" i="10"/>
  <c r="H56" i="10"/>
  <c r="L56" i="10"/>
  <c r="K57" i="10"/>
  <c r="H57" i="10"/>
  <c r="L57" i="10"/>
  <c r="K58" i="10"/>
  <c r="H58" i="10"/>
  <c r="L58" i="10"/>
  <c r="K59" i="10"/>
  <c r="L59" i="10"/>
  <c r="K60" i="10"/>
  <c r="H60" i="10"/>
  <c r="L60" i="10"/>
  <c r="K61" i="10"/>
  <c r="H61" i="10"/>
  <c r="L61" i="10"/>
  <c r="K62" i="10"/>
  <c r="L62" i="10"/>
  <c r="K63" i="10"/>
  <c r="L63" i="10"/>
  <c r="K64" i="10"/>
  <c r="H64" i="10"/>
  <c r="L64" i="10"/>
  <c r="K65" i="10"/>
  <c r="H65" i="10"/>
  <c r="L65" i="10"/>
  <c r="K66" i="10"/>
  <c r="H66" i="10"/>
  <c r="L66" i="10"/>
  <c r="K67" i="10"/>
  <c r="L67" i="10"/>
  <c r="K68" i="10"/>
  <c r="L68" i="10"/>
  <c r="K69" i="10"/>
  <c r="H69" i="10"/>
  <c r="L69" i="10"/>
  <c r="K70" i="10"/>
  <c r="H70" i="10"/>
  <c r="L70" i="10"/>
  <c r="K71" i="10"/>
  <c r="L71" i="10"/>
  <c r="K72" i="10"/>
  <c r="H72" i="10"/>
  <c r="L72" i="10"/>
  <c r="K73" i="10"/>
  <c r="H73" i="10"/>
  <c r="L73" i="10"/>
  <c r="K74" i="10"/>
  <c r="H74" i="10"/>
  <c r="L74" i="10"/>
  <c r="K75" i="10"/>
  <c r="L75" i="10"/>
  <c r="K76" i="10"/>
  <c r="H76" i="10"/>
  <c r="L76" i="10"/>
  <c r="K77" i="10"/>
  <c r="H77" i="10"/>
  <c r="L77" i="10"/>
  <c r="K78" i="10"/>
  <c r="H78" i="10"/>
  <c r="L78" i="10"/>
  <c r="K79" i="10"/>
  <c r="H79" i="10"/>
  <c r="L79" i="10"/>
  <c r="K80" i="10"/>
  <c r="L80" i="10"/>
  <c r="K81" i="10"/>
  <c r="H81" i="10"/>
  <c r="K82" i="10"/>
  <c r="L82" i="10"/>
  <c r="K83" i="10"/>
  <c r="L83" i="10"/>
  <c r="K84" i="10"/>
  <c r="H84" i="10"/>
  <c r="L84" i="10"/>
  <c r="K85" i="10"/>
  <c r="H85" i="10"/>
  <c r="L85" i="10"/>
  <c r="K86" i="10"/>
  <c r="H86" i="10"/>
  <c r="L86" i="10"/>
  <c r="K87" i="10"/>
  <c r="H87" i="10"/>
  <c r="L87" i="10"/>
  <c r="K88" i="10"/>
  <c r="H88" i="10"/>
  <c r="L88" i="10"/>
  <c r="K89" i="10"/>
  <c r="H89" i="10"/>
  <c r="L89" i="10"/>
  <c r="K90" i="10"/>
  <c r="H90" i="10"/>
  <c r="L90" i="10"/>
  <c r="K91" i="10"/>
  <c r="H91" i="10"/>
  <c r="L91" i="10"/>
  <c r="K92" i="10"/>
  <c r="H92" i="10"/>
  <c r="L92" i="10"/>
  <c r="K93" i="10"/>
  <c r="H93" i="10"/>
  <c r="L93" i="10"/>
  <c r="K94" i="10"/>
  <c r="L94" i="10"/>
  <c r="K95" i="10"/>
  <c r="H95" i="10"/>
  <c r="L95" i="10"/>
  <c r="K96" i="10"/>
  <c r="H96" i="10"/>
  <c r="L96" i="10"/>
  <c r="K97" i="10"/>
  <c r="H97" i="10"/>
  <c r="L97" i="10"/>
  <c r="K98" i="10"/>
  <c r="H98" i="10"/>
  <c r="L98" i="10"/>
  <c r="K99" i="10"/>
  <c r="H99" i="10"/>
  <c r="L99" i="10"/>
  <c r="K100" i="10"/>
  <c r="H100" i="10"/>
  <c r="L100" i="10"/>
  <c r="K101" i="10"/>
  <c r="H101" i="10"/>
  <c r="L101" i="10"/>
  <c r="K102" i="10"/>
  <c r="H102" i="10"/>
  <c r="L102" i="10"/>
  <c r="K103" i="10"/>
  <c r="H103" i="10"/>
  <c r="L103" i="10"/>
  <c r="K104" i="10"/>
  <c r="H104" i="10"/>
  <c r="L104" i="10"/>
  <c r="K105" i="10"/>
  <c r="H105" i="10"/>
  <c r="L105" i="10"/>
  <c r="K106" i="10"/>
  <c r="H106" i="10"/>
  <c r="L106" i="10"/>
  <c r="K107" i="10"/>
  <c r="H107" i="10"/>
  <c r="L107" i="10"/>
  <c r="K108" i="10"/>
  <c r="H108" i="10"/>
  <c r="L108" i="10"/>
  <c r="K109" i="10"/>
  <c r="L109" i="10"/>
  <c r="K110" i="10"/>
  <c r="H110" i="10"/>
  <c r="L110" i="10"/>
  <c r="K111" i="10"/>
  <c r="H111" i="10"/>
  <c r="L111" i="10"/>
  <c r="K112" i="10"/>
  <c r="H112" i="10"/>
  <c r="L112" i="10"/>
  <c r="K113" i="10"/>
  <c r="H113" i="10"/>
  <c r="L113" i="10"/>
  <c r="K114" i="10"/>
  <c r="H114" i="10"/>
  <c r="L114" i="10"/>
  <c r="K115" i="10"/>
  <c r="H115" i="10"/>
  <c r="L115" i="10"/>
  <c r="L126" i="10"/>
  <c r="H7" i="10"/>
  <c r="H14" i="10"/>
  <c r="H15" i="10"/>
  <c r="H16" i="10"/>
  <c r="H17" i="10"/>
  <c r="H22" i="10"/>
  <c r="H23" i="10"/>
  <c r="H28" i="10"/>
  <c r="H30" i="10"/>
  <c r="H31" i="10"/>
  <c r="H39" i="10"/>
  <c r="H40" i="10"/>
  <c r="H42" i="10"/>
  <c r="H44" i="10"/>
  <c r="H46" i="10"/>
  <c r="H53" i="10"/>
  <c r="H54" i="10"/>
  <c r="H59" i="10"/>
  <c r="H62" i="10"/>
  <c r="H63" i="10"/>
  <c r="H67" i="10"/>
  <c r="H68" i="10"/>
  <c r="H71" i="10"/>
  <c r="H75" i="10"/>
  <c r="H80" i="10"/>
  <c r="H82" i="10"/>
  <c r="H83" i="10"/>
  <c r="H94" i="10"/>
  <c r="H109" i="10"/>
  <c r="H126" i="10"/>
  <c r="K35" i="10"/>
  <c r="K116" i="9"/>
  <c r="L116" i="9"/>
  <c r="H116" i="9"/>
  <c r="K115" i="9"/>
  <c r="L115" i="9"/>
  <c r="H115" i="9"/>
  <c r="K114" i="9"/>
  <c r="L114" i="9"/>
  <c r="H114" i="9"/>
  <c r="K113" i="9"/>
  <c r="H113" i="9"/>
  <c r="K112" i="9"/>
  <c r="L112" i="9"/>
  <c r="H112" i="9"/>
  <c r="K111" i="9"/>
  <c r="H111" i="9"/>
  <c r="K110" i="9"/>
  <c r="H110" i="9"/>
  <c r="K109" i="9"/>
  <c r="L109" i="9"/>
  <c r="H109" i="9"/>
  <c r="K108" i="9"/>
  <c r="H108" i="9"/>
  <c r="K107" i="9"/>
  <c r="H107" i="9"/>
  <c r="K106" i="9"/>
  <c r="H106" i="9"/>
  <c r="K105" i="9"/>
  <c r="H105" i="9"/>
  <c r="K104" i="9"/>
  <c r="H104" i="9"/>
  <c r="K103" i="9"/>
  <c r="H103" i="9"/>
  <c r="K102" i="9"/>
  <c r="H102" i="9"/>
  <c r="L102" i="9"/>
  <c r="K101" i="9"/>
  <c r="H101" i="9"/>
  <c r="K100" i="9"/>
  <c r="H100" i="9"/>
  <c r="K99" i="9"/>
  <c r="H99" i="9"/>
  <c r="K98" i="9"/>
  <c r="L98" i="9"/>
  <c r="H98" i="9"/>
  <c r="K97" i="9"/>
  <c r="H97" i="9"/>
  <c r="K96" i="9"/>
  <c r="H96" i="9"/>
  <c r="K95" i="9"/>
  <c r="H95" i="9"/>
  <c r="K94" i="9"/>
  <c r="H94" i="9"/>
  <c r="K93" i="9"/>
  <c r="H93" i="9"/>
  <c r="K92" i="9"/>
  <c r="H92" i="9"/>
  <c r="K91" i="9"/>
  <c r="H91" i="9"/>
  <c r="K90" i="9"/>
  <c r="H90" i="9"/>
  <c r="K89" i="9"/>
  <c r="H89" i="9"/>
  <c r="K88" i="9"/>
  <c r="H88" i="9"/>
  <c r="K87" i="9"/>
  <c r="H87" i="9"/>
  <c r="K86" i="9"/>
  <c r="H86" i="9"/>
  <c r="K85" i="9"/>
  <c r="L85" i="9"/>
  <c r="H85" i="9"/>
  <c r="K84" i="9"/>
  <c r="H84" i="9"/>
  <c r="K83" i="9"/>
  <c r="L83" i="9"/>
  <c r="H83" i="9"/>
  <c r="K82" i="9"/>
  <c r="L82" i="9"/>
  <c r="H82" i="9"/>
  <c r="K81" i="9"/>
  <c r="L81" i="9"/>
  <c r="H81" i="9"/>
  <c r="K80" i="9"/>
  <c r="L80" i="9"/>
  <c r="H80" i="9"/>
  <c r="K79" i="9"/>
  <c r="H79" i="9"/>
  <c r="K78" i="9"/>
  <c r="H78" i="9"/>
  <c r="K77" i="9"/>
  <c r="H77" i="9"/>
  <c r="K76" i="9"/>
  <c r="H76" i="9"/>
  <c r="K75" i="9"/>
  <c r="L75" i="9"/>
  <c r="H75" i="9"/>
  <c r="K74" i="9"/>
  <c r="H74" i="9"/>
  <c r="K73" i="9"/>
  <c r="H73" i="9"/>
  <c r="K72" i="9"/>
  <c r="H72" i="9"/>
  <c r="K71" i="9"/>
  <c r="L71" i="9"/>
  <c r="H71" i="9"/>
  <c r="K70" i="9"/>
  <c r="H70" i="9"/>
  <c r="K69" i="9"/>
  <c r="H69" i="9"/>
  <c r="K68" i="9"/>
  <c r="L68" i="9"/>
  <c r="H68" i="9"/>
  <c r="K67" i="9"/>
  <c r="H67" i="9"/>
  <c r="K66" i="9"/>
  <c r="H66" i="9"/>
  <c r="K65" i="9"/>
  <c r="H65" i="9"/>
  <c r="K64" i="9"/>
  <c r="L64" i="9"/>
  <c r="H64" i="9"/>
  <c r="K63" i="9"/>
  <c r="L63" i="9"/>
  <c r="H63" i="9"/>
  <c r="K62" i="9"/>
  <c r="L62" i="9"/>
  <c r="H62" i="9"/>
  <c r="K61" i="9"/>
  <c r="H61" i="9"/>
  <c r="K60" i="9"/>
  <c r="H60" i="9"/>
  <c r="K59" i="9"/>
  <c r="H59" i="9"/>
  <c r="K58" i="9"/>
  <c r="L58" i="9"/>
  <c r="H58" i="9"/>
  <c r="K57" i="9"/>
  <c r="L57" i="9"/>
  <c r="H57" i="9"/>
  <c r="K56" i="9"/>
  <c r="L56" i="9"/>
  <c r="H56" i="9"/>
  <c r="K55" i="9"/>
  <c r="H55" i="9"/>
  <c r="K54" i="9"/>
  <c r="L54" i="9"/>
  <c r="H54" i="9"/>
  <c r="K53" i="9"/>
  <c r="L53" i="9"/>
  <c r="H53" i="9"/>
  <c r="K52" i="9"/>
  <c r="H52" i="9"/>
  <c r="K51" i="9"/>
  <c r="K49" i="9"/>
  <c r="H49" i="9"/>
  <c r="K48" i="9"/>
  <c r="H48" i="9"/>
  <c r="K47" i="9"/>
  <c r="H47" i="9"/>
  <c r="K46" i="9"/>
  <c r="H46" i="9"/>
  <c r="K45" i="9"/>
  <c r="H45" i="9"/>
  <c r="K44" i="9"/>
  <c r="L44" i="9"/>
  <c r="H44" i="9"/>
  <c r="K43" i="9"/>
  <c r="H43" i="9"/>
  <c r="K42" i="9"/>
  <c r="L42" i="9"/>
  <c r="H42" i="9"/>
  <c r="K41" i="9"/>
  <c r="H41" i="9"/>
  <c r="K40" i="9"/>
  <c r="L40" i="9"/>
  <c r="H40" i="9"/>
  <c r="K39" i="9"/>
  <c r="L39" i="9"/>
  <c r="H39" i="9"/>
  <c r="K38" i="9"/>
  <c r="H38" i="9"/>
  <c r="K37" i="9"/>
  <c r="H37" i="9"/>
  <c r="K36" i="9"/>
  <c r="H36" i="9"/>
  <c r="K35" i="9"/>
  <c r="K34" i="9"/>
  <c r="H34" i="9"/>
  <c r="K33" i="9"/>
  <c r="H33" i="9"/>
  <c r="L33" i="9"/>
  <c r="K32" i="9"/>
  <c r="L32" i="9"/>
  <c r="H32" i="9"/>
  <c r="K31" i="9"/>
  <c r="L31" i="9"/>
  <c r="H31" i="9"/>
  <c r="K30" i="9"/>
  <c r="L30" i="9"/>
  <c r="H30" i="9"/>
  <c r="K29" i="9"/>
  <c r="L29" i="9"/>
  <c r="H29" i="9"/>
  <c r="K28" i="9"/>
  <c r="L28" i="9"/>
  <c r="H28" i="9"/>
  <c r="K27" i="9"/>
  <c r="L27" i="9"/>
  <c r="H27" i="9"/>
  <c r="K26" i="9"/>
  <c r="H26" i="9"/>
  <c r="K25" i="9"/>
  <c r="L25" i="9"/>
  <c r="H25" i="9"/>
  <c r="K24" i="9"/>
  <c r="L24" i="9"/>
  <c r="H24" i="9"/>
  <c r="K23" i="9"/>
  <c r="L23" i="9"/>
  <c r="H23" i="9"/>
  <c r="K22" i="9"/>
  <c r="H22" i="9"/>
  <c r="K21" i="9"/>
  <c r="L21" i="9"/>
  <c r="H21" i="9"/>
  <c r="K20" i="9"/>
  <c r="L20" i="9"/>
  <c r="H20" i="9"/>
  <c r="K19" i="9"/>
  <c r="H19" i="9"/>
  <c r="L19" i="9"/>
  <c r="K18" i="9"/>
  <c r="H18" i="9"/>
  <c r="K17" i="9"/>
  <c r="L17" i="9"/>
  <c r="H17" i="9"/>
  <c r="K16" i="9"/>
  <c r="L16" i="9"/>
  <c r="H16" i="9"/>
  <c r="K15" i="9"/>
  <c r="L15" i="9"/>
  <c r="H15" i="9"/>
  <c r="K14" i="9"/>
  <c r="L14" i="9"/>
  <c r="H14" i="9"/>
  <c r="K13" i="9"/>
  <c r="L13" i="9"/>
  <c r="H13" i="9"/>
  <c r="K12" i="9"/>
  <c r="L12" i="9"/>
  <c r="H12" i="9"/>
  <c r="K11" i="9"/>
  <c r="L11" i="9"/>
  <c r="H11" i="9"/>
  <c r="K10" i="9"/>
  <c r="L10" i="9"/>
  <c r="H10" i="9"/>
  <c r="K9" i="9"/>
  <c r="H9" i="9"/>
  <c r="K8" i="9"/>
  <c r="H8" i="9"/>
  <c r="K7" i="9"/>
  <c r="L7" i="9"/>
  <c r="H7" i="9"/>
  <c r="K6" i="9"/>
  <c r="H6" i="9"/>
  <c r="K5" i="9"/>
  <c r="L5" i="9"/>
  <c r="H5" i="9"/>
  <c r="K4" i="9"/>
  <c r="H4" i="9"/>
  <c r="K3" i="9"/>
  <c r="L3" i="9"/>
  <c r="H3" i="9"/>
  <c r="K2" i="9"/>
  <c r="H2" i="9"/>
  <c r="L18" i="9"/>
  <c r="L74" i="9"/>
  <c r="L4" i="9"/>
  <c r="L6" i="9"/>
  <c r="L41" i="9"/>
  <c r="L43" i="9"/>
  <c r="L45" i="9"/>
  <c r="L47" i="9"/>
  <c r="L89" i="9"/>
  <c r="L91" i="9"/>
  <c r="L93" i="9"/>
  <c r="L95" i="9"/>
  <c r="L97" i="9"/>
  <c r="L99" i="9"/>
  <c r="L101" i="9"/>
  <c r="L36" i="9"/>
  <c r="L66" i="9"/>
  <c r="L72" i="9"/>
  <c r="L105" i="9"/>
  <c r="L107" i="9"/>
  <c r="L111" i="9"/>
  <c r="L113" i="9"/>
  <c r="L38" i="9"/>
  <c r="L60" i="9"/>
  <c r="L9" i="9"/>
  <c r="L48" i="9"/>
  <c r="L50" i="9"/>
  <c r="L86" i="9"/>
  <c r="L88" i="9"/>
  <c r="L90" i="9"/>
  <c r="L96" i="9"/>
  <c r="L100" i="9"/>
  <c r="L26" i="9"/>
  <c r="L70" i="9"/>
  <c r="H118" i="9"/>
  <c r="L37" i="9"/>
  <c r="L65" i="9"/>
  <c r="L69" i="9"/>
  <c r="L73" i="9"/>
  <c r="L77" i="9"/>
  <c r="L104" i="9"/>
  <c r="L106" i="9"/>
  <c r="L110" i="9"/>
  <c r="L61" i="9"/>
  <c r="L94" i="9"/>
  <c r="L108" i="9"/>
  <c r="L34" i="9"/>
  <c r="L49" i="9"/>
  <c r="L67" i="9"/>
  <c r="L87" i="9"/>
  <c r="L92" i="9"/>
  <c r="L103" i="9"/>
  <c r="L8" i="9"/>
  <c r="L22" i="9"/>
  <c r="L46" i="9"/>
  <c r="L52" i="9"/>
  <c r="L59" i="9"/>
  <c r="L76" i="9"/>
  <c r="L78" i="9"/>
  <c r="L2" i="9"/>
  <c r="L55" i="9"/>
  <c r="L79" i="9"/>
  <c r="L84" i="9"/>
  <c r="H88" i="8"/>
  <c r="H77" i="8"/>
  <c r="K50" i="8"/>
  <c r="H50" i="8"/>
  <c r="L50" i="8"/>
  <c r="H111" i="8"/>
  <c r="K111" i="8"/>
  <c r="L111" i="8"/>
  <c r="H112" i="8"/>
  <c r="K112" i="8"/>
  <c r="H113" i="8"/>
  <c r="K113" i="8"/>
  <c r="L113" i="8"/>
  <c r="H114" i="8"/>
  <c r="K114" i="8"/>
  <c r="L114" i="8"/>
  <c r="H115" i="8"/>
  <c r="K115" i="8"/>
  <c r="L115" i="8"/>
  <c r="H116" i="8"/>
  <c r="K116" i="8"/>
  <c r="L116" i="8"/>
  <c r="H117" i="8"/>
  <c r="K117" i="8"/>
  <c r="L117" i="8"/>
  <c r="H118" i="8"/>
  <c r="K118" i="8"/>
  <c r="L118" i="8"/>
  <c r="H119" i="8"/>
  <c r="K119" i="8"/>
  <c r="L119" i="8"/>
  <c r="K110" i="8"/>
  <c r="L110" i="8"/>
  <c r="H110" i="8"/>
  <c r="K109" i="8"/>
  <c r="H109" i="8"/>
  <c r="K108" i="8"/>
  <c r="H108" i="8"/>
  <c r="K107" i="8"/>
  <c r="H107" i="8"/>
  <c r="K106" i="8"/>
  <c r="H106" i="8"/>
  <c r="K105" i="8"/>
  <c r="L105" i="8"/>
  <c r="H105" i="8"/>
  <c r="K104" i="8"/>
  <c r="L104" i="8"/>
  <c r="H104" i="8"/>
  <c r="K103" i="8"/>
  <c r="H103" i="8"/>
  <c r="K102" i="8"/>
  <c r="L102" i="8"/>
  <c r="H102" i="8"/>
  <c r="K101" i="8"/>
  <c r="H101" i="8"/>
  <c r="K100" i="8"/>
  <c r="L100" i="8"/>
  <c r="H100" i="8"/>
  <c r="K99" i="8"/>
  <c r="H99" i="8"/>
  <c r="K98" i="8"/>
  <c r="H98" i="8"/>
  <c r="K97" i="8"/>
  <c r="H97" i="8"/>
  <c r="K96" i="8"/>
  <c r="H96" i="8"/>
  <c r="K95" i="8"/>
  <c r="H95" i="8"/>
  <c r="K94" i="8"/>
  <c r="H94" i="8"/>
  <c r="K93" i="8"/>
  <c r="L93" i="8"/>
  <c r="H93" i="8"/>
  <c r="K92" i="8"/>
  <c r="H92" i="8"/>
  <c r="K91" i="8"/>
  <c r="H91" i="8"/>
  <c r="K90" i="8"/>
  <c r="H90" i="8"/>
  <c r="K89" i="8"/>
  <c r="H89" i="8"/>
  <c r="K88" i="8"/>
  <c r="L88" i="8"/>
  <c r="K87" i="8"/>
  <c r="H87" i="8"/>
  <c r="K86" i="8"/>
  <c r="H86" i="8"/>
  <c r="K85" i="8"/>
  <c r="H85" i="8"/>
  <c r="L85" i="8"/>
  <c r="K84" i="8"/>
  <c r="H84" i="8"/>
  <c r="K83" i="8"/>
  <c r="H83" i="8"/>
  <c r="K82" i="8"/>
  <c r="H82" i="8"/>
  <c r="K81" i="8"/>
  <c r="H81" i="8"/>
  <c r="L81" i="8"/>
  <c r="K80" i="8"/>
  <c r="H80" i="8"/>
  <c r="K79" i="8"/>
  <c r="H79" i="8"/>
  <c r="K78" i="8"/>
  <c r="H78" i="8"/>
  <c r="K77" i="8"/>
  <c r="L77" i="8"/>
  <c r="K76" i="8"/>
  <c r="H76" i="8"/>
  <c r="K75" i="8"/>
  <c r="H75" i="8"/>
  <c r="K74" i="8"/>
  <c r="H74" i="8"/>
  <c r="K73" i="8"/>
  <c r="L73" i="8"/>
  <c r="H73" i="8"/>
  <c r="K72" i="8"/>
  <c r="L72" i="8"/>
  <c r="H72" i="8"/>
  <c r="K71" i="8"/>
  <c r="H71" i="8"/>
  <c r="K70" i="8"/>
  <c r="H70" i="8"/>
  <c r="K69" i="8"/>
  <c r="H69" i="8"/>
  <c r="K68" i="8"/>
  <c r="L68" i="8"/>
  <c r="H68" i="8"/>
  <c r="K67" i="8"/>
  <c r="H67" i="8"/>
  <c r="K66" i="8"/>
  <c r="H66" i="8"/>
  <c r="K65" i="8"/>
  <c r="H65" i="8"/>
  <c r="K64" i="8"/>
  <c r="L64" i="8"/>
  <c r="H64" i="8"/>
  <c r="K63" i="8"/>
  <c r="H63" i="8"/>
  <c r="K62" i="8"/>
  <c r="H62" i="8"/>
  <c r="K61" i="8"/>
  <c r="H61" i="8"/>
  <c r="K60" i="8"/>
  <c r="H60" i="8"/>
  <c r="K59" i="8"/>
  <c r="H59" i="8"/>
  <c r="K58" i="8"/>
  <c r="L58" i="8"/>
  <c r="H58" i="8"/>
  <c r="K57" i="8"/>
  <c r="L57" i="8"/>
  <c r="H57" i="8"/>
  <c r="K56" i="8"/>
  <c r="L56" i="8"/>
  <c r="H56" i="8"/>
  <c r="K55" i="8"/>
  <c r="H55" i="8"/>
  <c r="K54" i="8"/>
  <c r="H54" i="8"/>
  <c r="K53" i="8"/>
  <c r="H53" i="8"/>
  <c r="K52" i="8"/>
  <c r="H52" i="8"/>
  <c r="K51" i="8"/>
  <c r="K49" i="8"/>
  <c r="H49" i="8"/>
  <c r="K48" i="8"/>
  <c r="L48" i="8"/>
  <c r="H48" i="8"/>
  <c r="K47" i="8"/>
  <c r="L47" i="8"/>
  <c r="H47" i="8"/>
  <c r="K46" i="8"/>
  <c r="H46" i="8"/>
  <c r="K45" i="8"/>
  <c r="L45" i="8"/>
  <c r="H45" i="8"/>
  <c r="K44" i="8"/>
  <c r="L44" i="8"/>
  <c r="H44" i="8"/>
  <c r="K43" i="8"/>
  <c r="H43" i="8"/>
  <c r="K42" i="8"/>
  <c r="L42" i="8"/>
  <c r="H42" i="8"/>
  <c r="K41" i="8"/>
  <c r="L41" i="8"/>
  <c r="H41" i="8"/>
  <c r="K40" i="8"/>
  <c r="H40" i="8"/>
  <c r="K39" i="8"/>
  <c r="H39" i="8"/>
  <c r="K38" i="8"/>
  <c r="H38" i="8"/>
  <c r="K37" i="8"/>
  <c r="L37" i="8"/>
  <c r="H37" i="8"/>
  <c r="K36" i="8"/>
  <c r="L36" i="8"/>
  <c r="H36" i="8"/>
  <c r="K35" i="8"/>
  <c r="K34" i="8"/>
  <c r="H34" i="8"/>
  <c r="K33" i="8"/>
  <c r="L33" i="8"/>
  <c r="H33" i="8"/>
  <c r="K32" i="8"/>
  <c r="H32" i="8"/>
  <c r="K31" i="8"/>
  <c r="H31" i="8"/>
  <c r="K30" i="8"/>
  <c r="H30" i="8"/>
  <c r="K29" i="8"/>
  <c r="L29" i="8"/>
  <c r="H29" i="8"/>
  <c r="K28" i="8"/>
  <c r="H28" i="8"/>
  <c r="K27" i="8"/>
  <c r="L27" i="8"/>
  <c r="H27" i="8"/>
  <c r="K26" i="8"/>
  <c r="H26" i="8"/>
  <c r="K25" i="8"/>
  <c r="L25" i="8"/>
  <c r="H25" i="8"/>
  <c r="K24" i="8"/>
  <c r="L24" i="8"/>
  <c r="H24" i="8"/>
  <c r="K23" i="8"/>
  <c r="H23" i="8"/>
  <c r="K22" i="8"/>
  <c r="H22" i="8"/>
  <c r="K21" i="8"/>
  <c r="L21" i="8"/>
  <c r="H21" i="8"/>
  <c r="K20" i="8"/>
  <c r="H20" i="8"/>
  <c r="K19" i="8"/>
  <c r="H19" i="8"/>
  <c r="K18" i="8"/>
  <c r="H18" i="8"/>
  <c r="K17" i="8"/>
  <c r="L17" i="8"/>
  <c r="H17" i="8"/>
  <c r="K16" i="8"/>
  <c r="L16" i="8"/>
  <c r="H16" i="8"/>
  <c r="K15" i="8"/>
  <c r="H15" i="8"/>
  <c r="K14" i="8"/>
  <c r="H14" i="8"/>
  <c r="K13" i="8"/>
  <c r="L13" i="8"/>
  <c r="H13" i="8"/>
  <c r="K12" i="8"/>
  <c r="H12" i="8"/>
  <c r="K11" i="8"/>
  <c r="H11" i="8"/>
  <c r="K10" i="8"/>
  <c r="H10" i="8"/>
  <c r="K9" i="8"/>
  <c r="H9" i="8"/>
  <c r="K8" i="8"/>
  <c r="H8" i="8"/>
  <c r="K7" i="8"/>
  <c r="H7" i="8"/>
  <c r="K6" i="8"/>
  <c r="H6" i="8"/>
  <c r="K5" i="8"/>
  <c r="H5" i="8"/>
  <c r="K4" i="8"/>
  <c r="L4" i="8"/>
  <c r="H4" i="8"/>
  <c r="K3" i="8"/>
  <c r="H3" i="8"/>
  <c r="K2" i="8"/>
  <c r="H2" i="8"/>
  <c r="H121" i="8"/>
  <c r="L112" i="8"/>
  <c r="L79" i="8"/>
  <c r="L87" i="8"/>
  <c r="L23" i="8"/>
  <c r="L49" i="8"/>
  <c r="L53" i="8"/>
  <c r="L59" i="8"/>
  <c r="L75" i="8"/>
  <c r="L90" i="8"/>
  <c r="L94" i="8"/>
  <c r="L78" i="8"/>
  <c r="L80" i="8"/>
  <c r="L82" i="8"/>
  <c r="L5" i="8"/>
  <c r="L9" i="8"/>
  <c r="L55" i="8"/>
  <c r="L61" i="8"/>
  <c r="L92" i="8"/>
  <c r="L98" i="8"/>
  <c r="L2" i="8"/>
  <c r="L8" i="8"/>
  <c r="L10" i="8"/>
  <c r="L22" i="8"/>
  <c r="L28" i="8"/>
  <c r="L34" i="8"/>
  <c r="L46" i="8"/>
  <c r="L52" i="8"/>
  <c r="L54" i="8"/>
  <c r="L60" i="8"/>
  <c r="L76" i="8"/>
  <c r="L91" i="8"/>
  <c r="L97" i="8"/>
  <c r="L101" i="8"/>
  <c r="L18" i="8"/>
  <c r="L30" i="8"/>
  <c r="L43" i="8"/>
  <c r="L83" i="8"/>
  <c r="L89" i="8"/>
  <c r="L99" i="8"/>
  <c r="L107" i="8"/>
  <c r="L109" i="8"/>
  <c r="L96" i="8"/>
  <c r="L108" i="8"/>
  <c r="L12" i="8"/>
  <c r="L20" i="8"/>
  <c r="L32" i="8"/>
  <c r="L40" i="8"/>
  <c r="L62" i="8"/>
  <c r="L70" i="8"/>
  <c r="L74" i="8"/>
  <c r="L106" i="8"/>
  <c r="L6" i="8"/>
  <c r="L84" i="8"/>
  <c r="L15" i="8"/>
  <c r="L39" i="8"/>
  <c r="L65" i="8"/>
  <c r="L67" i="8"/>
  <c r="L103" i="8"/>
  <c r="L11" i="8"/>
  <c r="L63" i="8"/>
  <c r="L86" i="8"/>
  <c r="L3" i="8"/>
  <c r="L7" i="8"/>
  <c r="L14" i="8"/>
  <c r="L19" i="8"/>
  <c r="L26" i="8"/>
  <c r="L31" i="8"/>
  <c r="L38" i="8"/>
  <c r="L66" i="8"/>
  <c r="L69" i="8"/>
  <c r="L71" i="8"/>
  <c r="L95" i="8"/>
  <c r="H108" i="7"/>
  <c r="H109" i="7"/>
  <c r="H110" i="7"/>
  <c r="H95" i="7"/>
  <c r="H90" i="7"/>
  <c r="H89" i="7"/>
  <c r="H87" i="7"/>
  <c r="H86" i="7"/>
  <c r="H85" i="7"/>
  <c r="H84" i="7"/>
  <c r="H83" i="7"/>
  <c r="H82" i="7"/>
  <c r="K110" i="7"/>
  <c r="K109" i="7"/>
  <c r="K108" i="7"/>
  <c r="L108" i="7"/>
  <c r="K107" i="7"/>
  <c r="H107" i="7"/>
  <c r="K106" i="7"/>
  <c r="H106" i="7"/>
  <c r="K105" i="7"/>
  <c r="L105" i="7"/>
  <c r="H105" i="7"/>
  <c r="K104" i="7"/>
  <c r="H104" i="7"/>
  <c r="K103" i="7"/>
  <c r="H103" i="7"/>
  <c r="K102" i="7"/>
  <c r="H102" i="7"/>
  <c r="K101" i="7"/>
  <c r="L101" i="7"/>
  <c r="H101" i="7"/>
  <c r="K100" i="7"/>
  <c r="H100" i="7"/>
  <c r="K99" i="7"/>
  <c r="H99" i="7"/>
  <c r="K98" i="7"/>
  <c r="H98" i="7"/>
  <c r="K97" i="7"/>
  <c r="L97" i="7"/>
  <c r="H97" i="7"/>
  <c r="K96" i="7"/>
  <c r="H96" i="7"/>
  <c r="K95" i="7"/>
  <c r="L95" i="7"/>
  <c r="K94" i="7"/>
  <c r="H94" i="7"/>
  <c r="K93" i="7"/>
  <c r="L93" i="7"/>
  <c r="H93" i="7"/>
  <c r="K92" i="7"/>
  <c r="L92" i="7"/>
  <c r="H92" i="7"/>
  <c r="K91" i="7"/>
  <c r="L91" i="7"/>
  <c r="H91" i="7"/>
  <c r="K90" i="7"/>
  <c r="K89" i="7"/>
  <c r="K88" i="7"/>
  <c r="L88" i="7"/>
  <c r="K87" i="7"/>
  <c r="K86" i="7"/>
  <c r="L86" i="7"/>
  <c r="K85" i="7"/>
  <c r="K84" i="7"/>
  <c r="K83" i="7"/>
  <c r="K82" i="7"/>
  <c r="K81" i="7"/>
  <c r="H81" i="7"/>
  <c r="K80" i="7"/>
  <c r="H80" i="7"/>
  <c r="K79" i="7"/>
  <c r="L79" i="7"/>
  <c r="H79" i="7"/>
  <c r="K78" i="7"/>
  <c r="L78" i="7"/>
  <c r="H78" i="7"/>
  <c r="K77" i="7"/>
  <c r="K76" i="7"/>
  <c r="H76" i="7"/>
  <c r="K75" i="7"/>
  <c r="L75" i="7"/>
  <c r="H75" i="7"/>
  <c r="K74" i="7"/>
  <c r="H74" i="7"/>
  <c r="K73" i="7"/>
  <c r="H73" i="7"/>
  <c r="K72" i="7"/>
  <c r="H72" i="7"/>
  <c r="K71" i="7"/>
  <c r="H71" i="7"/>
  <c r="K70" i="7"/>
  <c r="H70" i="7"/>
  <c r="K69" i="7"/>
  <c r="H69" i="7"/>
  <c r="K68" i="7"/>
  <c r="H68" i="7"/>
  <c r="K67" i="7"/>
  <c r="H67" i="7"/>
  <c r="K66" i="7"/>
  <c r="H66" i="7"/>
  <c r="K65" i="7"/>
  <c r="H65" i="7"/>
  <c r="K64" i="7"/>
  <c r="H64" i="7"/>
  <c r="K63" i="7"/>
  <c r="H63" i="7"/>
  <c r="K62" i="7"/>
  <c r="H62" i="7"/>
  <c r="K61" i="7"/>
  <c r="L61" i="7"/>
  <c r="H61" i="7"/>
  <c r="K60" i="7"/>
  <c r="H60" i="7"/>
  <c r="K59" i="7"/>
  <c r="H59" i="7"/>
  <c r="K58" i="7"/>
  <c r="L58" i="7"/>
  <c r="H58" i="7"/>
  <c r="K57" i="7"/>
  <c r="L57" i="7"/>
  <c r="H57" i="7"/>
  <c r="K56" i="7"/>
  <c r="H56" i="7"/>
  <c r="K55" i="7"/>
  <c r="L55" i="7"/>
  <c r="H55" i="7"/>
  <c r="K54" i="7"/>
  <c r="L54" i="7"/>
  <c r="H54" i="7"/>
  <c r="K53" i="7"/>
  <c r="L53" i="7"/>
  <c r="H53" i="7"/>
  <c r="K52" i="7"/>
  <c r="H52" i="7"/>
  <c r="K51" i="7"/>
  <c r="L51" i="7"/>
  <c r="H51" i="7"/>
  <c r="K50" i="7"/>
  <c r="L50" i="7"/>
  <c r="H50" i="7"/>
  <c r="K49" i="7"/>
  <c r="L49" i="7"/>
  <c r="H49" i="7"/>
  <c r="K48" i="7"/>
  <c r="H48" i="7"/>
  <c r="K47" i="7"/>
  <c r="L47" i="7"/>
  <c r="H47" i="7"/>
  <c r="K46" i="7"/>
  <c r="L46" i="7"/>
  <c r="H46" i="7"/>
  <c r="K45" i="7"/>
  <c r="L45" i="7"/>
  <c r="H45" i="7"/>
  <c r="K44" i="7"/>
  <c r="H44" i="7"/>
  <c r="K43" i="7"/>
  <c r="H43" i="7"/>
  <c r="K42" i="7"/>
  <c r="L42" i="7"/>
  <c r="H42" i="7"/>
  <c r="K41" i="7"/>
  <c r="L41" i="7"/>
  <c r="H41" i="7"/>
  <c r="K40" i="7"/>
  <c r="H40" i="7"/>
  <c r="K39" i="7"/>
  <c r="H39" i="7"/>
  <c r="K38" i="7"/>
  <c r="H38" i="7"/>
  <c r="K37" i="7"/>
  <c r="L37" i="7"/>
  <c r="H37" i="7"/>
  <c r="K36" i="7"/>
  <c r="H36" i="7"/>
  <c r="K35" i="7"/>
  <c r="H35" i="7"/>
  <c r="K34" i="7"/>
  <c r="L34" i="7"/>
  <c r="H34" i="7"/>
  <c r="K33" i="7"/>
  <c r="L33" i="7"/>
  <c r="H33" i="7"/>
  <c r="K32" i="7"/>
  <c r="H32" i="7"/>
  <c r="K31" i="7"/>
  <c r="H31" i="7"/>
  <c r="K30" i="7"/>
  <c r="H30" i="7"/>
  <c r="K29" i="7"/>
  <c r="L29" i="7"/>
  <c r="H29" i="7"/>
  <c r="K28" i="7"/>
  <c r="H28" i="7"/>
  <c r="K27" i="7"/>
  <c r="L27" i="7"/>
  <c r="H27" i="7"/>
  <c r="K26" i="7"/>
  <c r="H26" i="7"/>
  <c r="K25" i="7"/>
  <c r="L25" i="7"/>
  <c r="H25" i="7"/>
  <c r="K24" i="7"/>
  <c r="H24" i="7"/>
  <c r="K23" i="7"/>
  <c r="L23" i="7"/>
  <c r="H23" i="7"/>
  <c r="K22" i="7"/>
  <c r="L22" i="7"/>
  <c r="H22" i="7"/>
  <c r="K21" i="7"/>
  <c r="L21" i="7"/>
  <c r="H21" i="7"/>
  <c r="K20" i="7"/>
  <c r="H20" i="7"/>
  <c r="K19" i="7"/>
  <c r="H19" i="7"/>
  <c r="K18" i="7"/>
  <c r="H18" i="7"/>
  <c r="K17" i="7"/>
  <c r="L17" i="7"/>
  <c r="H17" i="7"/>
  <c r="K16" i="7"/>
  <c r="H16" i="7"/>
  <c r="K15" i="7"/>
  <c r="H15" i="7"/>
  <c r="K14" i="7"/>
  <c r="H14" i="7"/>
  <c r="K13" i="7"/>
  <c r="L13" i="7"/>
  <c r="H13" i="7"/>
  <c r="K12" i="7"/>
  <c r="H12" i="7"/>
  <c r="K11" i="7"/>
  <c r="H11" i="7"/>
  <c r="K10" i="7"/>
  <c r="L10" i="7"/>
  <c r="H10" i="7"/>
  <c r="K9" i="7"/>
  <c r="L9" i="7"/>
  <c r="H9" i="7"/>
  <c r="K8" i="7"/>
  <c r="H8" i="7"/>
  <c r="K7" i="7"/>
  <c r="H7" i="7"/>
  <c r="K6" i="7"/>
  <c r="H6" i="7"/>
  <c r="K5" i="7"/>
  <c r="L5" i="7"/>
  <c r="H5" i="7"/>
  <c r="K4" i="7"/>
  <c r="H4" i="7"/>
  <c r="K3" i="7"/>
  <c r="H3" i="7"/>
  <c r="K2" i="7"/>
  <c r="L2" i="7"/>
  <c r="H2" i="7"/>
  <c r="L64" i="7"/>
  <c r="L74" i="7"/>
  <c r="L84" i="7"/>
  <c r="L98" i="7"/>
  <c r="L102" i="7"/>
  <c r="L106" i="7"/>
  <c r="L6" i="7"/>
  <c r="L14" i="7"/>
  <c r="L18" i="7"/>
  <c r="L26" i="7"/>
  <c r="L30" i="7"/>
  <c r="L38" i="7"/>
  <c r="L62" i="7"/>
  <c r="L69" i="7"/>
  <c r="L65" i="7"/>
  <c r="L66" i="7"/>
  <c r="L67" i="7"/>
  <c r="L73" i="7"/>
  <c r="L77" i="7"/>
  <c r="L81" i="7"/>
  <c r="L83" i="7"/>
  <c r="L3" i="7"/>
  <c r="L7" i="7"/>
  <c r="L11" i="7"/>
  <c r="L15" i="7"/>
  <c r="L19" i="7"/>
  <c r="L31" i="7"/>
  <c r="L35" i="7"/>
  <c r="L39" i="7"/>
  <c r="L43" i="7"/>
  <c r="L59" i="7"/>
  <c r="L63" i="7"/>
  <c r="L70" i="7"/>
  <c r="L71" i="7"/>
  <c r="L85" i="7"/>
  <c r="L87" i="7"/>
  <c r="L89" i="7"/>
  <c r="L99" i="7"/>
  <c r="L103" i="7"/>
  <c r="L107" i="7"/>
  <c r="L109" i="7"/>
  <c r="L110" i="7"/>
  <c r="L20" i="7"/>
  <c r="L94" i="7"/>
  <c r="L96" i="7"/>
  <c r="L8" i="7"/>
  <c r="L24" i="7"/>
  <c r="L68" i="7"/>
  <c r="L72" i="7"/>
  <c r="L104" i="7"/>
  <c r="L12" i="7"/>
  <c r="L28" i="7"/>
  <c r="L48" i="7"/>
  <c r="L52" i="7"/>
  <c r="L56" i="7"/>
  <c r="L60" i="7"/>
  <c r="L16" i="7"/>
  <c r="L36" i="7"/>
  <c r="L40" i="7"/>
  <c r="L44" i="7"/>
  <c r="L76" i="7"/>
  <c r="L82" i="7"/>
  <c r="L90" i="7"/>
  <c r="L32" i="7"/>
  <c r="L4" i="7"/>
  <c r="L80" i="7"/>
  <c r="L100" i="7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9" i="2"/>
  <c r="C4" i="5"/>
  <c r="C14" i="5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H26" i="3"/>
  <c r="H27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7" i="3"/>
  <c r="H48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9" i="3"/>
  <c r="H90" i="3"/>
  <c r="H92" i="3"/>
  <c r="H93" i="3"/>
  <c r="H94" i="3"/>
  <c r="H95" i="3"/>
  <c r="H96" i="3"/>
  <c r="H97" i="3"/>
  <c r="H98" i="3"/>
  <c r="H99" i="3"/>
  <c r="H100" i="3"/>
  <c r="H101" i="3"/>
  <c r="H102" i="3"/>
  <c r="H104" i="3"/>
  <c r="H105" i="3"/>
  <c r="H106" i="3"/>
  <c r="H107" i="3"/>
  <c r="H108" i="3"/>
  <c r="H109" i="3"/>
  <c r="H110" i="3"/>
  <c r="H113" i="3"/>
  <c r="C5" i="5"/>
  <c r="C15" i="5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3" i="4"/>
  <c r="H84" i="4"/>
  <c r="H85" i="4"/>
  <c r="H87" i="4"/>
  <c r="H89" i="4"/>
  <c r="H90" i="4"/>
  <c r="H91" i="4"/>
  <c r="H92" i="4"/>
  <c r="H93" i="4"/>
  <c r="H94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8" i="4"/>
  <c r="C6" i="5"/>
  <c r="C16" i="5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6" i="1"/>
  <c r="C3" i="5"/>
  <c r="C13" i="5"/>
  <c r="M2" i="2"/>
  <c r="N2" i="2"/>
  <c r="M3" i="2"/>
  <c r="N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N99" i="2"/>
  <c r="C4" i="6"/>
  <c r="M2" i="3"/>
  <c r="N2" i="3"/>
  <c r="M3" i="3"/>
  <c r="N3" i="3"/>
  <c r="M4" i="3"/>
  <c r="N4" i="3"/>
  <c r="M5" i="3"/>
  <c r="N5" i="3"/>
  <c r="M6" i="3"/>
  <c r="N6" i="3"/>
  <c r="M7" i="3"/>
  <c r="N7" i="3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N113" i="3"/>
  <c r="C5" i="6"/>
  <c r="M2" i="4"/>
  <c r="N2" i="4"/>
  <c r="M3" i="4"/>
  <c r="N3" i="4"/>
  <c r="M4" i="4"/>
  <c r="N4" i="4"/>
  <c r="M5" i="4"/>
  <c r="N5" i="4"/>
  <c r="M6" i="4"/>
  <c r="N6" i="4"/>
  <c r="M7" i="4"/>
  <c r="N7" i="4"/>
  <c r="M8" i="4"/>
  <c r="N8" i="4"/>
  <c r="M9" i="4"/>
  <c r="N9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M39" i="4"/>
  <c r="N39" i="4"/>
  <c r="M40" i="4"/>
  <c r="N40" i="4"/>
  <c r="M41" i="4"/>
  <c r="N41" i="4"/>
  <c r="M42" i="4"/>
  <c r="N42" i="4"/>
  <c r="M43" i="4"/>
  <c r="N43" i="4"/>
  <c r="M44" i="4"/>
  <c r="N44" i="4"/>
  <c r="M45" i="4"/>
  <c r="N45" i="4"/>
  <c r="M46" i="4"/>
  <c r="N46" i="4"/>
  <c r="M47" i="4"/>
  <c r="N47" i="4"/>
  <c r="M48" i="4"/>
  <c r="N48" i="4"/>
  <c r="M49" i="4"/>
  <c r="N49" i="4"/>
  <c r="M50" i="4"/>
  <c r="N50" i="4"/>
  <c r="M51" i="4"/>
  <c r="N51" i="4"/>
  <c r="M52" i="4"/>
  <c r="N52" i="4"/>
  <c r="M53" i="4"/>
  <c r="N53" i="4"/>
  <c r="M54" i="4"/>
  <c r="N54" i="4"/>
  <c r="M55" i="4"/>
  <c r="N55" i="4"/>
  <c r="M56" i="4"/>
  <c r="N56" i="4"/>
  <c r="M57" i="4"/>
  <c r="N57" i="4"/>
  <c r="M58" i="4"/>
  <c r="N58" i="4"/>
  <c r="M59" i="4"/>
  <c r="N59" i="4"/>
  <c r="M60" i="4"/>
  <c r="N60" i="4"/>
  <c r="M61" i="4"/>
  <c r="N61" i="4"/>
  <c r="M62" i="4"/>
  <c r="N62" i="4"/>
  <c r="M63" i="4"/>
  <c r="N63" i="4"/>
  <c r="M64" i="4"/>
  <c r="N64" i="4"/>
  <c r="M65" i="4"/>
  <c r="N65" i="4"/>
  <c r="M66" i="4"/>
  <c r="N66" i="4"/>
  <c r="M67" i="4"/>
  <c r="N67" i="4"/>
  <c r="M68" i="4"/>
  <c r="N68" i="4"/>
  <c r="M69" i="4"/>
  <c r="N69" i="4"/>
  <c r="M70" i="4"/>
  <c r="N70" i="4"/>
  <c r="M71" i="4"/>
  <c r="N71" i="4"/>
  <c r="M72" i="4"/>
  <c r="N72" i="4"/>
  <c r="M73" i="4"/>
  <c r="N73" i="4"/>
  <c r="M74" i="4"/>
  <c r="N74" i="4"/>
  <c r="M75" i="4"/>
  <c r="N75" i="4"/>
  <c r="M76" i="4"/>
  <c r="N76" i="4"/>
  <c r="M77" i="4"/>
  <c r="N77" i="4"/>
  <c r="M78" i="4"/>
  <c r="N78" i="4"/>
  <c r="M79" i="4"/>
  <c r="N79" i="4"/>
  <c r="M80" i="4"/>
  <c r="N80" i="4"/>
  <c r="M81" i="4"/>
  <c r="N81" i="4"/>
  <c r="M82" i="4"/>
  <c r="N82" i="4"/>
  <c r="M83" i="4"/>
  <c r="N83" i="4"/>
  <c r="M84" i="4"/>
  <c r="N84" i="4"/>
  <c r="M85" i="4"/>
  <c r="N85" i="4"/>
  <c r="M86" i="4"/>
  <c r="N86" i="4"/>
  <c r="M87" i="4"/>
  <c r="N87" i="4"/>
  <c r="M88" i="4"/>
  <c r="N88" i="4"/>
  <c r="M89" i="4"/>
  <c r="N89" i="4"/>
  <c r="M90" i="4"/>
  <c r="N90" i="4"/>
  <c r="M91" i="4"/>
  <c r="N91" i="4"/>
  <c r="M92" i="4"/>
  <c r="N92" i="4"/>
  <c r="M93" i="4"/>
  <c r="N93" i="4"/>
  <c r="M94" i="4"/>
  <c r="N94" i="4"/>
  <c r="M95" i="4"/>
  <c r="N95" i="4"/>
  <c r="M96" i="4"/>
  <c r="N96" i="4"/>
  <c r="M97" i="4"/>
  <c r="N97" i="4"/>
  <c r="M98" i="4"/>
  <c r="N98" i="4"/>
  <c r="M99" i="4"/>
  <c r="N99" i="4"/>
  <c r="M100" i="4"/>
  <c r="N100" i="4"/>
  <c r="M101" i="4"/>
  <c r="N101" i="4"/>
  <c r="M102" i="4"/>
  <c r="N102" i="4"/>
  <c r="M103" i="4"/>
  <c r="N103" i="4"/>
  <c r="M104" i="4"/>
  <c r="N104" i="4"/>
  <c r="M105" i="4"/>
  <c r="N105" i="4"/>
  <c r="M106" i="4"/>
  <c r="N106" i="4"/>
  <c r="M107" i="4"/>
  <c r="N107" i="4"/>
  <c r="M108" i="4"/>
  <c r="N108" i="4"/>
  <c r="M109" i="4"/>
  <c r="N109" i="4"/>
  <c r="M110" i="4"/>
  <c r="N110" i="4"/>
  <c r="M111" i="4"/>
  <c r="N111" i="4"/>
  <c r="M112" i="4"/>
  <c r="N112" i="4"/>
  <c r="M113" i="4"/>
  <c r="N113" i="4"/>
  <c r="M114" i="4"/>
  <c r="N114" i="4"/>
  <c r="M115" i="4"/>
  <c r="N115" i="4"/>
  <c r="M116" i="4"/>
  <c r="N116" i="4"/>
  <c r="M117" i="4"/>
  <c r="N117" i="4"/>
  <c r="M118" i="4"/>
  <c r="N118" i="4"/>
  <c r="M119" i="4"/>
  <c r="N119" i="4"/>
  <c r="M120" i="4"/>
  <c r="N120" i="4"/>
  <c r="M121" i="4"/>
  <c r="N121" i="4"/>
  <c r="M122" i="4"/>
  <c r="N122" i="4"/>
  <c r="M123" i="4"/>
  <c r="N123" i="4"/>
  <c r="M124" i="4"/>
  <c r="N124" i="4"/>
  <c r="M125" i="4"/>
  <c r="H125" i="4"/>
  <c r="N125" i="4"/>
  <c r="N128" i="4"/>
  <c r="C6" i="6"/>
  <c r="J2" i="4"/>
  <c r="O2" i="4"/>
  <c r="J3" i="4"/>
  <c r="O3" i="4"/>
  <c r="J4" i="4"/>
  <c r="O4" i="4"/>
  <c r="J5" i="4"/>
  <c r="O5" i="4"/>
  <c r="O6" i="4"/>
  <c r="O7" i="4"/>
  <c r="J8" i="4"/>
  <c r="O8" i="4"/>
  <c r="J9" i="4"/>
  <c r="O9" i="4"/>
  <c r="O10" i="4"/>
  <c r="J11" i="4"/>
  <c r="O11" i="4"/>
  <c r="O12" i="4"/>
  <c r="J13" i="4"/>
  <c r="O13" i="4"/>
  <c r="J14" i="4"/>
  <c r="O14" i="4"/>
  <c r="O15" i="4"/>
  <c r="J16" i="4"/>
  <c r="O16" i="4"/>
  <c r="O17" i="4"/>
  <c r="O18" i="4"/>
  <c r="J19" i="4"/>
  <c r="O19" i="4"/>
  <c r="J20" i="4"/>
  <c r="O20" i="4"/>
  <c r="O21" i="4"/>
  <c r="O22" i="4"/>
  <c r="O23" i="4"/>
  <c r="J24" i="4"/>
  <c r="O24" i="4"/>
  <c r="O25" i="4"/>
  <c r="J26" i="4"/>
  <c r="O26" i="4"/>
  <c r="O27" i="4"/>
  <c r="O28" i="4"/>
  <c r="O29" i="4"/>
  <c r="J30" i="4"/>
  <c r="O30" i="4"/>
  <c r="O31" i="4"/>
  <c r="O32" i="4"/>
  <c r="J33" i="4"/>
  <c r="O33" i="4"/>
  <c r="J34" i="4"/>
  <c r="O34" i="4"/>
  <c r="J35" i="4"/>
  <c r="O35" i="4"/>
  <c r="J36" i="4"/>
  <c r="O36" i="4"/>
  <c r="J37" i="4"/>
  <c r="O37" i="4"/>
  <c r="O38" i="4"/>
  <c r="J39" i="4"/>
  <c r="O39" i="4"/>
  <c r="O40" i="4"/>
  <c r="O41" i="4"/>
  <c r="O42" i="4"/>
  <c r="O43" i="4"/>
  <c r="O44" i="4"/>
  <c r="J45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J61" i="4"/>
  <c r="O61" i="4"/>
  <c r="J62" i="4"/>
  <c r="O62" i="4"/>
  <c r="O63" i="4"/>
  <c r="O64" i="4"/>
  <c r="J65" i="4"/>
  <c r="O65" i="4"/>
  <c r="J66" i="4"/>
  <c r="O66" i="4"/>
  <c r="O67" i="4"/>
  <c r="O68" i="4"/>
  <c r="O69" i="4"/>
  <c r="O70" i="4"/>
  <c r="O71" i="4"/>
  <c r="O72" i="4"/>
  <c r="J73" i="4"/>
  <c r="O73" i="4"/>
  <c r="O74" i="4"/>
  <c r="O75" i="4"/>
  <c r="O76" i="4"/>
  <c r="J77" i="4"/>
  <c r="O77" i="4"/>
  <c r="O78" i="4"/>
  <c r="O79" i="4"/>
  <c r="J80" i="4"/>
  <c r="O80" i="4"/>
  <c r="J81" i="4"/>
  <c r="O81" i="4"/>
  <c r="O82" i="4"/>
  <c r="O83" i="4"/>
  <c r="J84" i="4"/>
  <c r="O84" i="4"/>
  <c r="J85" i="4"/>
  <c r="O85" i="4"/>
  <c r="O86" i="4"/>
  <c r="O87" i="4"/>
  <c r="O88" i="4"/>
  <c r="J89" i="4"/>
  <c r="O89" i="4"/>
  <c r="J90" i="4"/>
  <c r="O90" i="4"/>
  <c r="J91" i="4"/>
  <c r="O91" i="4"/>
  <c r="J92" i="4"/>
  <c r="O92" i="4"/>
  <c r="J93" i="4"/>
  <c r="O93" i="4"/>
  <c r="J94" i="4"/>
  <c r="O94" i="4"/>
  <c r="O95" i="4"/>
  <c r="J96" i="4"/>
  <c r="O96" i="4"/>
  <c r="O97" i="4"/>
  <c r="J98" i="4"/>
  <c r="O98" i="4"/>
  <c r="J99" i="4"/>
  <c r="O99" i="4"/>
  <c r="J100" i="4"/>
  <c r="O100" i="4"/>
  <c r="J101" i="4"/>
  <c r="O101" i="4"/>
  <c r="J102" i="4"/>
  <c r="O102" i="4"/>
  <c r="J103" i="4"/>
  <c r="O103" i="4"/>
  <c r="J104" i="4"/>
  <c r="O104" i="4"/>
  <c r="J105" i="4"/>
  <c r="O105" i="4"/>
  <c r="O106" i="4"/>
  <c r="O107" i="4"/>
  <c r="O108" i="4"/>
  <c r="J109" i="4"/>
  <c r="O109" i="4"/>
  <c r="J110" i="4"/>
  <c r="O110" i="4"/>
  <c r="J111" i="4"/>
  <c r="O111" i="4"/>
  <c r="O112" i="4"/>
  <c r="O113" i="4"/>
  <c r="O114" i="4"/>
  <c r="J115" i="4"/>
  <c r="O115" i="4"/>
  <c r="O116" i="4"/>
  <c r="J117" i="4"/>
  <c r="O117" i="4"/>
  <c r="J118" i="4"/>
  <c r="O118" i="4"/>
  <c r="J119" i="4"/>
  <c r="O119" i="4"/>
  <c r="J120" i="4"/>
  <c r="O120" i="4"/>
  <c r="J121" i="4"/>
  <c r="O121" i="4"/>
  <c r="J122" i="4"/>
  <c r="O122" i="4"/>
  <c r="J123" i="4"/>
  <c r="O123" i="4"/>
  <c r="O124" i="4"/>
  <c r="J125" i="4"/>
  <c r="O125" i="4"/>
  <c r="O127" i="4"/>
  <c r="M2" i="1"/>
  <c r="N2" i="1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N126" i="1"/>
  <c r="C3" i="6"/>
  <c r="N112" i="3"/>
  <c r="B5" i="6"/>
  <c r="D5" i="6"/>
  <c r="O2" i="3"/>
  <c r="J3" i="3"/>
  <c r="O3" i="3"/>
  <c r="O4" i="3"/>
  <c r="J5" i="3"/>
  <c r="O5" i="3"/>
  <c r="J6" i="3"/>
  <c r="O6" i="3"/>
  <c r="J7" i="3"/>
  <c r="O7" i="3"/>
  <c r="J8" i="3"/>
  <c r="O8" i="3"/>
  <c r="J9" i="3"/>
  <c r="O9" i="3"/>
  <c r="J10" i="3"/>
  <c r="O10" i="3"/>
  <c r="J11" i="3"/>
  <c r="O11" i="3"/>
  <c r="O12" i="3"/>
  <c r="J13" i="3"/>
  <c r="O13" i="3"/>
  <c r="O14" i="3"/>
  <c r="J15" i="3"/>
  <c r="O15" i="3"/>
  <c r="J16" i="3"/>
  <c r="O16" i="3"/>
  <c r="O17" i="3"/>
  <c r="J18" i="3"/>
  <c r="O18" i="3"/>
  <c r="J19" i="3"/>
  <c r="O19" i="3"/>
  <c r="J20" i="3"/>
  <c r="O20" i="3"/>
  <c r="O21" i="3"/>
  <c r="O22" i="3"/>
  <c r="O23" i="3"/>
  <c r="O24" i="3"/>
  <c r="J25" i="3"/>
  <c r="O25" i="3"/>
  <c r="O26" i="3"/>
  <c r="J27" i="3"/>
  <c r="O27" i="3"/>
  <c r="O28" i="3"/>
  <c r="J29" i="3"/>
  <c r="O29" i="3"/>
  <c r="J30" i="3"/>
  <c r="O30" i="3"/>
  <c r="J31" i="3"/>
  <c r="O31" i="3"/>
  <c r="O32" i="3"/>
  <c r="O33" i="3"/>
  <c r="J34" i="3"/>
  <c r="O34" i="3"/>
  <c r="O35" i="3"/>
  <c r="J36" i="3"/>
  <c r="O36" i="3"/>
  <c r="J37" i="3"/>
  <c r="O37" i="3"/>
  <c r="J38" i="3"/>
  <c r="O38" i="3"/>
  <c r="J39" i="3"/>
  <c r="O39" i="3"/>
  <c r="J40" i="3"/>
  <c r="O40" i="3"/>
  <c r="O41" i="3"/>
  <c r="J42" i="3"/>
  <c r="O42" i="3"/>
  <c r="J43" i="3"/>
  <c r="O43" i="3"/>
  <c r="J44" i="3"/>
  <c r="O44" i="3"/>
  <c r="J45" i="3"/>
  <c r="O45" i="3"/>
  <c r="O46" i="3"/>
  <c r="O47" i="3"/>
  <c r="O48" i="3"/>
  <c r="O49" i="3"/>
  <c r="O50" i="3"/>
  <c r="O51" i="3"/>
  <c r="J52" i="3"/>
  <c r="O52" i="3"/>
  <c r="O53" i="3"/>
  <c r="J54" i="3"/>
  <c r="O54" i="3"/>
  <c r="O55" i="3"/>
  <c r="O56" i="3"/>
  <c r="J57" i="3"/>
  <c r="O57" i="3"/>
  <c r="J58" i="3"/>
  <c r="O58" i="3"/>
  <c r="J59" i="3"/>
  <c r="O59" i="3"/>
  <c r="O60" i="3"/>
  <c r="O61" i="3"/>
  <c r="J62" i="3"/>
  <c r="O62" i="3"/>
  <c r="J63" i="3"/>
  <c r="O63" i="3"/>
  <c r="J64" i="3"/>
  <c r="O64" i="3"/>
  <c r="J65" i="3"/>
  <c r="O65" i="3"/>
  <c r="O66" i="3"/>
  <c r="O67" i="3"/>
  <c r="O68" i="3"/>
  <c r="J69" i="3"/>
  <c r="O69" i="3"/>
  <c r="J70" i="3"/>
  <c r="O70" i="3"/>
  <c r="O71" i="3"/>
  <c r="O72" i="3"/>
  <c r="J73" i="3"/>
  <c r="O73" i="3"/>
  <c r="J74" i="3"/>
  <c r="O74" i="3"/>
  <c r="O75" i="3"/>
  <c r="J76" i="3"/>
  <c r="O76" i="3"/>
  <c r="O77" i="3"/>
  <c r="J78" i="3"/>
  <c r="O78" i="3"/>
  <c r="J79" i="3"/>
  <c r="O79" i="3"/>
  <c r="J80" i="3"/>
  <c r="O80" i="3"/>
  <c r="J81" i="3"/>
  <c r="O81" i="3"/>
  <c r="O82" i="3"/>
  <c r="O83" i="3"/>
  <c r="O84" i="3"/>
  <c r="O85" i="3"/>
  <c r="J86" i="3"/>
  <c r="O86" i="3"/>
  <c r="O87" i="3"/>
  <c r="O88" i="3"/>
  <c r="O89" i="3"/>
  <c r="J90" i="3"/>
  <c r="O90" i="3"/>
  <c r="O91" i="3"/>
  <c r="O92" i="3"/>
  <c r="O93" i="3"/>
  <c r="O94" i="3"/>
  <c r="O95" i="3"/>
  <c r="J96" i="3"/>
  <c r="O96" i="3"/>
  <c r="J97" i="3"/>
  <c r="O97" i="3"/>
  <c r="J98" i="3"/>
  <c r="O98" i="3"/>
  <c r="O99" i="3"/>
  <c r="J100" i="3"/>
  <c r="O100" i="3"/>
  <c r="J101" i="3"/>
  <c r="O101" i="3"/>
  <c r="J102" i="3"/>
  <c r="O102" i="3"/>
  <c r="O103" i="3"/>
  <c r="J104" i="3"/>
  <c r="O104" i="3"/>
  <c r="O105" i="3"/>
  <c r="O106" i="3"/>
  <c r="J107" i="3"/>
  <c r="O107" i="3"/>
  <c r="J108" i="3"/>
  <c r="O108" i="3"/>
  <c r="O109" i="3"/>
  <c r="O110" i="3"/>
  <c r="O112" i="3"/>
  <c r="O2" i="2"/>
  <c r="J3" i="2"/>
  <c r="O3" i="2"/>
  <c r="J4" i="2"/>
  <c r="O4" i="2"/>
  <c r="O5" i="2"/>
  <c r="O6" i="2"/>
  <c r="O7" i="2"/>
  <c r="O8" i="2"/>
  <c r="O9" i="2"/>
  <c r="O10" i="2"/>
  <c r="J11" i="2"/>
  <c r="O11" i="2"/>
  <c r="J12" i="2"/>
  <c r="O12" i="2"/>
  <c r="O13" i="2"/>
  <c r="O14" i="2"/>
  <c r="J15" i="2"/>
  <c r="O15" i="2"/>
  <c r="O16" i="2"/>
  <c r="J17" i="2"/>
  <c r="O17" i="2"/>
  <c r="J18" i="2"/>
  <c r="O18" i="2"/>
  <c r="J19" i="2"/>
  <c r="O19" i="2"/>
  <c r="J20" i="2"/>
  <c r="O20" i="2"/>
  <c r="O21" i="2"/>
  <c r="O22" i="2"/>
  <c r="O23" i="2"/>
  <c r="O24" i="2"/>
  <c r="O25" i="2"/>
  <c r="O26" i="2"/>
  <c r="O27" i="2"/>
  <c r="O28" i="2"/>
  <c r="O29" i="2"/>
  <c r="J30" i="2"/>
  <c r="O30" i="2"/>
  <c r="O31" i="2"/>
  <c r="O32" i="2"/>
  <c r="O33" i="2"/>
  <c r="O34" i="2"/>
  <c r="O35" i="2"/>
  <c r="O36" i="2"/>
  <c r="O37" i="2"/>
  <c r="O38" i="2"/>
  <c r="O39" i="2"/>
  <c r="O40" i="2"/>
  <c r="O41" i="2"/>
  <c r="J42" i="2"/>
  <c r="O42" i="2"/>
  <c r="J43" i="2"/>
  <c r="O43" i="2"/>
  <c r="J44" i="2"/>
  <c r="O44" i="2"/>
  <c r="J45" i="2"/>
  <c r="O45" i="2"/>
  <c r="J46" i="2"/>
  <c r="O46" i="2"/>
  <c r="J47" i="2"/>
  <c r="O47" i="2"/>
  <c r="J48" i="2"/>
  <c r="O48" i="2"/>
  <c r="J49" i="2"/>
  <c r="O49" i="2"/>
  <c r="J50" i="2"/>
  <c r="O50" i="2"/>
  <c r="J51" i="2"/>
  <c r="O51" i="2"/>
  <c r="O52" i="2"/>
  <c r="O53" i="2"/>
  <c r="J54" i="2"/>
  <c r="O54" i="2"/>
  <c r="J55" i="2"/>
  <c r="O55" i="2"/>
  <c r="O56" i="2"/>
  <c r="O57" i="2"/>
  <c r="J58" i="2"/>
  <c r="O58" i="2"/>
  <c r="O59" i="2"/>
  <c r="J60" i="2"/>
  <c r="O60" i="2"/>
  <c r="J61" i="2"/>
  <c r="O61" i="2"/>
  <c r="J62" i="2"/>
  <c r="O62" i="2"/>
  <c r="J63" i="2"/>
  <c r="O63" i="2"/>
  <c r="J64" i="2"/>
  <c r="O64" i="2"/>
  <c r="J65" i="2"/>
  <c r="O65" i="2"/>
  <c r="O66" i="2"/>
  <c r="O67" i="2"/>
  <c r="O68" i="2"/>
  <c r="O69" i="2"/>
  <c r="O70" i="2"/>
  <c r="O71" i="2"/>
  <c r="O72" i="2"/>
  <c r="O73" i="2"/>
  <c r="O74" i="2"/>
  <c r="J75" i="2"/>
  <c r="O75" i="2"/>
  <c r="J76" i="2"/>
  <c r="O76" i="2"/>
  <c r="J77" i="2"/>
  <c r="O77" i="2"/>
  <c r="J78" i="2"/>
  <c r="O78" i="2"/>
  <c r="J79" i="2"/>
  <c r="O79" i="2"/>
  <c r="J80" i="2"/>
  <c r="O80" i="2"/>
  <c r="J81" i="2"/>
  <c r="O81" i="2"/>
  <c r="J82" i="2"/>
  <c r="O82" i="2"/>
  <c r="J83" i="2"/>
  <c r="O83" i="2"/>
  <c r="J84" i="2"/>
  <c r="O84" i="2"/>
  <c r="J85" i="2"/>
  <c r="O85" i="2"/>
  <c r="J86" i="2"/>
  <c r="O86" i="2"/>
  <c r="J87" i="2"/>
  <c r="O87" i="2"/>
  <c r="J88" i="2"/>
  <c r="O88" i="2"/>
  <c r="J89" i="2"/>
  <c r="O89" i="2"/>
  <c r="J90" i="2"/>
  <c r="O90" i="2"/>
  <c r="J91" i="2"/>
  <c r="O91" i="2"/>
  <c r="J92" i="2"/>
  <c r="O92" i="2"/>
  <c r="J93" i="2"/>
  <c r="O93" i="2"/>
  <c r="J94" i="2"/>
  <c r="O94" i="2"/>
  <c r="J95" i="2"/>
  <c r="O95" i="2"/>
  <c r="J96" i="2"/>
  <c r="O96" i="2"/>
  <c r="O98" i="2"/>
  <c r="N127" i="4"/>
  <c r="B6" i="6"/>
  <c r="N98" i="2"/>
  <c r="B4" i="6"/>
  <c r="J2" i="1"/>
  <c r="O2" i="1"/>
  <c r="J3" i="1"/>
  <c r="O3" i="1"/>
  <c r="J4" i="1"/>
  <c r="O4" i="1"/>
  <c r="J5" i="1"/>
  <c r="O5" i="1"/>
  <c r="J6" i="1"/>
  <c r="O6" i="1"/>
  <c r="J7" i="1"/>
  <c r="O7" i="1"/>
  <c r="O8" i="1"/>
  <c r="J9" i="1"/>
  <c r="O9" i="1"/>
  <c r="J10" i="1"/>
  <c r="O10" i="1"/>
  <c r="O11" i="1"/>
  <c r="O12" i="1"/>
  <c r="O13" i="1"/>
  <c r="O14" i="1"/>
  <c r="O15" i="1"/>
  <c r="O16" i="1"/>
  <c r="O17" i="1"/>
  <c r="O18" i="1"/>
  <c r="O19" i="1"/>
  <c r="O20" i="1"/>
  <c r="O21" i="1"/>
  <c r="J22" i="1"/>
  <c r="O22" i="1"/>
  <c r="O23" i="1"/>
  <c r="O24" i="1"/>
  <c r="O25" i="1"/>
  <c r="O26" i="1"/>
  <c r="J27" i="1"/>
  <c r="O27" i="1"/>
  <c r="J28" i="1"/>
  <c r="O28" i="1"/>
  <c r="J29" i="1"/>
  <c r="O29" i="1"/>
  <c r="J30" i="1"/>
  <c r="O30" i="1"/>
  <c r="O31" i="1"/>
  <c r="J32" i="1"/>
  <c r="O32" i="1"/>
  <c r="J33" i="1"/>
  <c r="O33" i="1"/>
  <c r="O34" i="1"/>
  <c r="O35" i="1"/>
  <c r="J36" i="1"/>
  <c r="O36" i="1"/>
  <c r="J37" i="1"/>
  <c r="O37" i="1"/>
  <c r="O38" i="1"/>
  <c r="O39" i="1"/>
  <c r="O40" i="1"/>
  <c r="O41" i="1"/>
  <c r="O42" i="1"/>
  <c r="O43" i="1"/>
  <c r="O44" i="1"/>
  <c r="J45" i="1"/>
  <c r="O45" i="1"/>
  <c r="O46" i="1"/>
  <c r="O47" i="1"/>
  <c r="J48" i="1"/>
  <c r="O48" i="1"/>
  <c r="O49" i="1"/>
  <c r="O50" i="1"/>
  <c r="O51" i="1"/>
  <c r="J52" i="1"/>
  <c r="O52" i="1"/>
  <c r="O53" i="1"/>
  <c r="J54" i="1"/>
  <c r="O54" i="1"/>
  <c r="O55" i="1"/>
  <c r="O56" i="1"/>
  <c r="O57" i="1"/>
  <c r="O58" i="1"/>
  <c r="J59" i="1"/>
  <c r="O59" i="1"/>
  <c r="O60" i="1"/>
  <c r="J61" i="1"/>
  <c r="O61" i="1"/>
  <c r="O62" i="1"/>
  <c r="J63" i="1"/>
  <c r="O63" i="1"/>
  <c r="O64" i="1"/>
  <c r="O65" i="1"/>
  <c r="O66" i="1"/>
  <c r="J67" i="1"/>
  <c r="O67" i="1"/>
  <c r="J68" i="1"/>
  <c r="O68" i="1"/>
  <c r="O69" i="1"/>
  <c r="J70" i="1"/>
  <c r="O70" i="1"/>
  <c r="O71" i="1"/>
  <c r="J72" i="1"/>
  <c r="O72" i="1"/>
  <c r="O73" i="1"/>
  <c r="O74" i="1"/>
  <c r="O75" i="1"/>
  <c r="O76" i="1"/>
  <c r="O77" i="1"/>
  <c r="J78" i="1"/>
  <c r="O78" i="1"/>
  <c r="J79" i="1"/>
  <c r="O79" i="1"/>
  <c r="O80" i="1"/>
  <c r="J81" i="1"/>
  <c r="O81" i="1"/>
  <c r="O82" i="1"/>
  <c r="O83" i="1"/>
  <c r="O84" i="1"/>
  <c r="J85" i="1"/>
  <c r="O85" i="1"/>
  <c r="O86" i="1"/>
  <c r="O87" i="1"/>
  <c r="O88" i="1"/>
  <c r="O89" i="1"/>
  <c r="O90" i="1"/>
  <c r="J91" i="1"/>
  <c r="O91" i="1"/>
  <c r="J92" i="1"/>
  <c r="O92" i="1"/>
  <c r="J93" i="1"/>
  <c r="O93" i="1"/>
  <c r="J94" i="1"/>
  <c r="O94" i="1"/>
  <c r="J95" i="1"/>
  <c r="O95" i="1"/>
  <c r="J96" i="1"/>
  <c r="O96" i="1"/>
  <c r="O97" i="1"/>
  <c r="O98" i="1"/>
  <c r="J99" i="1"/>
  <c r="O99" i="1"/>
  <c r="J100" i="1"/>
  <c r="O100" i="1"/>
  <c r="J101" i="1"/>
  <c r="O101" i="1"/>
  <c r="J102" i="1"/>
  <c r="O102" i="1"/>
  <c r="J103" i="1"/>
  <c r="O103" i="1"/>
  <c r="O104" i="1"/>
  <c r="J105" i="1"/>
  <c r="O105" i="1"/>
  <c r="J106" i="1"/>
  <c r="O106" i="1"/>
  <c r="J107" i="1"/>
  <c r="O107" i="1"/>
  <c r="J108" i="1"/>
  <c r="O108" i="1"/>
  <c r="J109" i="1"/>
  <c r="O109" i="1"/>
  <c r="J110" i="1"/>
  <c r="O110" i="1"/>
  <c r="J111" i="1"/>
  <c r="O111" i="1"/>
  <c r="J112" i="1"/>
  <c r="O112" i="1"/>
  <c r="J113" i="1"/>
  <c r="O113" i="1"/>
  <c r="J114" i="1"/>
  <c r="O114" i="1"/>
  <c r="J115" i="1"/>
  <c r="O115" i="1"/>
  <c r="J116" i="1"/>
  <c r="O116" i="1"/>
  <c r="J117" i="1"/>
  <c r="O117" i="1"/>
  <c r="J118" i="1"/>
  <c r="O118" i="1"/>
  <c r="J119" i="1"/>
  <c r="O119" i="1"/>
  <c r="J120" i="1"/>
  <c r="O120" i="1"/>
  <c r="J121" i="1"/>
  <c r="O121" i="1"/>
  <c r="J122" i="1"/>
  <c r="O122" i="1"/>
  <c r="J123" i="1"/>
  <c r="O123" i="1"/>
  <c r="O125" i="1"/>
  <c r="N125" i="1"/>
  <c r="B3" i="6"/>
  <c r="B8" i="6"/>
  <c r="D6" i="6"/>
  <c r="D4" i="6"/>
  <c r="C8" i="6"/>
  <c r="L112" i="7"/>
  <c r="C25" i="6"/>
  <c r="D8" i="6"/>
  <c r="B25" i="6"/>
  <c r="D22" i="6"/>
  <c r="D3" i="6"/>
  <c r="J112" i="4"/>
  <c r="J113" i="4"/>
  <c r="J114" i="4"/>
  <c r="J116" i="4"/>
  <c r="H124" i="4"/>
  <c r="J124" i="4"/>
  <c r="J97" i="4"/>
  <c r="J68" i="4"/>
  <c r="J69" i="4"/>
  <c r="J70" i="4"/>
  <c r="J46" i="4"/>
  <c r="J47" i="4"/>
  <c r="J48" i="4"/>
  <c r="J49" i="4"/>
  <c r="J50" i="4"/>
  <c r="J25" i="4"/>
  <c r="J27" i="4"/>
  <c r="J28" i="4"/>
  <c r="J29" i="4"/>
  <c r="J107" i="4"/>
  <c r="J106" i="4"/>
  <c r="J87" i="4"/>
  <c r="J83" i="4"/>
  <c r="J79" i="4"/>
  <c r="J78" i="4"/>
  <c r="J76" i="4"/>
  <c r="J75" i="4"/>
  <c r="J74" i="4"/>
  <c r="J72" i="4"/>
  <c r="J71" i="4"/>
  <c r="J67" i="4"/>
  <c r="J64" i="4"/>
  <c r="J63" i="4"/>
  <c r="J60" i="4"/>
  <c r="J59" i="4"/>
  <c r="J58" i="4"/>
  <c r="J57" i="4"/>
  <c r="J56" i="4"/>
  <c r="J55" i="4"/>
  <c r="J54" i="4"/>
  <c r="J53" i="4"/>
  <c r="J52" i="4"/>
  <c r="J51" i="4"/>
  <c r="J44" i="4"/>
  <c r="J43" i="4"/>
  <c r="J42" i="4"/>
  <c r="J41" i="4"/>
  <c r="J40" i="4"/>
  <c r="J38" i="4"/>
  <c r="J32" i="4"/>
  <c r="J31" i="4"/>
  <c r="J23" i="4"/>
  <c r="J22" i="4"/>
  <c r="J21" i="4"/>
  <c r="J18" i="4"/>
  <c r="J17" i="4"/>
  <c r="J15" i="4"/>
  <c r="J12" i="4"/>
  <c r="J10" i="4"/>
  <c r="J7" i="4"/>
  <c r="J6" i="4"/>
  <c r="J4" i="3"/>
  <c r="J12" i="3"/>
  <c r="J14" i="3"/>
  <c r="J17" i="3"/>
  <c r="J21" i="3"/>
  <c r="J22" i="3"/>
  <c r="J23" i="3"/>
  <c r="J26" i="3"/>
  <c r="J32" i="3"/>
  <c r="J33" i="3"/>
  <c r="J35" i="3"/>
  <c r="J41" i="3"/>
  <c r="J47" i="3"/>
  <c r="J48" i="3"/>
  <c r="J50" i="3"/>
  <c r="J51" i="3"/>
  <c r="J53" i="3"/>
  <c r="J55" i="3"/>
  <c r="J56" i="3"/>
  <c r="J60" i="3"/>
  <c r="J61" i="3"/>
  <c r="J66" i="3"/>
  <c r="J67" i="3"/>
  <c r="J71" i="3"/>
  <c r="J72" i="3"/>
  <c r="J75" i="3"/>
  <c r="J77" i="3"/>
  <c r="J82" i="3"/>
  <c r="J83" i="3"/>
  <c r="J84" i="3"/>
  <c r="J85" i="3"/>
  <c r="J87" i="3"/>
  <c r="J89" i="3"/>
  <c r="J92" i="3"/>
  <c r="J93" i="3"/>
  <c r="J94" i="3"/>
  <c r="J95" i="3"/>
  <c r="J99" i="3"/>
  <c r="J105" i="3"/>
  <c r="J106" i="3"/>
  <c r="J109" i="3"/>
  <c r="J110" i="3"/>
  <c r="J2" i="3"/>
  <c r="J112" i="3"/>
  <c r="B15" i="5"/>
  <c r="J74" i="2"/>
  <c r="J73" i="2"/>
  <c r="J72" i="2"/>
  <c r="J71" i="2"/>
  <c r="J70" i="2"/>
  <c r="J69" i="2"/>
  <c r="J68" i="2"/>
  <c r="J67" i="2"/>
  <c r="J66" i="2"/>
  <c r="J59" i="2"/>
  <c r="J57" i="2"/>
  <c r="J56" i="2"/>
  <c r="J53" i="2"/>
  <c r="J52" i="2"/>
  <c r="J41" i="2"/>
  <c r="J40" i="2"/>
  <c r="J39" i="2"/>
  <c r="J38" i="2"/>
  <c r="J37" i="2"/>
  <c r="J36" i="2"/>
  <c r="J35" i="2"/>
  <c r="J34" i="2"/>
  <c r="J33" i="2"/>
  <c r="J32" i="2"/>
  <c r="J31" i="2"/>
  <c r="J29" i="2"/>
  <c r="J28" i="2"/>
  <c r="J27" i="2"/>
  <c r="J26" i="2"/>
  <c r="J25" i="2"/>
  <c r="J24" i="2"/>
  <c r="J23" i="2"/>
  <c r="J22" i="2"/>
  <c r="J21" i="2"/>
  <c r="J2" i="2"/>
  <c r="J16" i="2"/>
  <c r="J14" i="2"/>
  <c r="J13" i="2"/>
  <c r="J10" i="2"/>
  <c r="J9" i="2"/>
  <c r="J8" i="2"/>
  <c r="J7" i="2"/>
  <c r="J6" i="2"/>
  <c r="J5" i="2"/>
  <c r="J8" i="1"/>
  <c r="J11" i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31" i="1"/>
  <c r="J34" i="1"/>
  <c r="J35" i="1"/>
  <c r="J38" i="1"/>
  <c r="J39" i="1"/>
  <c r="J40" i="1"/>
  <c r="J41" i="1"/>
  <c r="J42" i="1"/>
  <c r="J43" i="1"/>
  <c r="J44" i="1"/>
  <c r="J46" i="1"/>
  <c r="J47" i="1"/>
  <c r="J49" i="1"/>
  <c r="J50" i="1"/>
  <c r="J51" i="1"/>
  <c r="J53" i="1"/>
  <c r="J55" i="1"/>
  <c r="J56" i="1"/>
  <c r="J57" i="1"/>
  <c r="J58" i="1"/>
  <c r="J60" i="1"/>
  <c r="J62" i="1"/>
  <c r="J64" i="1"/>
  <c r="J65" i="1"/>
  <c r="J66" i="1"/>
  <c r="J69" i="1"/>
  <c r="J71" i="1"/>
  <c r="J73" i="1"/>
  <c r="J74" i="1"/>
  <c r="J75" i="1"/>
  <c r="J76" i="1"/>
  <c r="J77" i="1"/>
  <c r="J80" i="1"/>
  <c r="J82" i="1"/>
  <c r="J83" i="1"/>
  <c r="J84" i="1"/>
  <c r="J86" i="1"/>
  <c r="J87" i="1"/>
  <c r="J88" i="1"/>
  <c r="J89" i="1"/>
  <c r="J90" i="1"/>
  <c r="J97" i="1"/>
  <c r="J98" i="1"/>
  <c r="J104" i="1"/>
  <c r="D25" i="6"/>
  <c r="J125" i="1"/>
  <c r="B13" i="5"/>
  <c r="H125" i="1"/>
  <c r="B3" i="5"/>
  <c r="H98" i="2"/>
  <c r="B4" i="5"/>
  <c r="J98" i="2"/>
  <c r="B14" i="5"/>
  <c r="H112" i="3"/>
  <c r="B5" i="5"/>
  <c r="H127" i="4"/>
  <c r="B6" i="5"/>
  <c r="J127" i="4"/>
  <c r="B16" i="5"/>
  <c r="D3" i="5"/>
  <c r="D13" i="5"/>
  <c r="D4" i="5"/>
  <c r="D14" i="5"/>
  <c r="D15" i="5"/>
  <c r="D5" i="5"/>
  <c r="B18" i="5"/>
  <c r="B8" i="5"/>
  <c r="C18" i="5"/>
  <c r="D18" i="5"/>
  <c r="C8" i="5"/>
  <c r="D6" i="5"/>
  <c r="B21" i="5"/>
  <c r="D16" i="5"/>
  <c r="C21" i="5"/>
  <c r="D21" i="5"/>
  <c r="D8" i="5"/>
  <c r="L121" i="8"/>
  <c r="L118" i="9"/>
</calcChain>
</file>

<file path=xl/sharedStrings.xml><?xml version="1.0" encoding="utf-8"?>
<sst xmlns="http://schemas.openxmlformats.org/spreadsheetml/2006/main" count="4570" uniqueCount="384">
  <si>
    <t>Correct Score Betting</t>
  </si>
  <si>
    <t>Profit</t>
  </si>
  <si>
    <t>Bets</t>
  </si>
  <si>
    <t>ROI</t>
  </si>
  <si>
    <t>22 to 24 Jan 2016</t>
  </si>
  <si>
    <t>29 to 31 Jan 2016</t>
  </si>
  <si>
    <t>05 to 07 February 2016</t>
  </si>
  <si>
    <t>12 to 14 February 2016</t>
  </si>
  <si>
    <t>Total</t>
  </si>
  <si>
    <t>Over Goals Betting</t>
  </si>
  <si>
    <t>Matches</t>
  </si>
  <si>
    <t>Combined Total</t>
  </si>
  <si>
    <t>Date</t>
  </si>
  <si>
    <t>League</t>
  </si>
  <si>
    <t>Time</t>
  </si>
  <si>
    <t>Home team</t>
  </si>
  <si>
    <t>Predicted Score</t>
  </si>
  <si>
    <t>Away team</t>
  </si>
  <si>
    <t>Over Goals Odds</t>
  </si>
  <si>
    <t>O/U Profit</t>
  </si>
  <si>
    <t>Actual Score</t>
  </si>
  <si>
    <t>Major league?</t>
  </si>
  <si>
    <t>Over Goals Profit</t>
  </si>
  <si>
    <t>Netherlands Eredivisie</t>
  </si>
  <si>
    <t>PEC Zwolle</t>
  </si>
  <si>
    <t>1--0</t>
  </si>
  <si>
    <t>Willem II</t>
  </si>
  <si>
    <t>4 - 1</t>
  </si>
  <si>
    <t>Spain Primera DivisiÃ³n</t>
  </si>
  <si>
    <t>Getafe</t>
  </si>
  <si>
    <t>0--1</t>
  </si>
  <si>
    <t>Eibar</t>
  </si>
  <si>
    <t>1 - 1</t>
  </si>
  <si>
    <t>England League One</t>
  </si>
  <si>
    <t>Doncaster Rovers</t>
  </si>
  <si>
    <t>Peterborough U</t>
  </si>
  <si>
    <t>1 - 2</t>
  </si>
  <si>
    <t>England Premier League</t>
  </si>
  <si>
    <t>Watford</t>
  </si>
  <si>
    <t>Stoke City</t>
  </si>
  <si>
    <t>England League Two</t>
  </si>
  <si>
    <t>Notts County</t>
  </si>
  <si>
    <t>Exeter City</t>
  </si>
  <si>
    <t>1 - 4</t>
  </si>
  <si>
    <t>Avoid cup games.</t>
  </si>
  <si>
    <t>Dag and Red</t>
  </si>
  <si>
    <t>Accrington Stanley</t>
  </si>
  <si>
    <t>0 - 1</t>
  </si>
  <si>
    <t>Germany Bundesliga</t>
  </si>
  <si>
    <t>Eintracht Fran</t>
  </si>
  <si>
    <t>Hannover</t>
  </si>
  <si>
    <t>1 - 0</t>
  </si>
  <si>
    <t>Wait until at least 8 games have been played in the current season.</t>
  </si>
  <si>
    <t>France Ligue 1</t>
  </si>
  <si>
    <t>Bordeaux</t>
  </si>
  <si>
    <t>1--1</t>
  </si>
  <si>
    <t>Bastia</t>
  </si>
  <si>
    <t>Caen</t>
  </si>
  <si>
    <t>Troyes</t>
  </si>
  <si>
    <t>2 - 1</t>
  </si>
  <si>
    <t>Liquidity on the Correct Score market should be at least 4k pre-match (on Betfair).</t>
  </si>
  <si>
    <t>Nice</t>
  </si>
  <si>
    <t>Gazelec Ajaccio</t>
  </si>
  <si>
    <t>3 - 0</t>
  </si>
  <si>
    <t>Newcastle United</t>
  </si>
  <si>
    <t>Sunderland</t>
  </si>
  <si>
    <t>If the prediction is 2-1, 1-2, or more goals, I check the over 2.5 odds on Betfair, it should be somewhere near evens or less pre-match, to confirm a few goals are expected.</t>
  </si>
  <si>
    <t>Swansea City</t>
  </si>
  <si>
    <t>Aston Villa</t>
  </si>
  <si>
    <t>England Championship</t>
  </si>
  <si>
    <t>Birmingham City</t>
  </si>
  <si>
    <t>0--2</t>
  </si>
  <si>
    <t>Fulham</t>
  </si>
  <si>
    <t>Brentford</t>
  </si>
  <si>
    <t>Blackburn Rovers</t>
  </si>
  <si>
    <t>Bristol City</t>
  </si>
  <si>
    <t>Bolton Wanderers</t>
  </si>
  <si>
    <t>6 - 0</t>
  </si>
  <si>
    <t>England National League</t>
  </si>
  <si>
    <t>Barrow</t>
  </si>
  <si>
    <t>Bromley</t>
  </si>
  <si>
    <t xml:space="preserve">West Bromwich </t>
  </si>
  <si>
    <t>Norwich City</t>
  </si>
  <si>
    <t>Middlesbrough</t>
  </si>
  <si>
    <t>Hull City</t>
  </si>
  <si>
    <t>Scotland Premiership</t>
  </si>
  <si>
    <t>Dundee United</t>
  </si>
  <si>
    <t>Dundee</t>
  </si>
  <si>
    <t>2 - 2</t>
  </si>
  <si>
    <t>Hamilton Acade</t>
  </si>
  <si>
    <t>Partick Thistle</t>
  </si>
  <si>
    <t>Torquay United</t>
  </si>
  <si>
    <t>Southport</t>
  </si>
  <si>
    <t>Sheffield Weds</t>
  </si>
  <si>
    <t>Charlton Athletic</t>
  </si>
  <si>
    <t>Angers</t>
  </si>
  <si>
    <t>Lorient</t>
  </si>
  <si>
    <t>5 - 1</t>
  </si>
  <si>
    <t>Lille</t>
  </si>
  <si>
    <t>Toulouse</t>
  </si>
  <si>
    <t>Crewe Alexandra</t>
  </si>
  <si>
    <t>Blackpool</t>
  </si>
  <si>
    <t>Italy Serie A</t>
  </si>
  <si>
    <t>Napoli</t>
  </si>
  <si>
    <t>Genoa</t>
  </si>
  <si>
    <t>3 - 1</t>
  </si>
  <si>
    <t xml:space="preserve">Fleetwood </t>
  </si>
  <si>
    <t>Barnsley</t>
  </si>
  <si>
    <t>Real Sociedad</t>
  </si>
  <si>
    <t>Las Palmas</t>
  </si>
  <si>
    <t>Welling United</t>
  </si>
  <si>
    <t>Gateshead</t>
  </si>
  <si>
    <t xml:space="preserve">Braintree </t>
  </si>
  <si>
    <t xml:space="preserve">Cheltenham </t>
  </si>
  <si>
    <t>Deportivo La Coruna</t>
  </si>
  <si>
    <t>Levante</t>
  </si>
  <si>
    <t>Southend United</t>
  </si>
  <si>
    <t>Gillingham</t>
  </si>
  <si>
    <t>Walsall</t>
  </si>
  <si>
    <t>Colchester United</t>
  </si>
  <si>
    <t>Heerenveen</t>
  </si>
  <si>
    <t>Heracles</t>
  </si>
  <si>
    <t>Scotland League One</t>
  </si>
  <si>
    <t>Stranraer</t>
  </si>
  <si>
    <t>Stenhousemuir</t>
  </si>
  <si>
    <t>AFC Wimbledon</t>
  </si>
  <si>
    <t>York City</t>
  </si>
  <si>
    <t>Altrincham</t>
  </si>
  <si>
    <t xml:space="preserve">Aldershot </t>
  </si>
  <si>
    <t>Cambridge United</t>
  </si>
  <si>
    <t xml:space="preserve">Yeovil </t>
  </si>
  <si>
    <t>Carlisle United</t>
  </si>
  <si>
    <t>Wycombe Wanderers</t>
  </si>
  <si>
    <t xml:space="preserve">Crawley </t>
  </si>
  <si>
    <t>Hartlepool United</t>
  </si>
  <si>
    <t>Leeds United</t>
  </si>
  <si>
    <t xml:space="preserve">Huddersfield </t>
  </si>
  <si>
    <t>Leyton Orient</t>
  </si>
  <si>
    <t>Morecambe</t>
  </si>
  <si>
    <t xml:space="preserve">Mansfield </t>
  </si>
  <si>
    <t>Portsmouth</t>
  </si>
  <si>
    <t xml:space="preserve">Ipswich </t>
  </si>
  <si>
    <t>Rotherham United</t>
  </si>
  <si>
    <t>Plymouth Argyle</t>
  </si>
  <si>
    <t xml:space="preserve">Luton </t>
  </si>
  <si>
    <t>Groningen</t>
  </si>
  <si>
    <t>Vitesse</t>
  </si>
  <si>
    <t>0 - 3</t>
  </si>
  <si>
    <t>Valencia</t>
  </si>
  <si>
    <t>Celta Vigo</t>
  </si>
  <si>
    <t>0 - 2</t>
  </si>
  <si>
    <t>Ross County</t>
  </si>
  <si>
    <t>Inverness CT</t>
  </si>
  <si>
    <t>Boreham Wood</t>
  </si>
  <si>
    <t xml:space="preserve">Macclesfield </t>
  </si>
  <si>
    <t>Scotland Championship</t>
  </si>
  <si>
    <t>Livingston</t>
  </si>
  <si>
    <t>St Mirren</t>
  </si>
  <si>
    <t>Sampdoria</t>
  </si>
  <si>
    <t>Chievo</t>
  </si>
  <si>
    <t>Tranmere Rovers</t>
  </si>
  <si>
    <t>Forest Green R</t>
  </si>
  <si>
    <t>Queen of Sth</t>
  </si>
  <si>
    <t>Dumbarton</t>
  </si>
  <si>
    <t>Torino</t>
  </si>
  <si>
    <t>Juventus</t>
  </si>
  <si>
    <t>Empoli</t>
  </si>
  <si>
    <t>Palermo</t>
  </si>
  <si>
    <t>0 - 0</t>
  </si>
  <si>
    <t>Hertha Berlin</t>
  </si>
  <si>
    <t>Ingolstadt</t>
  </si>
  <si>
    <t>Atalanta</t>
  </si>
  <si>
    <t>Bologna</t>
  </si>
  <si>
    <t>2 - 0</t>
  </si>
  <si>
    <t>Wigan Athletic</t>
  </si>
  <si>
    <t>2--1</t>
  </si>
  <si>
    <t>Bradford City</t>
  </si>
  <si>
    <t>ADO Den Haag</t>
  </si>
  <si>
    <t>NEC</t>
  </si>
  <si>
    <t>1  - 0</t>
  </si>
  <si>
    <t>Stevenage</t>
  </si>
  <si>
    <t>1--2</t>
  </si>
  <si>
    <t xml:space="preserve">Northampton </t>
  </si>
  <si>
    <t>Wrexham</t>
  </si>
  <si>
    <t>Chester</t>
  </si>
  <si>
    <t>Burnley</t>
  </si>
  <si>
    <t xml:space="preserve">Wolverhampton </t>
  </si>
  <si>
    <t>Marseille</t>
  </si>
  <si>
    <t>Rennes</t>
  </si>
  <si>
    <t>2 - 5</t>
  </si>
  <si>
    <t>Port Vale</t>
  </si>
  <si>
    <t>Burton Albion</t>
  </si>
  <si>
    <t>Morton</t>
  </si>
  <si>
    <t>Alloa Athletic</t>
  </si>
  <si>
    <t>Newport County</t>
  </si>
  <si>
    <t>Bristol Rvs</t>
  </si>
  <si>
    <t>Raith Rvs</t>
  </si>
  <si>
    <t>Hibernian</t>
  </si>
  <si>
    <t>Brechin City</t>
  </si>
  <si>
    <t>Albion</t>
  </si>
  <si>
    <t>Cambuur</t>
  </si>
  <si>
    <t>Roda JC</t>
  </si>
  <si>
    <t>Forfar Athletic</t>
  </si>
  <si>
    <t>Ayr United</t>
  </si>
  <si>
    <t>Scunthorpe United</t>
  </si>
  <si>
    <t>Chesterfield</t>
  </si>
  <si>
    <t>Oldham Athletic</t>
  </si>
  <si>
    <t>Rochdale</t>
  </si>
  <si>
    <t>Scotland League Two</t>
  </si>
  <si>
    <t>Annan Athletic</t>
  </si>
  <si>
    <t>Berwick Rangers</t>
  </si>
  <si>
    <t>East Stirlingshire</t>
  </si>
  <si>
    <t>Clyde</t>
  </si>
  <si>
    <t>Elgin City</t>
  </si>
  <si>
    <t>Montrose</t>
  </si>
  <si>
    <t>Stirling Albion</t>
  </si>
  <si>
    <t>East Fife</t>
  </si>
  <si>
    <t>Wolfsburg</t>
  </si>
  <si>
    <t>Darmstadt 98</t>
  </si>
  <si>
    <t>Hamburg</t>
  </si>
  <si>
    <t>Hoffenheim</t>
  </si>
  <si>
    <t>1 - 3</t>
  </si>
  <si>
    <t>Lincoln City</t>
  </si>
  <si>
    <t xml:space="preserve">Kidderminster </t>
  </si>
  <si>
    <t xml:space="preserve">Bayern </t>
  </si>
  <si>
    <t>No such game - see row 57  ..... every week we have a phantom Hertha Berlin game!</t>
  </si>
  <si>
    <t>Reading</t>
  </si>
  <si>
    <t>Cardiff City</t>
  </si>
  <si>
    <t>Derby County</t>
  </si>
  <si>
    <t>Nottm Forest</t>
  </si>
  <si>
    <t>Stuttgart</t>
  </si>
  <si>
    <t>Bayer Leverkusen</t>
  </si>
  <si>
    <t>Augsburg</t>
  </si>
  <si>
    <t>Borussia Dortmund</t>
  </si>
  <si>
    <t>Bury</t>
  </si>
  <si>
    <t xml:space="preserve">Shrewsbury </t>
  </si>
  <si>
    <t>Man City</t>
  </si>
  <si>
    <t>Man United</t>
  </si>
  <si>
    <t>0  - 1</t>
  </si>
  <si>
    <t>Milton Keynes Dons</t>
  </si>
  <si>
    <t>Brighton</t>
  </si>
  <si>
    <t>Verona</t>
  </si>
  <si>
    <t>Carpi</t>
  </si>
  <si>
    <t>Millwall</t>
  </si>
  <si>
    <t>Sheffield United</t>
  </si>
  <si>
    <t>Frosinone</t>
  </si>
  <si>
    <t>Fiorentina</t>
  </si>
  <si>
    <t>St Etienne</t>
  </si>
  <si>
    <t>Montpellier</t>
  </si>
  <si>
    <t>Sassuolo</t>
  </si>
  <si>
    <t>Udinese</t>
  </si>
  <si>
    <t>Preston North End</t>
  </si>
  <si>
    <t>QPR</t>
  </si>
  <si>
    <t>Milan</t>
  </si>
  <si>
    <t>Lazio</t>
  </si>
  <si>
    <t>Crystal Palace</t>
  </si>
  <si>
    <t>Leicester City</t>
  </si>
  <si>
    <t>Sporting Gijon</t>
  </si>
  <si>
    <t>Atletico Madrid</t>
  </si>
  <si>
    <t>Heart</t>
  </si>
  <si>
    <t>St Johnstone</t>
  </si>
  <si>
    <t>Granada</t>
  </si>
  <si>
    <t>Rayo Vallecano</t>
  </si>
  <si>
    <t>2- 2</t>
  </si>
  <si>
    <t>Guiseley</t>
  </si>
  <si>
    <t>Dover Athletic</t>
  </si>
  <si>
    <t>Real Betis</t>
  </si>
  <si>
    <t>Malaga</t>
  </si>
  <si>
    <t>Feyenoord</t>
  </si>
  <si>
    <t>De Graafschap</t>
  </si>
  <si>
    <t>Utrecht</t>
  </si>
  <si>
    <t>Excelsior</t>
  </si>
  <si>
    <t>Kilmarnock</t>
  </si>
  <si>
    <t>Celtic</t>
  </si>
  <si>
    <t>Werder Bremen</t>
  </si>
  <si>
    <t>2--2</t>
  </si>
  <si>
    <t>Mainz</t>
  </si>
  <si>
    <t>Falkirk</t>
  </si>
  <si>
    <t>Rangers</t>
  </si>
  <si>
    <t>Motherwell</t>
  </si>
  <si>
    <t>Aberdeen</t>
  </si>
  <si>
    <t>Peterhead</t>
  </si>
  <si>
    <t>3--1</t>
  </si>
  <si>
    <t>Airdrie Utd</t>
  </si>
  <si>
    <t>Coventry City</t>
  </si>
  <si>
    <t xml:space="preserve">Swindon </t>
  </si>
  <si>
    <t>Tottenham Hotspur</t>
  </si>
  <si>
    <t>Bournemouth</t>
  </si>
  <si>
    <t>Reims</t>
  </si>
  <si>
    <t>Guingamp</t>
  </si>
  <si>
    <t>Lyon</t>
  </si>
  <si>
    <t>Nantes</t>
  </si>
  <si>
    <t>Southampton</t>
  </si>
  <si>
    <t>1--3</t>
  </si>
  <si>
    <t>Liverpool</t>
  </si>
  <si>
    <t>3 - 2</t>
  </si>
  <si>
    <t>Chelsea</t>
  </si>
  <si>
    <t>West Ham United</t>
  </si>
  <si>
    <t>Espanyol</t>
  </si>
  <si>
    <t>Athletic Bilbao</t>
  </si>
  <si>
    <t>Everton</t>
  </si>
  <si>
    <t>Arsenal</t>
  </si>
  <si>
    <t>Paris St Germain</t>
  </si>
  <si>
    <t>3--2</t>
  </si>
  <si>
    <t>Monaco</t>
  </si>
  <si>
    <t>Real Madrid</t>
  </si>
  <si>
    <t>Sevilla</t>
  </si>
  <si>
    <t>4 - 0</t>
  </si>
  <si>
    <t>Roma</t>
  </si>
  <si>
    <t>Inter Milan</t>
  </si>
  <si>
    <t>Villarreal</t>
  </si>
  <si>
    <t>1--4</t>
  </si>
  <si>
    <t>Barcelona</t>
  </si>
  <si>
    <t>Twente</t>
  </si>
  <si>
    <t>2--3</t>
  </si>
  <si>
    <t>AZ</t>
  </si>
  <si>
    <t>Cowdenbeath</t>
  </si>
  <si>
    <t>Dunfermline At</t>
  </si>
  <si>
    <t>Barnet</t>
  </si>
  <si>
    <t>Oxford United</t>
  </si>
  <si>
    <t>PSV</t>
  </si>
  <si>
    <t>Ajax</t>
  </si>
  <si>
    <t>Arbroath</t>
  </si>
  <si>
    <t>Woking</t>
  </si>
  <si>
    <t>POSTPONED</t>
  </si>
  <si>
    <t>2--0</t>
  </si>
  <si>
    <t>Eastleigh</t>
  </si>
  <si>
    <t>No such game - see row 70  ..... every week we have a phantom Hertha Berlin game!</t>
  </si>
  <si>
    <t>0 - 5</t>
  </si>
  <si>
    <t>Schalke</t>
  </si>
  <si>
    <t>3 - 3</t>
  </si>
  <si>
    <t>0 - 9</t>
  </si>
  <si>
    <t>0--3</t>
  </si>
  <si>
    <t>4--0</t>
  </si>
  <si>
    <t>5 - 0</t>
  </si>
  <si>
    <t>No such game - would be very clever if there was ..... every week we have a phantom Hertha Berlin game!</t>
  </si>
  <si>
    <t>3--0</t>
  </si>
  <si>
    <t>2 - 4</t>
  </si>
  <si>
    <t>2--4</t>
  </si>
  <si>
    <t>2 - 3</t>
  </si>
  <si>
    <t xml:space="preserve">Halifax </t>
  </si>
  <si>
    <t xml:space="preserve">Grimsby </t>
  </si>
  <si>
    <t xml:space="preserve">0 -0 </t>
  </si>
  <si>
    <t>Postponed</t>
  </si>
  <si>
    <t>4 - 3</t>
  </si>
  <si>
    <t>Over / Unders Betting</t>
  </si>
  <si>
    <t>CS Odds</t>
  </si>
  <si>
    <t>CS Profit</t>
  </si>
  <si>
    <t xml:space="preserve">0 - 0 </t>
  </si>
  <si>
    <t>0 - 4</t>
  </si>
  <si>
    <t>2- 0</t>
  </si>
  <si>
    <t>0 - 6</t>
  </si>
  <si>
    <t>????</t>
  </si>
  <si>
    <t>No such game - See row 109 ..... every week we have a phantom Hertha Berlin game!</t>
  </si>
  <si>
    <t>3 - 6</t>
  </si>
  <si>
    <t>6 - 1</t>
  </si>
  <si>
    <t>4--1</t>
  </si>
  <si>
    <t>4 - 2</t>
  </si>
  <si>
    <t>?????</t>
  </si>
  <si>
    <t>No such game - See row 3 game..... every week we have a phantom Hertha Berlin game!</t>
  </si>
  <si>
    <t>3 - 4</t>
  </si>
  <si>
    <t>Poctponed</t>
  </si>
  <si>
    <t>0  - 3</t>
  </si>
  <si>
    <t>3  - 0</t>
  </si>
  <si>
    <t>0--0</t>
  </si>
  <si>
    <t>Swindon </t>
  </si>
  <si>
    <t>Braintree </t>
  </si>
  <si>
    <t>2  - 0</t>
  </si>
  <si>
    <t>2 -1</t>
  </si>
  <si>
    <t>??????? Wolfsburg played Koln 31/1 and  Hertha Berlin played Werder Bremen 30/1</t>
  </si>
  <si>
    <t>?????? Hertha Berlin line 27</t>
  </si>
  <si>
    <t xml:space="preserve">2 -2 </t>
  </si>
  <si>
    <t>1 -  0</t>
  </si>
  <si>
    <t>0 -1</t>
  </si>
  <si>
    <t xml:space="preserve">3 - 1 </t>
  </si>
  <si>
    <t>4 - 5</t>
  </si>
  <si>
    <t>0--4</t>
  </si>
  <si>
    <t>5 - 2</t>
  </si>
  <si>
    <t>profit</t>
  </si>
  <si>
    <t>major league matches</t>
  </si>
  <si>
    <t>19 to 21 February 2016</t>
  </si>
  <si>
    <t>26 to 28 February 2016</t>
  </si>
  <si>
    <t>18 to 20 March 2016</t>
  </si>
  <si>
    <t>11 to 13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</si>
</sst>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20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NumberFormat="1"/>
    <xf numFmtId="16" fontId="0" fillId="0" borderId="0" xfId="0" quotePrefix="1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20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quotePrefix="1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164" fontId="0" fillId="0" borderId="0" xfId="42" applyNumberFormat="1" applyFont="1" applyAlignment="1">
      <alignment horizontal="center"/>
    </xf>
    <xf numFmtId="164" fontId="18" fillId="0" borderId="0" xfId="42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42" applyNumberFormat="1" applyFont="1" applyAlignment="1">
      <alignment horizontal="center"/>
    </xf>
    <xf numFmtId="0" fontId="0" fillId="0" borderId="0" xfId="0" quotePrefix="1" applyNumberFormat="1" applyFont="1" applyAlignment="1">
      <alignment horizontal="center"/>
    </xf>
    <xf numFmtId="0" fontId="0" fillId="0" borderId="0" xfId="0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workbookViewId="0">
      <selection activeCell="D18" sqref="A12:D18"/>
    </sheetView>
  </sheetViews>
  <sheetFormatPr defaultRowHeight="15" x14ac:dyDescent="0.25"/>
  <cols>
    <col min="1" max="1" width="20.7109375" bestFit="1" customWidth="1"/>
    <col min="3" max="3" width="10" bestFit="1" customWidth="1"/>
    <col min="4" max="4" width="9" customWidth="1"/>
  </cols>
  <sheetData>
    <row r="2" spans="1:4" s="3" customFormat="1" x14ac:dyDescent="0.25">
      <c r="A2" s="3" t="s">
        <v>0</v>
      </c>
      <c r="B2" s="4" t="s">
        <v>1</v>
      </c>
      <c r="C2" s="4" t="s">
        <v>2</v>
      </c>
      <c r="D2" s="4" t="s">
        <v>3</v>
      </c>
    </row>
    <row r="3" spans="1:4" x14ac:dyDescent="0.25">
      <c r="A3" t="s">
        <v>4</v>
      </c>
      <c r="B3" s="5">
        <f>'22 to 24 january 2016'!$H$125</f>
        <v>-11.839999999999995</v>
      </c>
      <c r="C3" s="5">
        <f>'22 to 24 january 2016'!$H$126</f>
        <v>122</v>
      </c>
      <c r="D3" s="18">
        <f>B3/C3</f>
        <v>-9.7049180327868814E-2</v>
      </c>
    </row>
    <row r="4" spans="1:4" x14ac:dyDescent="0.25">
      <c r="A4" t="s">
        <v>5</v>
      </c>
      <c r="B4" s="5">
        <f>'29 to 31 january 2016'!$H$98</f>
        <v>-25.81</v>
      </c>
      <c r="C4" s="5">
        <f>'29 to 31 january 2016'!$H$99</f>
        <v>95</v>
      </c>
      <c r="D4" s="18">
        <f t="shared" ref="D4:D8" si="0">B4/C4</f>
        <v>-0.27168421052631575</v>
      </c>
    </row>
    <row r="5" spans="1:4" x14ac:dyDescent="0.25">
      <c r="A5" t="s">
        <v>6</v>
      </c>
      <c r="B5" s="5">
        <f>'05 to 07 february 2016'!$H$112</f>
        <v>-37.929999999999993</v>
      </c>
      <c r="C5" s="5">
        <f>'05 to 07 february 2016'!$H$113</f>
        <v>101</v>
      </c>
      <c r="D5" s="18">
        <f t="shared" si="0"/>
        <v>-0.37554455445544549</v>
      </c>
    </row>
    <row r="6" spans="1:4" x14ac:dyDescent="0.25">
      <c r="A6" t="s">
        <v>7</v>
      </c>
      <c r="B6" s="5">
        <f>'12 to 14 february 2016'!$H$127</f>
        <v>-40.870000000000005</v>
      </c>
      <c r="C6" s="5">
        <f>'12 to 14 february 2016'!$H$128</f>
        <v>117</v>
      </c>
      <c r="D6" s="18">
        <f t="shared" si="0"/>
        <v>-0.34931623931623934</v>
      </c>
    </row>
    <row r="7" spans="1:4" x14ac:dyDescent="0.25">
      <c r="B7" s="5"/>
      <c r="C7" s="5"/>
      <c r="D7" s="5"/>
    </row>
    <row r="8" spans="1:4" x14ac:dyDescent="0.25">
      <c r="A8" t="s">
        <v>8</v>
      </c>
      <c r="B8" s="20">
        <f>SUM(B3:B6)</f>
        <v>-116.44999999999999</v>
      </c>
      <c r="C8" s="20">
        <f>SUM(C3:C6)</f>
        <v>435</v>
      </c>
      <c r="D8" s="21">
        <f t="shared" si="0"/>
        <v>-0.26770114942528733</v>
      </c>
    </row>
    <row r="9" spans="1:4" x14ac:dyDescent="0.25">
      <c r="B9" s="5"/>
      <c r="C9" s="5"/>
      <c r="D9" s="5"/>
    </row>
    <row r="10" spans="1:4" x14ac:dyDescent="0.25">
      <c r="B10" s="5"/>
      <c r="C10" s="5"/>
      <c r="D10" s="5"/>
    </row>
    <row r="11" spans="1:4" x14ac:dyDescent="0.25">
      <c r="B11" s="5"/>
      <c r="C11" s="5"/>
      <c r="D11" s="5"/>
    </row>
    <row r="12" spans="1:4" s="3" customFormat="1" x14ac:dyDescent="0.25">
      <c r="A12" s="3" t="s">
        <v>9</v>
      </c>
      <c r="B12" s="4" t="s">
        <v>1</v>
      </c>
      <c r="C12" s="4" t="s">
        <v>10</v>
      </c>
      <c r="D12" s="4" t="s">
        <v>3</v>
      </c>
    </row>
    <row r="13" spans="1:4" x14ac:dyDescent="0.25">
      <c r="A13" t="s">
        <v>4</v>
      </c>
      <c r="B13" s="5">
        <f>'22 to 24 january 2016'!$J$125</f>
        <v>-12.94</v>
      </c>
      <c r="C13" s="5">
        <f>C3</f>
        <v>122</v>
      </c>
      <c r="D13" s="18">
        <f t="shared" ref="D13:D16" si="1">B13/C13</f>
        <v>-0.10606557377049181</v>
      </c>
    </row>
    <row r="14" spans="1:4" x14ac:dyDescent="0.25">
      <c r="A14" t="s">
        <v>5</v>
      </c>
      <c r="B14" s="5">
        <f>'29 to 31 january 2016'!$J$98</f>
        <v>-10.800000000000002</v>
      </c>
      <c r="C14" s="5">
        <f t="shared" ref="C14:C16" si="2">C4</f>
        <v>95</v>
      </c>
      <c r="D14" s="18">
        <f t="shared" si="1"/>
        <v>-0.11368421052631582</v>
      </c>
    </row>
    <row r="15" spans="1:4" x14ac:dyDescent="0.25">
      <c r="A15" t="s">
        <v>6</v>
      </c>
      <c r="B15" s="5">
        <f>'05 to 07 february 2016'!$J$112</f>
        <v>-30.380000000000013</v>
      </c>
      <c r="C15" s="5">
        <f t="shared" si="2"/>
        <v>101</v>
      </c>
      <c r="D15" s="18">
        <f t="shared" si="1"/>
        <v>-0.30079207920792095</v>
      </c>
    </row>
    <row r="16" spans="1:4" x14ac:dyDescent="0.25">
      <c r="A16" t="s">
        <v>7</v>
      </c>
      <c r="B16" s="5">
        <f>'12 to 14 february 2016'!$J$127</f>
        <v>-4.6200000000000019</v>
      </c>
      <c r="C16" s="5">
        <f t="shared" si="2"/>
        <v>117</v>
      </c>
      <c r="D16" s="18">
        <f t="shared" si="1"/>
        <v>-3.9487179487179502E-2</v>
      </c>
    </row>
    <row r="17" spans="1:4" x14ac:dyDescent="0.25">
      <c r="B17" s="5"/>
      <c r="C17" s="5"/>
      <c r="D17" s="5"/>
    </row>
    <row r="18" spans="1:4" x14ac:dyDescent="0.25">
      <c r="A18" t="s">
        <v>8</v>
      </c>
      <c r="B18" s="20">
        <f>SUM(B13:B16)</f>
        <v>-58.740000000000023</v>
      </c>
      <c r="C18" s="20">
        <f>SUM(C13:C16)</f>
        <v>435</v>
      </c>
      <c r="D18" s="21">
        <f t="shared" ref="D18" si="3">B18/C18</f>
        <v>-0.13503448275862073</v>
      </c>
    </row>
    <row r="19" spans="1:4" x14ac:dyDescent="0.25">
      <c r="B19" s="5"/>
      <c r="C19" s="5"/>
      <c r="D19" s="5"/>
    </row>
    <row r="20" spans="1:4" x14ac:dyDescent="0.25">
      <c r="B20" s="5"/>
      <c r="C20" s="5"/>
      <c r="D20" s="5"/>
    </row>
    <row r="21" spans="1:4" x14ac:dyDescent="0.25">
      <c r="A21" s="3" t="s">
        <v>11</v>
      </c>
      <c r="B21" s="4">
        <f>B18+B8</f>
        <v>-175.19</v>
      </c>
      <c r="C21" s="4">
        <f>C18+C8</f>
        <v>870</v>
      </c>
      <c r="D21" s="19">
        <f t="shared" ref="D21" si="4">B21/C21</f>
        <v>-0.20136781609195403</v>
      </c>
    </row>
    <row r="22" spans="1:4" x14ac:dyDescent="0.25">
      <c r="B22" s="5"/>
      <c r="C22" s="5"/>
      <c r="D22" s="5"/>
    </row>
  </sheetData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workbookViewId="0">
      <selection activeCell="D11" sqref="D11"/>
    </sheetView>
  </sheetViews>
  <sheetFormatPr defaultRowHeight="15" x14ac:dyDescent="0.25"/>
  <cols>
    <col min="1" max="1" width="10.7109375" bestFit="1" customWidth="1"/>
    <col min="2" max="2" width="23.140625" bestFit="1" customWidth="1"/>
    <col min="3" max="3" width="5.5703125" bestFit="1" customWidth="1"/>
    <col min="4" max="4" width="20.28515625" bestFit="1" customWidth="1"/>
    <col min="5" max="5" width="9.85546875" customWidth="1"/>
    <col min="6" max="6" width="18.85546875" bestFit="1" customWidth="1"/>
    <col min="7" max="8" width="19.5703125" style="5" customWidth="1"/>
    <col min="9" max="9" width="16.85546875" style="5" bestFit="1" customWidth="1"/>
    <col min="10" max="10" width="9.140625" style="5"/>
    <col min="11" max="11" width="15" style="10" customWidth="1"/>
    <col min="13" max="13" width="13.85546875" bestFit="1" customWidth="1"/>
    <col min="15" max="15" width="16.28515625" bestFit="1" customWidth="1"/>
  </cols>
  <sheetData>
    <row r="1" spans="1:18" s="3" customFormat="1" ht="30" x14ac:dyDescent="0.25">
      <c r="A1" s="3" t="s">
        <v>12</v>
      </c>
      <c r="B1" s="3" t="s">
        <v>13</v>
      </c>
      <c r="C1" s="3" t="s">
        <v>14</v>
      </c>
      <c r="D1" s="3" t="s">
        <v>15</v>
      </c>
      <c r="E1" s="6" t="s">
        <v>16</v>
      </c>
      <c r="F1" s="3" t="s">
        <v>17</v>
      </c>
      <c r="G1" s="4" t="s">
        <v>346</v>
      </c>
      <c r="H1" s="4" t="s">
        <v>347</v>
      </c>
      <c r="I1" s="4" t="s">
        <v>18</v>
      </c>
      <c r="J1" s="4" t="s">
        <v>19</v>
      </c>
      <c r="K1" s="9" t="s">
        <v>20</v>
      </c>
      <c r="M1" s="3" t="s">
        <v>21</v>
      </c>
      <c r="N1" s="3" t="s">
        <v>347</v>
      </c>
      <c r="O1" s="3" t="s">
        <v>22</v>
      </c>
    </row>
    <row r="2" spans="1:18" x14ac:dyDescent="0.25">
      <c r="A2" s="1">
        <v>42391</v>
      </c>
      <c r="B2" t="s">
        <v>85</v>
      </c>
      <c r="C2" s="2">
        <v>0.82291666666666663</v>
      </c>
      <c r="D2" t="s">
        <v>280</v>
      </c>
      <c r="E2" t="s">
        <v>275</v>
      </c>
      <c r="F2" t="s">
        <v>87</v>
      </c>
      <c r="H2" s="5">
        <f>ROUND(IF(ISBLANK(G2),-1,(G2-1)*0.95),2)</f>
        <v>-1</v>
      </c>
      <c r="J2" s="5">
        <f>ROUND(IF(ISBLANK(I2),-1,(I2-1)*0.95),2)</f>
        <v>-1</v>
      </c>
      <c r="K2" s="10" t="s">
        <v>51</v>
      </c>
      <c r="M2" t="str">
        <f>IF(B2="Scotland Premiership","yes",IF(B2="England Premier League","yes",IF(B2="Italy Serie A","yes",IF(B2="Germany Bundesliga","yes",IF(B2="France Ligue 1","yes",IF(LEFT(B2,5)="Spain","yes",IF(B2="Netherlands Eredivisie","yes","no")))))))</f>
        <v>yes</v>
      </c>
      <c r="N2">
        <f>IF(M2="yes",H2,0)</f>
        <v>-1</v>
      </c>
      <c r="O2">
        <f>IF(M2="yes",J2,0)</f>
        <v>-1</v>
      </c>
    </row>
    <row r="3" spans="1:18" x14ac:dyDescent="0.25">
      <c r="A3" s="1">
        <v>42391</v>
      </c>
      <c r="B3" t="s">
        <v>53</v>
      </c>
      <c r="C3" s="2">
        <v>0.8125</v>
      </c>
      <c r="D3" t="s">
        <v>188</v>
      </c>
      <c r="E3" t="s">
        <v>275</v>
      </c>
      <c r="F3" t="s">
        <v>62</v>
      </c>
      <c r="H3" s="5">
        <f t="shared" ref="H3:H66" si="0">ROUND(IF(ISBLANK(G3),-1,(G3-1)*0.95),2)</f>
        <v>-1</v>
      </c>
      <c r="J3" s="5">
        <f t="shared" ref="J3:J66" si="1">ROUND(IF(ISBLANK(I3),-1,(I3-1)*0.95),2)</f>
        <v>-1</v>
      </c>
      <c r="K3" s="10" t="s">
        <v>51</v>
      </c>
      <c r="M3" t="str">
        <f t="shared" ref="M3:M66" si="2">IF(B3="Scotland Premiership","yes",IF(B3="England Premier League","yes",IF(B3="Italy Serie A","yes",IF(B3="Germany Bundesliga","yes",IF(B3="France Ligue 1","yes",IF(LEFT(B3,5)="Spain","yes",IF(B3="Netherlands Eredivisie","yes","no")))))))</f>
        <v>yes</v>
      </c>
      <c r="N3">
        <f t="shared" ref="N3:N66" si="3">IF(M3="yes",H3,0)</f>
        <v>-1</v>
      </c>
      <c r="O3">
        <f t="shared" ref="O3:O66" si="4">IF(M3="yes",J3,0)</f>
        <v>-1</v>
      </c>
    </row>
    <row r="4" spans="1:18" x14ac:dyDescent="0.25">
      <c r="A4" s="1">
        <v>42391</v>
      </c>
      <c r="B4" t="s">
        <v>48</v>
      </c>
      <c r="C4" s="2">
        <v>0.8125</v>
      </c>
      <c r="D4" t="s">
        <v>219</v>
      </c>
      <c r="E4" t="s">
        <v>275</v>
      </c>
      <c r="F4" t="s">
        <v>224</v>
      </c>
      <c r="H4" s="5">
        <f t="shared" si="0"/>
        <v>-1</v>
      </c>
      <c r="J4" s="5">
        <f t="shared" si="1"/>
        <v>-1</v>
      </c>
      <c r="K4" s="8" t="s">
        <v>36</v>
      </c>
      <c r="M4" t="str">
        <f t="shared" si="2"/>
        <v>yes</v>
      </c>
      <c r="N4">
        <f t="shared" si="3"/>
        <v>-1</v>
      </c>
      <c r="O4">
        <f t="shared" si="4"/>
        <v>-1</v>
      </c>
    </row>
    <row r="5" spans="1:18" x14ac:dyDescent="0.25">
      <c r="A5" s="1">
        <v>42391</v>
      </c>
      <c r="B5" t="s">
        <v>23</v>
      </c>
      <c r="C5" s="2">
        <v>0.79166666666666663</v>
      </c>
      <c r="D5" t="s">
        <v>145</v>
      </c>
      <c r="E5" t="s">
        <v>55</v>
      </c>
      <c r="F5" t="s">
        <v>178</v>
      </c>
      <c r="H5" s="5">
        <f t="shared" si="0"/>
        <v>-1</v>
      </c>
      <c r="J5" s="5">
        <f t="shared" si="1"/>
        <v>-1</v>
      </c>
      <c r="K5" s="10" t="s">
        <v>168</v>
      </c>
      <c r="M5" t="str">
        <f t="shared" si="2"/>
        <v>yes</v>
      </c>
      <c r="N5">
        <f t="shared" si="3"/>
        <v>-1</v>
      </c>
      <c r="O5">
        <f t="shared" si="4"/>
        <v>-1</v>
      </c>
    </row>
    <row r="6" spans="1:18" x14ac:dyDescent="0.25">
      <c r="A6" s="1">
        <v>42391</v>
      </c>
      <c r="B6" t="s">
        <v>28</v>
      </c>
      <c r="C6" s="2">
        <v>0.8125</v>
      </c>
      <c r="D6" t="s">
        <v>257</v>
      </c>
      <c r="E6" t="s">
        <v>55</v>
      </c>
      <c r="F6" t="s">
        <v>108</v>
      </c>
      <c r="H6" s="5">
        <f t="shared" si="0"/>
        <v>-1</v>
      </c>
      <c r="I6" s="5">
        <v>1.0900000000000001</v>
      </c>
      <c r="J6" s="5">
        <f t="shared" si="1"/>
        <v>0.09</v>
      </c>
      <c r="K6" s="8" t="s">
        <v>97</v>
      </c>
      <c r="M6" t="str">
        <f t="shared" si="2"/>
        <v>yes</v>
      </c>
      <c r="N6">
        <f t="shared" si="3"/>
        <v>-1</v>
      </c>
      <c r="O6">
        <f t="shared" si="4"/>
        <v>0.09</v>
      </c>
      <c r="R6" t="s">
        <v>44</v>
      </c>
    </row>
    <row r="7" spans="1:18" x14ac:dyDescent="0.25">
      <c r="A7" s="1">
        <v>42392</v>
      </c>
      <c r="B7" t="s">
        <v>23</v>
      </c>
      <c r="C7" s="2">
        <v>0.78125</v>
      </c>
      <c r="D7" t="s">
        <v>321</v>
      </c>
      <c r="E7" t="s">
        <v>303</v>
      </c>
      <c r="F7" t="s">
        <v>146</v>
      </c>
      <c r="H7" s="5">
        <f t="shared" si="0"/>
        <v>-1</v>
      </c>
      <c r="J7" s="5">
        <f t="shared" si="1"/>
        <v>-1</v>
      </c>
      <c r="K7" s="11" t="s">
        <v>51</v>
      </c>
      <c r="M7" t="str">
        <f t="shared" si="2"/>
        <v>yes</v>
      </c>
      <c r="N7">
        <f t="shared" si="3"/>
        <v>-1</v>
      </c>
      <c r="O7">
        <f t="shared" si="4"/>
        <v>-1</v>
      </c>
    </row>
    <row r="8" spans="1:18" x14ac:dyDescent="0.25">
      <c r="A8" s="1">
        <v>42392</v>
      </c>
      <c r="B8" t="s">
        <v>122</v>
      </c>
      <c r="C8" s="2">
        <v>0.625</v>
      </c>
      <c r="D8" t="s">
        <v>281</v>
      </c>
      <c r="E8" t="s">
        <v>303</v>
      </c>
      <c r="F8" t="s">
        <v>317</v>
      </c>
      <c r="H8" s="5">
        <f t="shared" si="0"/>
        <v>-1</v>
      </c>
      <c r="J8" s="5">
        <f t="shared" si="1"/>
        <v>-1</v>
      </c>
      <c r="K8" s="11" t="s">
        <v>168</v>
      </c>
      <c r="M8" t="str">
        <f t="shared" si="2"/>
        <v>no</v>
      </c>
      <c r="N8">
        <f t="shared" si="3"/>
        <v>0</v>
      </c>
      <c r="O8">
        <f t="shared" si="4"/>
        <v>0</v>
      </c>
      <c r="R8" t="s">
        <v>52</v>
      </c>
    </row>
    <row r="9" spans="1:18" x14ac:dyDescent="0.25">
      <c r="A9" s="1">
        <v>42392</v>
      </c>
      <c r="B9" t="s">
        <v>85</v>
      </c>
      <c r="C9" s="2">
        <v>0.625</v>
      </c>
      <c r="D9" t="s">
        <v>279</v>
      </c>
      <c r="E9" t="s">
        <v>275</v>
      </c>
      <c r="F9" t="s">
        <v>151</v>
      </c>
      <c r="H9" s="5">
        <f t="shared" si="0"/>
        <v>-1</v>
      </c>
      <c r="J9" s="5">
        <f t="shared" si="1"/>
        <v>-1</v>
      </c>
      <c r="K9" s="11" t="s">
        <v>36</v>
      </c>
      <c r="M9" t="str">
        <f t="shared" si="2"/>
        <v>yes</v>
      </c>
      <c r="N9">
        <f t="shared" si="3"/>
        <v>-1</v>
      </c>
      <c r="O9">
        <f t="shared" si="4"/>
        <v>-1</v>
      </c>
    </row>
    <row r="10" spans="1:18" x14ac:dyDescent="0.25">
      <c r="A10" s="1">
        <v>42392</v>
      </c>
      <c r="B10" t="s">
        <v>85</v>
      </c>
      <c r="C10" s="2">
        <v>0.625</v>
      </c>
      <c r="D10" t="s">
        <v>152</v>
      </c>
      <c r="E10" t="s">
        <v>275</v>
      </c>
      <c r="F10" t="s">
        <v>90</v>
      </c>
      <c r="H10" s="5">
        <f t="shared" si="0"/>
        <v>-1</v>
      </c>
      <c r="J10" s="5">
        <f t="shared" si="1"/>
        <v>-1</v>
      </c>
      <c r="K10" s="11" t="s">
        <v>168</v>
      </c>
      <c r="M10" t="str">
        <f t="shared" si="2"/>
        <v>yes</v>
      </c>
      <c r="N10">
        <f t="shared" si="3"/>
        <v>-1</v>
      </c>
      <c r="O10">
        <f t="shared" si="4"/>
        <v>-1</v>
      </c>
      <c r="R10" t="s">
        <v>60</v>
      </c>
    </row>
    <row r="11" spans="1:18" x14ac:dyDescent="0.25">
      <c r="A11" s="1">
        <v>42392</v>
      </c>
      <c r="B11" t="s">
        <v>69</v>
      </c>
      <c r="C11" s="2">
        <v>0.625</v>
      </c>
      <c r="D11" t="s">
        <v>72</v>
      </c>
      <c r="E11" t="s">
        <v>275</v>
      </c>
      <c r="F11" t="s">
        <v>84</v>
      </c>
      <c r="H11" s="5">
        <f t="shared" si="0"/>
        <v>-1</v>
      </c>
      <c r="J11" s="5">
        <f t="shared" si="1"/>
        <v>-1</v>
      </c>
      <c r="K11" s="11" t="s">
        <v>47</v>
      </c>
      <c r="M11" t="str">
        <f t="shared" si="2"/>
        <v>no</v>
      </c>
      <c r="N11">
        <f t="shared" si="3"/>
        <v>0</v>
      </c>
      <c r="O11">
        <f t="shared" si="4"/>
        <v>0</v>
      </c>
    </row>
    <row r="12" spans="1:18" x14ac:dyDescent="0.25">
      <c r="A12" s="1">
        <v>42392</v>
      </c>
      <c r="B12" t="s">
        <v>40</v>
      </c>
      <c r="C12" s="2">
        <v>0.625</v>
      </c>
      <c r="D12" t="s">
        <v>41</v>
      </c>
      <c r="E12" t="s">
        <v>275</v>
      </c>
      <c r="F12" t="s">
        <v>125</v>
      </c>
      <c r="H12" s="5">
        <f t="shared" si="0"/>
        <v>-1</v>
      </c>
      <c r="J12" s="5">
        <f t="shared" si="1"/>
        <v>-1</v>
      </c>
      <c r="K12" s="11" t="s">
        <v>150</v>
      </c>
      <c r="M12" t="str">
        <f t="shared" si="2"/>
        <v>no</v>
      </c>
      <c r="N12">
        <f t="shared" si="3"/>
        <v>0</v>
      </c>
      <c r="O12">
        <f t="shared" si="4"/>
        <v>0</v>
      </c>
      <c r="R12" t="s">
        <v>66</v>
      </c>
    </row>
    <row r="13" spans="1:18" x14ac:dyDescent="0.25">
      <c r="A13" s="1">
        <v>42392</v>
      </c>
      <c r="B13" t="s">
        <v>33</v>
      </c>
      <c r="C13" s="2">
        <v>0.625</v>
      </c>
      <c r="D13" t="s">
        <v>107</v>
      </c>
      <c r="E13" t="s">
        <v>275</v>
      </c>
      <c r="F13" t="s">
        <v>207</v>
      </c>
      <c r="H13" s="5">
        <f t="shared" si="0"/>
        <v>-1</v>
      </c>
      <c r="I13" s="5">
        <v>3.7</v>
      </c>
      <c r="J13" s="5">
        <f t="shared" si="1"/>
        <v>2.57</v>
      </c>
      <c r="K13" s="11" t="s">
        <v>355</v>
      </c>
      <c r="M13" t="str">
        <f t="shared" si="2"/>
        <v>no</v>
      </c>
      <c r="N13">
        <f t="shared" si="3"/>
        <v>0</v>
      </c>
      <c r="O13">
        <f t="shared" si="4"/>
        <v>0</v>
      </c>
    </row>
    <row r="14" spans="1:18" x14ac:dyDescent="0.25">
      <c r="A14" s="1">
        <v>42392</v>
      </c>
      <c r="B14" t="s">
        <v>33</v>
      </c>
      <c r="C14" s="2">
        <v>0.625</v>
      </c>
      <c r="D14" t="s">
        <v>205</v>
      </c>
      <c r="E14" t="s">
        <v>275</v>
      </c>
      <c r="F14" t="s">
        <v>243</v>
      </c>
      <c r="H14" s="5">
        <f t="shared" si="0"/>
        <v>-1</v>
      </c>
      <c r="J14" s="5">
        <f t="shared" si="1"/>
        <v>-1</v>
      </c>
      <c r="K14" s="11" t="s">
        <v>36</v>
      </c>
      <c r="M14" t="str">
        <f t="shared" si="2"/>
        <v>no</v>
      </c>
      <c r="N14">
        <f t="shared" si="3"/>
        <v>0</v>
      </c>
      <c r="O14">
        <f t="shared" si="4"/>
        <v>0</v>
      </c>
    </row>
    <row r="15" spans="1:18" x14ac:dyDescent="0.25">
      <c r="A15" s="1">
        <v>42392</v>
      </c>
      <c r="B15" t="s">
        <v>33</v>
      </c>
      <c r="C15" s="2">
        <v>0.625</v>
      </c>
      <c r="D15" t="s">
        <v>100</v>
      </c>
      <c r="E15" t="s">
        <v>293</v>
      </c>
      <c r="F15" t="s">
        <v>174</v>
      </c>
      <c r="H15" s="5">
        <f t="shared" si="0"/>
        <v>-1</v>
      </c>
      <c r="J15" s="5">
        <f t="shared" si="1"/>
        <v>-1</v>
      </c>
      <c r="K15" s="11" t="s">
        <v>32</v>
      </c>
      <c r="M15" t="str">
        <f t="shared" si="2"/>
        <v>no</v>
      </c>
      <c r="N15">
        <f t="shared" si="3"/>
        <v>0</v>
      </c>
      <c r="O15">
        <f t="shared" si="4"/>
        <v>0</v>
      </c>
    </row>
    <row r="16" spans="1:18" x14ac:dyDescent="0.25">
      <c r="A16" s="1">
        <v>42392</v>
      </c>
      <c r="B16" t="s">
        <v>33</v>
      </c>
      <c r="C16" s="2">
        <v>0.625</v>
      </c>
      <c r="D16" t="s">
        <v>244</v>
      </c>
      <c r="E16" t="s">
        <v>275</v>
      </c>
      <c r="F16" t="s">
        <v>285</v>
      </c>
      <c r="H16" s="5">
        <f t="shared" si="0"/>
        <v>-1</v>
      </c>
      <c r="J16" s="5">
        <f t="shared" si="1"/>
        <v>-1</v>
      </c>
      <c r="K16" s="11" t="s">
        <v>32</v>
      </c>
      <c r="M16" t="str">
        <f t="shared" si="2"/>
        <v>no</v>
      </c>
      <c r="N16">
        <f t="shared" si="3"/>
        <v>0</v>
      </c>
      <c r="O16">
        <f t="shared" si="4"/>
        <v>0</v>
      </c>
    </row>
    <row r="17" spans="1:15" x14ac:dyDescent="0.25">
      <c r="A17" s="1">
        <v>42392</v>
      </c>
      <c r="B17" t="s">
        <v>33</v>
      </c>
      <c r="C17" s="2">
        <v>0.625</v>
      </c>
      <c r="D17" t="s">
        <v>118</v>
      </c>
      <c r="E17" t="s">
        <v>275</v>
      </c>
      <c r="F17" t="s">
        <v>101</v>
      </c>
      <c r="H17" s="5">
        <f t="shared" si="0"/>
        <v>-1</v>
      </c>
      <c r="J17" s="5">
        <f t="shared" si="1"/>
        <v>-1</v>
      </c>
      <c r="K17" s="11" t="s">
        <v>32</v>
      </c>
      <c r="M17" t="str">
        <f t="shared" si="2"/>
        <v>no</v>
      </c>
      <c r="N17">
        <f t="shared" si="3"/>
        <v>0</v>
      </c>
      <c r="O17">
        <f t="shared" si="4"/>
        <v>0</v>
      </c>
    </row>
    <row r="18" spans="1:15" x14ac:dyDescent="0.25">
      <c r="A18" s="1">
        <v>42392</v>
      </c>
      <c r="B18" t="s">
        <v>40</v>
      </c>
      <c r="C18" s="2">
        <v>0.625</v>
      </c>
      <c r="D18" t="s">
        <v>140</v>
      </c>
      <c r="E18" t="s">
        <v>275</v>
      </c>
      <c r="F18" t="s">
        <v>319</v>
      </c>
      <c r="H18" s="5">
        <f t="shared" si="0"/>
        <v>-1</v>
      </c>
      <c r="J18" s="5">
        <f t="shared" si="1"/>
        <v>-1</v>
      </c>
      <c r="K18" s="11" t="s">
        <v>47</v>
      </c>
      <c r="M18" t="str">
        <f t="shared" si="2"/>
        <v>no</v>
      </c>
      <c r="N18">
        <f t="shared" si="3"/>
        <v>0</v>
      </c>
      <c r="O18">
        <f t="shared" si="4"/>
        <v>0</v>
      </c>
    </row>
    <row r="19" spans="1:15" x14ac:dyDescent="0.25">
      <c r="A19" s="1">
        <v>42392</v>
      </c>
      <c r="B19" t="s">
        <v>40</v>
      </c>
      <c r="C19" s="2">
        <v>0.625</v>
      </c>
      <c r="D19" t="s">
        <v>195</v>
      </c>
      <c r="E19" t="s">
        <v>275</v>
      </c>
      <c r="F19" t="s">
        <v>143</v>
      </c>
      <c r="H19" s="5">
        <f t="shared" si="0"/>
        <v>-1</v>
      </c>
      <c r="J19" s="5">
        <f t="shared" si="1"/>
        <v>-1</v>
      </c>
      <c r="K19" s="11" t="s">
        <v>32</v>
      </c>
      <c r="M19" t="str">
        <f t="shared" si="2"/>
        <v>no</v>
      </c>
      <c r="N19">
        <f t="shared" si="3"/>
        <v>0</v>
      </c>
      <c r="O19">
        <f t="shared" si="4"/>
        <v>0</v>
      </c>
    </row>
    <row r="20" spans="1:15" x14ac:dyDescent="0.25">
      <c r="A20" s="1">
        <v>42392</v>
      </c>
      <c r="B20" t="s">
        <v>40</v>
      </c>
      <c r="C20" s="2">
        <v>0.625</v>
      </c>
      <c r="D20" t="s">
        <v>42</v>
      </c>
      <c r="E20" t="s">
        <v>293</v>
      </c>
      <c r="F20" t="s">
        <v>46</v>
      </c>
      <c r="H20" s="5">
        <f t="shared" si="0"/>
        <v>-1</v>
      </c>
      <c r="J20" s="5">
        <f t="shared" si="1"/>
        <v>-1</v>
      </c>
      <c r="K20" s="11" t="s">
        <v>59</v>
      </c>
      <c r="M20" t="str">
        <f t="shared" si="2"/>
        <v>no</v>
      </c>
      <c r="N20">
        <f t="shared" si="3"/>
        <v>0</v>
      </c>
      <c r="O20">
        <f t="shared" si="4"/>
        <v>0</v>
      </c>
    </row>
    <row r="21" spans="1:15" x14ac:dyDescent="0.25">
      <c r="A21" s="1">
        <v>42392</v>
      </c>
      <c r="B21" t="s">
        <v>40</v>
      </c>
      <c r="C21" s="2">
        <v>0.625</v>
      </c>
      <c r="D21" t="s">
        <v>182</v>
      </c>
      <c r="E21" t="s">
        <v>275</v>
      </c>
      <c r="F21" t="s">
        <v>138</v>
      </c>
      <c r="H21" s="5">
        <f t="shared" si="0"/>
        <v>-1</v>
      </c>
      <c r="I21" s="5">
        <v>3.13</v>
      </c>
      <c r="J21" s="5">
        <f t="shared" si="1"/>
        <v>2.02</v>
      </c>
      <c r="K21" s="11" t="s">
        <v>105</v>
      </c>
      <c r="M21" t="str">
        <f t="shared" si="2"/>
        <v>no</v>
      </c>
      <c r="N21">
        <f t="shared" si="3"/>
        <v>0</v>
      </c>
      <c r="O21">
        <f t="shared" si="4"/>
        <v>0</v>
      </c>
    </row>
    <row r="22" spans="1:15" x14ac:dyDescent="0.25">
      <c r="A22" s="1">
        <v>42392</v>
      </c>
      <c r="B22" t="s">
        <v>28</v>
      </c>
      <c r="C22" s="2">
        <v>0.625</v>
      </c>
      <c r="D22" t="s">
        <v>267</v>
      </c>
      <c r="E22" t="s">
        <v>293</v>
      </c>
      <c r="F22" t="s">
        <v>312</v>
      </c>
      <c r="H22" s="5">
        <f t="shared" si="0"/>
        <v>-1</v>
      </c>
      <c r="J22" s="5">
        <f t="shared" si="1"/>
        <v>-1</v>
      </c>
      <c r="K22" s="11" t="s">
        <v>36</v>
      </c>
      <c r="M22" t="str">
        <f t="shared" si="2"/>
        <v>yes</v>
      </c>
      <c r="N22">
        <f t="shared" si="3"/>
        <v>-1</v>
      </c>
      <c r="O22">
        <f t="shared" si="4"/>
        <v>-1</v>
      </c>
    </row>
    <row r="23" spans="1:15" x14ac:dyDescent="0.25">
      <c r="A23" s="1">
        <v>42392</v>
      </c>
      <c r="B23" t="s">
        <v>208</v>
      </c>
      <c r="C23" s="2">
        <v>0.625</v>
      </c>
      <c r="D23" t="s">
        <v>322</v>
      </c>
      <c r="E23" t="s">
        <v>275</v>
      </c>
      <c r="F23" t="s">
        <v>209</v>
      </c>
      <c r="H23" s="5">
        <f t="shared" si="0"/>
        <v>-1</v>
      </c>
      <c r="J23" s="5">
        <f t="shared" si="1"/>
        <v>-1</v>
      </c>
      <c r="K23" s="11" t="s">
        <v>59</v>
      </c>
      <c r="M23" t="str">
        <f t="shared" si="2"/>
        <v>no</v>
      </c>
      <c r="N23">
        <f t="shared" si="3"/>
        <v>0</v>
      </c>
      <c r="O23">
        <f t="shared" si="4"/>
        <v>0</v>
      </c>
    </row>
    <row r="24" spans="1:15" x14ac:dyDescent="0.25">
      <c r="A24" s="1">
        <v>42392</v>
      </c>
      <c r="B24" t="s">
        <v>208</v>
      </c>
      <c r="C24" s="2">
        <v>0.625</v>
      </c>
      <c r="D24" t="s">
        <v>211</v>
      </c>
      <c r="E24" t="s">
        <v>275</v>
      </c>
      <c r="F24" t="s">
        <v>216</v>
      </c>
      <c r="H24" s="5">
        <f t="shared" si="0"/>
        <v>-1</v>
      </c>
      <c r="I24" s="5">
        <v>2.5</v>
      </c>
      <c r="J24" s="5">
        <f t="shared" si="1"/>
        <v>1.43</v>
      </c>
      <c r="K24" s="11" t="s">
        <v>221</v>
      </c>
      <c r="M24" t="str">
        <f t="shared" si="2"/>
        <v>no</v>
      </c>
      <c r="N24">
        <f t="shared" si="3"/>
        <v>0</v>
      </c>
      <c r="O24">
        <f t="shared" si="4"/>
        <v>0</v>
      </c>
    </row>
    <row r="25" spans="1:15" x14ac:dyDescent="0.25">
      <c r="A25" s="1">
        <v>42392</v>
      </c>
      <c r="B25" t="s">
        <v>78</v>
      </c>
      <c r="C25" s="2">
        <v>0.625</v>
      </c>
      <c r="D25" t="s">
        <v>161</v>
      </c>
      <c r="E25" t="s">
        <v>275</v>
      </c>
      <c r="F25" t="s">
        <v>112</v>
      </c>
      <c r="H25" s="5">
        <f t="shared" si="0"/>
        <v>-1</v>
      </c>
      <c r="J25" s="5">
        <f t="shared" si="1"/>
        <v>-1</v>
      </c>
      <c r="K25" s="11" t="s">
        <v>51</v>
      </c>
      <c r="M25" t="str">
        <f t="shared" si="2"/>
        <v>no</v>
      </c>
      <c r="N25">
        <f t="shared" si="3"/>
        <v>0</v>
      </c>
      <c r="O25">
        <f t="shared" si="4"/>
        <v>0</v>
      </c>
    </row>
    <row r="26" spans="1:15" x14ac:dyDescent="0.25">
      <c r="A26" s="1">
        <v>42392</v>
      </c>
      <c r="B26" t="s">
        <v>78</v>
      </c>
      <c r="C26" s="2">
        <v>0.625</v>
      </c>
      <c r="D26" t="s">
        <v>184</v>
      </c>
      <c r="E26" t="s">
        <v>275</v>
      </c>
      <c r="F26" t="s">
        <v>92</v>
      </c>
      <c r="H26" s="5">
        <f t="shared" si="0"/>
        <v>-1</v>
      </c>
      <c r="J26" s="5">
        <f t="shared" si="1"/>
        <v>-1</v>
      </c>
      <c r="K26" s="11" t="s">
        <v>168</v>
      </c>
      <c r="M26" t="str">
        <f t="shared" si="2"/>
        <v>no</v>
      </c>
      <c r="N26">
        <f t="shared" si="3"/>
        <v>0</v>
      </c>
      <c r="O26">
        <f t="shared" si="4"/>
        <v>0</v>
      </c>
    </row>
    <row r="27" spans="1:15" x14ac:dyDescent="0.25">
      <c r="A27" s="1">
        <v>42392</v>
      </c>
      <c r="B27" t="s">
        <v>48</v>
      </c>
      <c r="C27" s="2">
        <v>0.60416666666666663</v>
      </c>
      <c r="D27" t="s">
        <v>169</v>
      </c>
      <c r="E27" t="s">
        <v>275</v>
      </c>
      <c r="F27" t="s">
        <v>232</v>
      </c>
      <c r="H27" s="5">
        <f t="shared" si="0"/>
        <v>-1</v>
      </c>
      <c r="J27" s="5">
        <f t="shared" si="1"/>
        <v>-1</v>
      </c>
      <c r="K27" s="11" t="s">
        <v>168</v>
      </c>
      <c r="M27" t="str">
        <f t="shared" si="2"/>
        <v>yes</v>
      </c>
      <c r="N27">
        <f t="shared" si="3"/>
        <v>-1</v>
      </c>
      <c r="O27">
        <f t="shared" si="4"/>
        <v>-1</v>
      </c>
    </row>
    <row r="28" spans="1:15" x14ac:dyDescent="0.25">
      <c r="A28" s="1">
        <v>42392</v>
      </c>
      <c r="B28" t="s">
        <v>85</v>
      </c>
      <c r="C28" s="2">
        <v>0.625</v>
      </c>
      <c r="D28" t="s">
        <v>273</v>
      </c>
      <c r="E28" t="s">
        <v>282</v>
      </c>
      <c r="F28" t="s">
        <v>260</v>
      </c>
      <c r="G28" s="5">
        <v>12</v>
      </c>
      <c r="H28" s="5">
        <f t="shared" si="0"/>
        <v>10.45</v>
      </c>
      <c r="I28" s="5">
        <v>2.4</v>
      </c>
      <c r="J28" s="5">
        <f t="shared" si="1"/>
        <v>1.33</v>
      </c>
      <c r="K28" s="11" t="s">
        <v>105</v>
      </c>
      <c r="M28" t="str">
        <f t="shared" si="2"/>
        <v>yes</v>
      </c>
      <c r="N28">
        <f t="shared" si="3"/>
        <v>10.45</v>
      </c>
      <c r="O28">
        <f t="shared" si="4"/>
        <v>1.33</v>
      </c>
    </row>
    <row r="29" spans="1:15" x14ac:dyDescent="0.25">
      <c r="A29" s="1">
        <v>42392</v>
      </c>
      <c r="B29" t="s">
        <v>37</v>
      </c>
      <c r="C29" s="2">
        <v>0.72916666666666663</v>
      </c>
      <c r="D29" t="s">
        <v>297</v>
      </c>
      <c r="E29" t="s">
        <v>275</v>
      </c>
      <c r="F29" t="s">
        <v>236</v>
      </c>
      <c r="G29" s="5">
        <v>17</v>
      </c>
      <c r="H29" s="5">
        <f t="shared" si="0"/>
        <v>15.2</v>
      </c>
      <c r="I29" s="5">
        <v>2.9</v>
      </c>
      <c r="J29" s="5">
        <f t="shared" si="1"/>
        <v>1.81</v>
      </c>
      <c r="K29" s="11" t="s">
        <v>88</v>
      </c>
      <c r="M29" t="str">
        <f t="shared" si="2"/>
        <v>yes</v>
      </c>
      <c r="N29">
        <f t="shared" si="3"/>
        <v>15.2</v>
      </c>
      <c r="O29">
        <f t="shared" si="4"/>
        <v>1.81</v>
      </c>
    </row>
    <row r="30" spans="1:15" x14ac:dyDescent="0.25">
      <c r="A30" s="1">
        <v>42392</v>
      </c>
      <c r="B30" t="s">
        <v>23</v>
      </c>
      <c r="C30" s="2">
        <v>0.82291666666666663</v>
      </c>
      <c r="D30" t="s">
        <v>120</v>
      </c>
      <c r="E30" t="s">
        <v>275</v>
      </c>
      <c r="F30" t="s">
        <v>26</v>
      </c>
      <c r="H30" s="5">
        <f t="shared" si="0"/>
        <v>-1</v>
      </c>
      <c r="I30" s="5">
        <v>3.25</v>
      </c>
      <c r="J30" s="5">
        <f t="shared" si="1"/>
        <v>2.14</v>
      </c>
      <c r="K30" s="11" t="s">
        <v>105</v>
      </c>
      <c r="M30" t="str">
        <f t="shared" si="2"/>
        <v>yes</v>
      </c>
      <c r="N30">
        <f t="shared" si="3"/>
        <v>-1</v>
      </c>
      <c r="O30">
        <f t="shared" si="4"/>
        <v>2.14</v>
      </c>
    </row>
    <row r="31" spans="1:15" x14ac:dyDescent="0.25">
      <c r="A31" s="1">
        <v>42392</v>
      </c>
      <c r="B31" t="s">
        <v>69</v>
      </c>
      <c r="C31" s="2">
        <v>0.52083333333333337</v>
      </c>
      <c r="D31" t="s">
        <v>252</v>
      </c>
      <c r="E31" t="s">
        <v>181</v>
      </c>
      <c r="F31" t="s">
        <v>186</v>
      </c>
      <c r="H31" s="5">
        <f t="shared" si="0"/>
        <v>-1</v>
      </c>
      <c r="J31" s="5">
        <f t="shared" si="1"/>
        <v>-1</v>
      </c>
      <c r="K31" s="11" t="s">
        <v>32</v>
      </c>
      <c r="M31" t="str">
        <f t="shared" si="2"/>
        <v>no</v>
      </c>
      <c r="N31">
        <f t="shared" si="3"/>
        <v>0</v>
      </c>
      <c r="O31">
        <f t="shared" si="4"/>
        <v>0</v>
      </c>
    </row>
    <row r="32" spans="1:15" x14ac:dyDescent="0.25">
      <c r="A32" s="1">
        <v>42392</v>
      </c>
      <c r="B32" t="s">
        <v>102</v>
      </c>
      <c r="C32" s="2">
        <v>0.82291666666666663</v>
      </c>
      <c r="D32" t="s">
        <v>166</v>
      </c>
      <c r="E32" t="s">
        <v>175</v>
      </c>
      <c r="F32" t="s">
        <v>253</v>
      </c>
      <c r="H32" s="5">
        <f t="shared" si="0"/>
        <v>-1</v>
      </c>
      <c r="I32" s="5">
        <v>2.1</v>
      </c>
      <c r="J32" s="5">
        <f t="shared" si="1"/>
        <v>1.05</v>
      </c>
      <c r="K32" s="11" t="s">
        <v>88</v>
      </c>
      <c r="M32" t="str">
        <f t="shared" si="2"/>
        <v>yes</v>
      </c>
      <c r="N32">
        <f t="shared" si="3"/>
        <v>-1</v>
      </c>
      <c r="O32">
        <f t="shared" si="4"/>
        <v>1.05</v>
      </c>
    </row>
    <row r="33" spans="1:17" s="12" customFormat="1" x14ac:dyDescent="0.25">
      <c r="A33" s="13">
        <v>42392</v>
      </c>
      <c r="B33" s="12" t="s">
        <v>48</v>
      </c>
      <c r="C33" s="14">
        <v>0.60416666666666663</v>
      </c>
      <c r="D33" s="12" t="s">
        <v>169</v>
      </c>
      <c r="E33" s="12" t="s">
        <v>175</v>
      </c>
      <c r="F33" s="12" t="s">
        <v>230</v>
      </c>
      <c r="G33" s="15"/>
      <c r="H33" s="15">
        <f t="shared" si="0"/>
        <v>-1</v>
      </c>
      <c r="I33" s="15"/>
      <c r="J33" s="15">
        <f t="shared" si="1"/>
        <v>-1</v>
      </c>
      <c r="K33" s="17"/>
      <c r="M33" t="str">
        <f t="shared" si="2"/>
        <v>yes</v>
      </c>
      <c r="N33">
        <f t="shared" si="3"/>
        <v>-1</v>
      </c>
      <c r="O33">
        <f t="shared" si="4"/>
        <v>-1</v>
      </c>
      <c r="Q33" s="12" t="s">
        <v>370</v>
      </c>
    </row>
    <row r="34" spans="1:17" x14ac:dyDescent="0.25">
      <c r="A34" s="1">
        <v>42392</v>
      </c>
      <c r="B34" t="s">
        <v>78</v>
      </c>
      <c r="C34" s="2">
        <v>0.625</v>
      </c>
      <c r="D34" t="s">
        <v>110</v>
      </c>
      <c r="E34" t="s">
        <v>181</v>
      </c>
      <c r="F34" t="s">
        <v>79</v>
      </c>
      <c r="G34" s="5">
        <v>9.5</v>
      </c>
      <c r="H34" s="5">
        <f t="shared" si="0"/>
        <v>8.08</v>
      </c>
      <c r="I34" s="5">
        <v>2</v>
      </c>
      <c r="J34" s="5">
        <f t="shared" si="1"/>
        <v>0.95</v>
      </c>
      <c r="K34" s="11" t="s">
        <v>36</v>
      </c>
      <c r="M34" t="str">
        <f t="shared" si="2"/>
        <v>no</v>
      </c>
      <c r="N34">
        <f t="shared" si="3"/>
        <v>0</v>
      </c>
      <c r="O34">
        <f t="shared" si="4"/>
        <v>0</v>
      </c>
    </row>
    <row r="35" spans="1:17" x14ac:dyDescent="0.25">
      <c r="A35" s="1">
        <v>42392</v>
      </c>
      <c r="B35" t="s">
        <v>78</v>
      </c>
      <c r="C35" s="2">
        <v>0.625</v>
      </c>
      <c r="D35" t="s">
        <v>323</v>
      </c>
      <c r="E35" t="s">
        <v>175</v>
      </c>
      <c r="F35" t="s">
        <v>340</v>
      </c>
      <c r="H35" s="5">
        <f t="shared" si="0"/>
        <v>-1</v>
      </c>
      <c r="J35" s="5">
        <f t="shared" si="1"/>
        <v>-1</v>
      </c>
      <c r="K35" s="11" t="s">
        <v>32</v>
      </c>
      <c r="M35" t="str">
        <f t="shared" si="2"/>
        <v>no</v>
      </c>
      <c r="N35">
        <f t="shared" si="3"/>
        <v>0</v>
      </c>
      <c r="O35">
        <f t="shared" si="4"/>
        <v>0</v>
      </c>
    </row>
    <row r="36" spans="1:17" x14ac:dyDescent="0.25">
      <c r="A36" s="1">
        <v>42392</v>
      </c>
      <c r="B36" t="s">
        <v>28</v>
      </c>
      <c r="C36" s="2">
        <v>0.8125</v>
      </c>
      <c r="D36" t="s">
        <v>261</v>
      </c>
      <c r="E36" t="s">
        <v>181</v>
      </c>
      <c r="F36" t="s">
        <v>29</v>
      </c>
      <c r="H36" s="5">
        <f t="shared" si="0"/>
        <v>-1</v>
      </c>
      <c r="I36" s="5">
        <v>2.4500000000000002</v>
      </c>
      <c r="J36" s="5">
        <f t="shared" si="1"/>
        <v>1.38</v>
      </c>
      <c r="K36" s="11" t="s">
        <v>295</v>
      </c>
      <c r="M36" t="str">
        <f t="shared" si="2"/>
        <v>yes</v>
      </c>
      <c r="N36">
        <f t="shared" si="3"/>
        <v>-1</v>
      </c>
      <c r="O36">
        <f t="shared" si="4"/>
        <v>1.38</v>
      </c>
    </row>
    <row r="37" spans="1:17" x14ac:dyDescent="0.25">
      <c r="A37" s="1">
        <v>42392</v>
      </c>
      <c r="B37" t="s">
        <v>53</v>
      </c>
      <c r="C37" s="2">
        <v>0.66666666666666663</v>
      </c>
      <c r="D37" t="s">
        <v>302</v>
      </c>
      <c r="E37" t="s">
        <v>175</v>
      </c>
      <c r="F37" t="s">
        <v>95</v>
      </c>
      <c r="H37" s="5">
        <f t="shared" si="0"/>
        <v>-1</v>
      </c>
      <c r="I37" s="5">
        <v>1.78</v>
      </c>
      <c r="J37" s="5">
        <f t="shared" si="1"/>
        <v>0.74</v>
      </c>
      <c r="K37" s="11" t="s">
        <v>97</v>
      </c>
      <c r="M37" t="str">
        <f t="shared" si="2"/>
        <v>yes</v>
      </c>
      <c r="N37">
        <f t="shared" si="3"/>
        <v>-1</v>
      </c>
      <c r="O37">
        <f t="shared" si="4"/>
        <v>0.74</v>
      </c>
    </row>
    <row r="38" spans="1:17" x14ac:dyDescent="0.25">
      <c r="A38" s="1">
        <v>42392</v>
      </c>
      <c r="B38" t="s">
        <v>208</v>
      </c>
      <c r="C38" s="2">
        <v>0.625</v>
      </c>
      <c r="D38" t="s">
        <v>213</v>
      </c>
      <c r="E38" t="s">
        <v>175</v>
      </c>
      <c r="F38" t="s">
        <v>210</v>
      </c>
      <c r="H38" s="5">
        <f t="shared" si="0"/>
        <v>-1</v>
      </c>
      <c r="J38" s="5">
        <f t="shared" si="1"/>
        <v>-1</v>
      </c>
      <c r="K38" s="11" t="s">
        <v>51</v>
      </c>
      <c r="M38" t="str">
        <f t="shared" si="2"/>
        <v>no</v>
      </c>
      <c r="N38">
        <f t="shared" si="3"/>
        <v>0</v>
      </c>
      <c r="O38">
        <f t="shared" si="4"/>
        <v>0</v>
      </c>
    </row>
    <row r="39" spans="1:17" x14ac:dyDescent="0.25">
      <c r="A39" s="1">
        <v>42392</v>
      </c>
      <c r="B39" t="s">
        <v>40</v>
      </c>
      <c r="C39" s="2">
        <v>0.625</v>
      </c>
      <c r="D39" t="s">
        <v>131</v>
      </c>
      <c r="E39" t="s">
        <v>175</v>
      </c>
      <c r="F39" t="s">
        <v>126</v>
      </c>
      <c r="H39" s="5">
        <f t="shared" si="0"/>
        <v>-1</v>
      </c>
      <c r="J39" s="5">
        <f t="shared" si="1"/>
        <v>-1</v>
      </c>
      <c r="K39" s="11" t="s">
        <v>32</v>
      </c>
      <c r="M39" t="str">
        <f t="shared" si="2"/>
        <v>no</v>
      </c>
      <c r="N39">
        <f t="shared" si="3"/>
        <v>0</v>
      </c>
      <c r="O39">
        <f t="shared" si="4"/>
        <v>0</v>
      </c>
    </row>
    <row r="40" spans="1:17" x14ac:dyDescent="0.25">
      <c r="A40" s="1">
        <v>42392</v>
      </c>
      <c r="B40" t="s">
        <v>69</v>
      </c>
      <c r="C40" s="2">
        <v>0.625</v>
      </c>
      <c r="D40" t="s">
        <v>226</v>
      </c>
      <c r="E40" t="s">
        <v>181</v>
      </c>
      <c r="F40" t="s">
        <v>93</v>
      </c>
      <c r="H40" s="5">
        <f t="shared" si="0"/>
        <v>-1</v>
      </c>
      <c r="J40" s="5">
        <f t="shared" si="1"/>
        <v>-1</v>
      </c>
      <c r="K40" s="11" t="s">
        <v>32</v>
      </c>
      <c r="M40" t="str">
        <f t="shared" si="2"/>
        <v>no</v>
      </c>
      <c r="N40">
        <f t="shared" si="3"/>
        <v>0</v>
      </c>
      <c r="O40">
        <f t="shared" si="4"/>
        <v>0</v>
      </c>
    </row>
    <row r="41" spans="1:17" x14ac:dyDescent="0.25">
      <c r="A41" s="1">
        <v>42392</v>
      </c>
      <c r="B41" t="s">
        <v>33</v>
      </c>
      <c r="C41" s="2">
        <v>0.625</v>
      </c>
      <c r="D41" t="s">
        <v>116</v>
      </c>
      <c r="E41" t="s">
        <v>181</v>
      </c>
      <c r="F41" t="s">
        <v>284</v>
      </c>
      <c r="H41" s="5">
        <f t="shared" si="0"/>
        <v>-1</v>
      </c>
      <c r="I41" s="5">
        <v>2.2000000000000002</v>
      </c>
      <c r="J41" s="5">
        <f t="shared" si="1"/>
        <v>1.1399999999999999</v>
      </c>
      <c r="K41" s="11" t="s">
        <v>63</v>
      </c>
      <c r="M41" t="str">
        <f t="shared" si="2"/>
        <v>no</v>
      </c>
      <c r="N41">
        <f t="shared" si="3"/>
        <v>0</v>
      </c>
      <c r="O41">
        <f t="shared" si="4"/>
        <v>0</v>
      </c>
    </row>
    <row r="42" spans="1:17" x14ac:dyDescent="0.25">
      <c r="A42" s="1">
        <v>42392</v>
      </c>
      <c r="B42" t="s">
        <v>40</v>
      </c>
      <c r="C42" s="2">
        <v>0.625</v>
      </c>
      <c r="D42" t="s">
        <v>194</v>
      </c>
      <c r="E42" t="s">
        <v>175</v>
      </c>
      <c r="F42" t="s">
        <v>45</v>
      </c>
      <c r="H42" s="5">
        <f t="shared" si="0"/>
        <v>-1</v>
      </c>
      <c r="I42" s="5">
        <v>2.1</v>
      </c>
      <c r="J42" s="5">
        <f t="shared" si="1"/>
        <v>1.05</v>
      </c>
      <c r="K42" s="11" t="s">
        <v>88</v>
      </c>
      <c r="M42" t="str">
        <f t="shared" si="2"/>
        <v>no</v>
      </c>
      <c r="N42">
        <f t="shared" si="3"/>
        <v>0</v>
      </c>
      <c r="O42">
        <f t="shared" si="4"/>
        <v>0</v>
      </c>
    </row>
    <row r="43" spans="1:17" x14ac:dyDescent="0.25">
      <c r="A43" s="1">
        <v>42392</v>
      </c>
      <c r="B43" t="s">
        <v>78</v>
      </c>
      <c r="C43" s="2">
        <v>0.625</v>
      </c>
      <c r="D43" t="s">
        <v>80</v>
      </c>
      <c r="E43" t="s">
        <v>181</v>
      </c>
      <c r="F43" t="s">
        <v>160</v>
      </c>
      <c r="H43" s="5">
        <f t="shared" si="0"/>
        <v>-1</v>
      </c>
      <c r="J43" s="5">
        <f t="shared" si="1"/>
        <v>-1</v>
      </c>
      <c r="K43" s="11" t="s">
        <v>47</v>
      </c>
      <c r="M43" t="str">
        <f t="shared" si="2"/>
        <v>no</v>
      </c>
      <c r="N43">
        <f t="shared" si="3"/>
        <v>0</v>
      </c>
      <c r="O43">
        <f t="shared" si="4"/>
        <v>0</v>
      </c>
    </row>
    <row r="44" spans="1:17" x14ac:dyDescent="0.25">
      <c r="A44" s="1">
        <v>42392</v>
      </c>
      <c r="B44" t="s">
        <v>69</v>
      </c>
      <c r="C44" s="2">
        <v>0.625</v>
      </c>
      <c r="D44" t="s">
        <v>227</v>
      </c>
      <c r="E44" t="s">
        <v>181</v>
      </c>
      <c r="F44" t="s">
        <v>142</v>
      </c>
      <c r="H44" s="5">
        <f t="shared" si="0"/>
        <v>-1</v>
      </c>
      <c r="I44" s="5">
        <v>2.09</v>
      </c>
      <c r="J44" s="5">
        <f t="shared" si="1"/>
        <v>1.04</v>
      </c>
      <c r="K44" s="11" t="s">
        <v>371</v>
      </c>
      <c r="M44" t="str">
        <f t="shared" si="2"/>
        <v>no</v>
      </c>
      <c r="N44">
        <f t="shared" si="3"/>
        <v>0</v>
      </c>
      <c r="O44">
        <f t="shared" si="4"/>
        <v>0</v>
      </c>
    </row>
    <row r="45" spans="1:17" x14ac:dyDescent="0.25">
      <c r="A45" s="1">
        <v>42392</v>
      </c>
      <c r="B45" t="s">
        <v>37</v>
      </c>
      <c r="C45" s="2">
        <v>0.625</v>
      </c>
      <c r="D45" t="s">
        <v>237</v>
      </c>
      <c r="E45" t="s">
        <v>181</v>
      </c>
      <c r="F45" t="s">
        <v>292</v>
      </c>
      <c r="H45" s="5">
        <f t="shared" si="0"/>
        <v>-1</v>
      </c>
      <c r="J45" s="5">
        <f t="shared" si="1"/>
        <v>-1</v>
      </c>
      <c r="K45" s="11" t="s">
        <v>47</v>
      </c>
      <c r="M45" t="str">
        <f t="shared" si="2"/>
        <v>yes</v>
      </c>
      <c r="N45">
        <f t="shared" si="3"/>
        <v>-1</v>
      </c>
      <c r="O45">
        <f t="shared" si="4"/>
        <v>-1</v>
      </c>
    </row>
    <row r="46" spans="1:17" x14ac:dyDescent="0.25">
      <c r="A46" s="1">
        <v>42392</v>
      </c>
      <c r="B46" t="s">
        <v>69</v>
      </c>
      <c r="C46" s="2">
        <v>0.625</v>
      </c>
      <c r="D46" t="s">
        <v>83</v>
      </c>
      <c r="E46" t="s">
        <v>181</v>
      </c>
      <c r="F46" t="s">
        <v>229</v>
      </c>
      <c r="H46" s="5">
        <f t="shared" si="0"/>
        <v>-1</v>
      </c>
      <c r="J46" s="5">
        <f t="shared" si="1"/>
        <v>-1</v>
      </c>
      <c r="K46" s="11" t="s">
        <v>47</v>
      </c>
      <c r="M46" t="str">
        <f t="shared" si="2"/>
        <v>no</v>
      </c>
      <c r="N46">
        <f t="shared" si="3"/>
        <v>0</v>
      </c>
      <c r="O46">
        <f t="shared" si="4"/>
        <v>0</v>
      </c>
    </row>
    <row r="47" spans="1:17" x14ac:dyDescent="0.25">
      <c r="A47" s="1">
        <v>42392</v>
      </c>
      <c r="B47" t="s">
        <v>208</v>
      </c>
      <c r="C47" s="2">
        <v>0.625</v>
      </c>
      <c r="D47" t="s">
        <v>214</v>
      </c>
      <c r="E47" t="s">
        <v>181</v>
      </c>
      <c r="F47" t="s">
        <v>212</v>
      </c>
      <c r="H47" s="5">
        <f t="shared" si="0"/>
        <v>-1</v>
      </c>
      <c r="I47" s="5">
        <v>1.67</v>
      </c>
      <c r="J47" s="5">
        <f t="shared" si="1"/>
        <v>0.64</v>
      </c>
      <c r="K47" s="11" t="s">
        <v>59</v>
      </c>
      <c r="M47" t="str">
        <f t="shared" si="2"/>
        <v>no</v>
      </c>
      <c r="N47">
        <f t="shared" si="3"/>
        <v>0</v>
      </c>
      <c r="O47">
        <f t="shared" si="4"/>
        <v>0</v>
      </c>
    </row>
    <row r="48" spans="1:17" x14ac:dyDescent="0.25">
      <c r="A48" s="1">
        <v>42392</v>
      </c>
      <c r="B48" t="s">
        <v>48</v>
      </c>
      <c r="C48" s="2">
        <v>0.60416666666666663</v>
      </c>
      <c r="D48" t="s">
        <v>220</v>
      </c>
      <c r="E48" t="s">
        <v>181</v>
      </c>
      <c r="F48" t="s">
        <v>231</v>
      </c>
      <c r="H48" s="5">
        <f t="shared" si="0"/>
        <v>-1</v>
      </c>
      <c r="J48" s="5">
        <f t="shared" si="1"/>
        <v>-1</v>
      </c>
      <c r="K48" s="11" t="s">
        <v>32</v>
      </c>
      <c r="M48" t="str">
        <f t="shared" si="2"/>
        <v>yes</v>
      </c>
      <c r="N48">
        <f t="shared" si="3"/>
        <v>-1</v>
      </c>
      <c r="O48">
        <f t="shared" si="4"/>
        <v>-1</v>
      </c>
    </row>
    <row r="49" spans="1:15" x14ac:dyDescent="0.25">
      <c r="A49" s="1">
        <v>42392</v>
      </c>
      <c r="B49" t="s">
        <v>78</v>
      </c>
      <c r="C49" s="2">
        <v>0.625</v>
      </c>
      <c r="D49" t="s">
        <v>341</v>
      </c>
      <c r="E49" t="s">
        <v>175</v>
      </c>
      <c r="F49" t="s">
        <v>127</v>
      </c>
      <c r="H49" s="5">
        <f t="shared" si="0"/>
        <v>-1</v>
      </c>
      <c r="I49" s="5">
        <v>1.68</v>
      </c>
      <c r="J49" s="5">
        <f t="shared" si="1"/>
        <v>0.65</v>
      </c>
      <c r="K49" s="11" t="s">
        <v>334</v>
      </c>
      <c r="M49" t="str">
        <f t="shared" si="2"/>
        <v>no</v>
      </c>
      <c r="N49">
        <f t="shared" si="3"/>
        <v>0</v>
      </c>
      <c r="O49">
        <f t="shared" si="4"/>
        <v>0</v>
      </c>
    </row>
    <row r="50" spans="1:15" x14ac:dyDescent="0.25">
      <c r="A50" s="1">
        <v>42392</v>
      </c>
      <c r="B50" t="s">
        <v>33</v>
      </c>
      <c r="C50" s="2">
        <v>0.625</v>
      </c>
      <c r="D50" t="s">
        <v>191</v>
      </c>
      <c r="E50" t="s">
        <v>175</v>
      </c>
      <c r="F50" t="s">
        <v>235</v>
      </c>
      <c r="H50" s="5">
        <f t="shared" si="0"/>
        <v>-1</v>
      </c>
      <c r="I50" s="5">
        <v>2</v>
      </c>
      <c r="J50" s="5">
        <f t="shared" si="1"/>
        <v>0.95</v>
      </c>
      <c r="K50" s="11" t="s">
        <v>36</v>
      </c>
      <c r="M50" t="str">
        <f t="shared" si="2"/>
        <v>no</v>
      </c>
      <c r="N50">
        <f t="shared" si="3"/>
        <v>0</v>
      </c>
      <c r="O50">
        <f t="shared" si="4"/>
        <v>0</v>
      </c>
    </row>
    <row r="51" spans="1:15" x14ac:dyDescent="0.25">
      <c r="A51" s="1">
        <v>42392</v>
      </c>
      <c r="B51" t="s">
        <v>33</v>
      </c>
      <c r="C51" s="2">
        <v>0.625</v>
      </c>
      <c r="D51" t="s">
        <v>106</v>
      </c>
      <c r="E51" t="s">
        <v>181</v>
      </c>
      <c r="F51" t="s">
        <v>34</v>
      </c>
      <c r="H51" s="5">
        <f t="shared" si="0"/>
        <v>-1</v>
      </c>
      <c r="J51" s="5">
        <f t="shared" si="1"/>
        <v>-1</v>
      </c>
      <c r="K51" s="11" t="s">
        <v>168</v>
      </c>
      <c r="M51" t="str">
        <f t="shared" si="2"/>
        <v>no</v>
      </c>
      <c r="N51">
        <f t="shared" si="3"/>
        <v>0</v>
      </c>
      <c r="O51">
        <f t="shared" si="4"/>
        <v>0</v>
      </c>
    </row>
    <row r="52" spans="1:15" x14ac:dyDescent="0.25">
      <c r="A52" s="1">
        <v>42392</v>
      </c>
      <c r="B52" t="s">
        <v>37</v>
      </c>
      <c r="C52" s="2">
        <v>0.625</v>
      </c>
      <c r="D52" t="s">
        <v>65</v>
      </c>
      <c r="E52" t="s">
        <v>175</v>
      </c>
      <c r="F52" t="s">
        <v>287</v>
      </c>
      <c r="H52" s="5">
        <f t="shared" si="0"/>
        <v>-1</v>
      </c>
      <c r="J52" s="5">
        <f t="shared" si="1"/>
        <v>-1</v>
      </c>
      <c r="K52" s="11" t="s">
        <v>32</v>
      </c>
      <c r="M52" t="str">
        <f t="shared" si="2"/>
        <v>yes</v>
      </c>
      <c r="N52">
        <f t="shared" si="3"/>
        <v>-1</v>
      </c>
      <c r="O52">
        <f t="shared" si="4"/>
        <v>-1</v>
      </c>
    </row>
    <row r="53" spans="1:15" x14ac:dyDescent="0.25">
      <c r="A53" s="1">
        <v>42392</v>
      </c>
      <c r="B53" t="s">
        <v>33</v>
      </c>
      <c r="C53" s="2">
        <v>0.625</v>
      </c>
      <c r="D53" t="s">
        <v>117</v>
      </c>
      <c r="E53" t="s">
        <v>175</v>
      </c>
      <c r="F53" t="s">
        <v>35</v>
      </c>
      <c r="G53" s="5">
        <v>10</v>
      </c>
      <c r="H53" s="5">
        <f t="shared" si="0"/>
        <v>8.5500000000000007</v>
      </c>
      <c r="I53" s="5">
        <v>1.67</v>
      </c>
      <c r="J53" s="5">
        <f t="shared" si="1"/>
        <v>0.64</v>
      </c>
      <c r="K53" s="11" t="s">
        <v>59</v>
      </c>
      <c r="M53" t="str">
        <f t="shared" si="2"/>
        <v>no</v>
      </c>
      <c r="N53">
        <f t="shared" si="3"/>
        <v>0</v>
      </c>
      <c r="O53">
        <f t="shared" si="4"/>
        <v>0</v>
      </c>
    </row>
    <row r="54" spans="1:15" x14ac:dyDescent="0.25">
      <c r="A54" s="1">
        <v>42392</v>
      </c>
      <c r="B54" t="s">
        <v>37</v>
      </c>
      <c r="C54" s="2">
        <v>0.625</v>
      </c>
      <c r="D54" t="s">
        <v>256</v>
      </c>
      <c r="E54" t="s">
        <v>181</v>
      </c>
      <c r="F54" t="s">
        <v>39</v>
      </c>
      <c r="H54" s="5">
        <f t="shared" si="0"/>
        <v>-1</v>
      </c>
      <c r="I54" s="5">
        <v>2.1800000000000002</v>
      </c>
      <c r="J54" s="5">
        <f t="shared" si="1"/>
        <v>1.1200000000000001</v>
      </c>
      <c r="K54" s="11" t="s">
        <v>63</v>
      </c>
      <c r="M54" t="str">
        <f t="shared" si="2"/>
        <v>yes</v>
      </c>
      <c r="N54">
        <f t="shared" si="3"/>
        <v>-1</v>
      </c>
      <c r="O54">
        <f t="shared" si="4"/>
        <v>1.1200000000000001</v>
      </c>
    </row>
    <row r="55" spans="1:15" x14ac:dyDescent="0.25">
      <c r="A55" s="1">
        <v>42392</v>
      </c>
      <c r="B55" t="s">
        <v>122</v>
      </c>
      <c r="C55" s="2">
        <v>0.625</v>
      </c>
      <c r="D55" t="s">
        <v>316</v>
      </c>
      <c r="E55" t="s">
        <v>175</v>
      </c>
      <c r="F55" t="s">
        <v>123</v>
      </c>
      <c r="H55" s="5">
        <f t="shared" si="0"/>
        <v>-1</v>
      </c>
      <c r="J55" s="5">
        <f t="shared" si="1"/>
        <v>-1</v>
      </c>
      <c r="K55" s="11" t="s">
        <v>150</v>
      </c>
      <c r="M55" t="str">
        <f t="shared" si="2"/>
        <v>no</v>
      </c>
      <c r="N55">
        <f t="shared" si="3"/>
        <v>0</v>
      </c>
      <c r="O55">
        <f t="shared" si="4"/>
        <v>0</v>
      </c>
    </row>
    <row r="56" spans="1:15" x14ac:dyDescent="0.25">
      <c r="A56" s="1">
        <v>42392</v>
      </c>
      <c r="B56" t="s">
        <v>40</v>
      </c>
      <c r="C56" s="2">
        <v>0.625</v>
      </c>
      <c r="D56" t="s">
        <v>132</v>
      </c>
      <c r="E56" t="s">
        <v>181</v>
      </c>
      <c r="F56" t="s">
        <v>137</v>
      </c>
      <c r="H56" s="5">
        <f t="shared" si="0"/>
        <v>-1</v>
      </c>
      <c r="J56" s="5">
        <f t="shared" si="1"/>
        <v>-1</v>
      </c>
      <c r="K56" s="11" t="s">
        <v>150</v>
      </c>
      <c r="M56" t="str">
        <f t="shared" si="2"/>
        <v>no</v>
      </c>
      <c r="N56">
        <f t="shared" si="3"/>
        <v>0</v>
      </c>
      <c r="O56">
        <f t="shared" si="4"/>
        <v>0</v>
      </c>
    </row>
    <row r="57" spans="1:15" x14ac:dyDescent="0.25">
      <c r="A57" s="1">
        <v>42392</v>
      </c>
      <c r="B57" t="s">
        <v>78</v>
      </c>
      <c r="C57" s="2">
        <v>0.625</v>
      </c>
      <c r="D57" t="s">
        <v>183</v>
      </c>
      <c r="E57" t="s">
        <v>55</v>
      </c>
      <c r="F57" t="s">
        <v>222</v>
      </c>
      <c r="H57" s="5">
        <f t="shared" si="0"/>
        <v>-1</v>
      </c>
      <c r="I57" s="5">
        <v>1.25</v>
      </c>
      <c r="J57" s="5">
        <f t="shared" si="1"/>
        <v>0.24</v>
      </c>
      <c r="K57" s="11" t="s">
        <v>105</v>
      </c>
      <c r="M57" t="str">
        <f t="shared" si="2"/>
        <v>no</v>
      </c>
      <c r="N57">
        <f t="shared" si="3"/>
        <v>0</v>
      </c>
      <c r="O57">
        <f t="shared" si="4"/>
        <v>0</v>
      </c>
    </row>
    <row r="58" spans="1:15" x14ac:dyDescent="0.25">
      <c r="A58" s="1">
        <v>42392</v>
      </c>
      <c r="B58" t="s">
        <v>78</v>
      </c>
      <c r="C58" s="2">
        <v>0.625</v>
      </c>
      <c r="D58" t="s">
        <v>91</v>
      </c>
      <c r="E58" t="s">
        <v>55</v>
      </c>
      <c r="F58" t="s">
        <v>111</v>
      </c>
      <c r="H58" s="5">
        <f t="shared" si="0"/>
        <v>-1</v>
      </c>
      <c r="I58" s="5">
        <v>1.29</v>
      </c>
      <c r="J58" s="5">
        <f t="shared" si="1"/>
        <v>0.28000000000000003</v>
      </c>
      <c r="K58" s="11" t="s">
        <v>150</v>
      </c>
      <c r="M58" t="str">
        <f t="shared" si="2"/>
        <v>no</v>
      </c>
      <c r="N58">
        <f t="shared" si="3"/>
        <v>0</v>
      </c>
      <c r="O58">
        <f t="shared" si="4"/>
        <v>0</v>
      </c>
    </row>
    <row r="59" spans="1:15" x14ac:dyDescent="0.25">
      <c r="A59" s="1">
        <v>42392</v>
      </c>
      <c r="B59" t="s">
        <v>28</v>
      </c>
      <c r="C59" s="2">
        <v>0.875</v>
      </c>
      <c r="D59" t="s">
        <v>262</v>
      </c>
      <c r="E59" t="s">
        <v>55</v>
      </c>
      <c r="F59" t="s">
        <v>149</v>
      </c>
      <c r="H59" s="5">
        <f t="shared" si="0"/>
        <v>-1</v>
      </c>
      <c r="I59" s="5">
        <v>1.33</v>
      </c>
      <c r="J59" s="5">
        <f t="shared" si="1"/>
        <v>0.31</v>
      </c>
      <c r="K59" s="11" t="s">
        <v>63</v>
      </c>
      <c r="M59" t="str">
        <f t="shared" si="2"/>
        <v>yes</v>
      </c>
      <c r="N59">
        <f t="shared" si="3"/>
        <v>-1</v>
      </c>
      <c r="O59">
        <f t="shared" si="4"/>
        <v>0.31</v>
      </c>
    </row>
    <row r="60" spans="1:15" x14ac:dyDescent="0.25">
      <c r="A60" s="1">
        <v>42392</v>
      </c>
      <c r="B60" t="s">
        <v>78</v>
      </c>
      <c r="C60" s="2">
        <v>0.625</v>
      </c>
      <c r="D60" t="s">
        <v>223</v>
      </c>
      <c r="E60" t="s">
        <v>55</v>
      </c>
      <c r="F60" t="s">
        <v>264</v>
      </c>
      <c r="H60" s="5">
        <f t="shared" si="0"/>
        <v>-1</v>
      </c>
      <c r="J60" s="5">
        <f t="shared" si="1"/>
        <v>-1</v>
      </c>
      <c r="K60" s="11" t="s">
        <v>47</v>
      </c>
      <c r="M60" t="str">
        <f t="shared" si="2"/>
        <v>no</v>
      </c>
      <c r="N60">
        <f t="shared" si="3"/>
        <v>0</v>
      </c>
      <c r="O60">
        <f t="shared" si="4"/>
        <v>0</v>
      </c>
    </row>
    <row r="61" spans="1:15" x14ac:dyDescent="0.25">
      <c r="A61" s="1">
        <v>42392</v>
      </c>
      <c r="B61" t="s">
        <v>23</v>
      </c>
      <c r="C61" s="2">
        <v>0.78125</v>
      </c>
      <c r="D61" t="s">
        <v>271</v>
      </c>
      <c r="E61" t="s">
        <v>55</v>
      </c>
      <c r="F61" t="s">
        <v>201</v>
      </c>
      <c r="H61" s="5">
        <f t="shared" si="0"/>
        <v>-1</v>
      </c>
      <c r="J61" s="5">
        <f t="shared" si="1"/>
        <v>-1</v>
      </c>
      <c r="K61" s="11" t="s">
        <v>47</v>
      </c>
      <c r="M61" t="str">
        <f t="shared" si="2"/>
        <v>yes</v>
      </c>
      <c r="N61">
        <f t="shared" si="3"/>
        <v>-1</v>
      </c>
      <c r="O61">
        <f t="shared" si="4"/>
        <v>-1</v>
      </c>
    </row>
    <row r="62" spans="1:15" x14ac:dyDescent="0.25">
      <c r="A62" s="1">
        <v>42392</v>
      </c>
      <c r="B62" t="s">
        <v>155</v>
      </c>
      <c r="C62" s="2">
        <v>0.625</v>
      </c>
      <c r="D62" t="s">
        <v>196</v>
      </c>
      <c r="E62" t="s">
        <v>55</v>
      </c>
      <c r="F62" t="s">
        <v>163</v>
      </c>
      <c r="H62" s="5">
        <f t="shared" si="0"/>
        <v>-1</v>
      </c>
      <c r="J62" s="5">
        <f t="shared" si="1"/>
        <v>-1</v>
      </c>
      <c r="K62" s="11" t="s">
        <v>168</v>
      </c>
      <c r="M62" t="str">
        <f t="shared" si="2"/>
        <v>no</v>
      </c>
      <c r="N62">
        <f t="shared" si="3"/>
        <v>0</v>
      </c>
      <c r="O62">
        <f t="shared" si="4"/>
        <v>0</v>
      </c>
    </row>
    <row r="63" spans="1:15" x14ac:dyDescent="0.25">
      <c r="A63" s="1">
        <v>42392</v>
      </c>
      <c r="B63" t="s">
        <v>102</v>
      </c>
      <c r="C63" s="2">
        <v>0.70833333333333337</v>
      </c>
      <c r="D63" t="s">
        <v>245</v>
      </c>
      <c r="E63" t="s">
        <v>55</v>
      </c>
      <c r="F63" t="s">
        <v>171</v>
      </c>
      <c r="H63" s="5">
        <f t="shared" si="0"/>
        <v>-1</v>
      </c>
      <c r="J63" s="5">
        <f t="shared" si="1"/>
        <v>-1</v>
      </c>
      <c r="K63" s="11" t="s">
        <v>168</v>
      </c>
      <c r="M63" t="str">
        <f t="shared" si="2"/>
        <v>yes</v>
      </c>
      <c r="N63">
        <f t="shared" si="3"/>
        <v>-1</v>
      </c>
      <c r="O63">
        <f t="shared" si="4"/>
        <v>-1</v>
      </c>
    </row>
    <row r="64" spans="1:15" x14ac:dyDescent="0.25">
      <c r="A64" s="1">
        <v>42392</v>
      </c>
      <c r="B64" t="s">
        <v>122</v>
      </c>
      <c r="C64" s="2">
        <v>0.625</v>
      </c>
      <c r="D64" t="s">
        <v>198</v>
      </c>
      <c r="E64" t="s">
        <v>55</v>
      </c>
      <c r="F64" t="s">
        <v>283</v>
      </c>
      <c r="H64" s="5">
        <f t="shared" si="0"/>
        <v>-1</v>
      </c>
      <c r="I64" s="5">
        <v>1.22</v>
      </c>
      <c r="J64" s="5">
        <f t="shared" si="1"/>
        <v>0.21</v>
      </c>
      <c r="K64" s="11" t="s">
        <v>330</v>
      </c>
      <c r="M64" t="str">
        <f t="shared" si="2"/>
        <v>no</v>
      </c>
      <c r="N64">
        <f t="shared" si="3"/>
        <v>0</v>
      </c>
      <c r="O64">
        <f t="shared" si="4"/>
        <v>0</v>
      </c>
    </row>
    <row r="65" spans="1:15" x14ac:dyDescent="0.25">
      <c r="A65" s="1">
        <v>42392</v>
      </c>
      <c r="B65" t="s">
        <v>78</v>
      </c>
      <c r="C65" s="2">
        <v>0.625</v>
      </c>
      <c r="D65" t="s">
        <v>153</v>
      </c>
      <c r="E65" t="s">
        <v>71</v>
      </c>
      <c r="F65" t="s">
        <v>326</v>
      </c>
      <c r="H65" s="5">
        <f t="shared" si="0"/>
        <v>-1</v>
      </c>
      <c r="I65" s="5">
        <v>1.34</v>
      </c>
      <c r="J65" s="5">
        <f t="shared" si="1"/>
        <v>0.32</v>
      </c>
      <c r="K65" s="11" t="s">
        <v>32</v>
      </c>
      <c r="M65" t="str">
        <f t="shared" si="2"/>
        <v>no</v>
      </c>
      <c r="N65">
        <f t="shared" si="3"/>
        <v>0</v>
      </c>
      <c r="O65">
        <f t="shared" si="4"/>
        <v>0</v>
      </c>
    </row>
    <row r="66" spans="1:15" x14ac:dyDescent="0.25">
      <c r="A66" s="1">
        <v>42392</v>
      </c>
      <c r="B66" t="s">
        <v>155</v>
      </c>
      <c r="C66" s="2">
        <v>0.625</v>
      </c>
      <c r="D66" t="s">
        <v>156</v>
      </c>
      <c r="E66" t="s">
        <v>55</v>
      </c>
      <c r="F66" t="s">
        <v>277</v>
      </c>
      <c r="G66" s="5">
        <v>8</v>
      </c>
      <c r="H66" s="5">
        <f t="shared" si="0"/>
        <v>6.65</v>
      </c>
      <c r="I66" s="5">
        <v>1.29</v>
      </c>
      <c r="J66" s="5">
        <f t="shared" si="1"/>
        <v>0.28000000000000003</v>
      </c>
      <c r="K66" s="11" t="s">
        <v>32</v>
      </c>
      <c r="M66" t="str">
        <f t="shared" si="2"/>
        <v>no</v>
      </c>
      <c r="N66">
        <f t="shared" si="3"/>
        <v>0</v>
      </c>
      <c r="O66">
        <f t="shared" si="4"/>
        <v>0</v>
      </c>
    </row>
    <row r="67" spans="1:15" x14ac:dyDescent="0.25">
      <c r="A67" s="1">
        <v>42392</v>
      </c>
      <c r="B67" t="s">
        <v>28</v>
      </c>
      <c r="C67" s="2">
        <v>0.71875</v>
      </c>
      <c r="D67" t="s">
        <v>298</v>
      </c>
      <c r="E67" t="s">
        <v>55</v>
      </c>
      <c r="F67" t="s">
        <v>310</v>
      </c>
      <c r="H67" s="5">
        <f t="shared" ref="H67:H123" si="5">ROUND(IF(ISBLANK(G67),-1,(G67-1)*0.95),2)</f>
        <v>-1</v>
      </c>
      <c r="I67" s="5">
        <v>1.47</v>
      </c>
      <c r="J67" s="5">
        <f t="shared" ref="J67:J123" si="6">ROUND(IF(ISBLANK(I67),-1,(I67-1)*0.95),2)</f>
        <v>0.45</v>
      </c>
      <c r="K67" s="11" t="s">
        <v>88</v>
      </c>
      <c r="M67" t="str">
        <f t="shared" ref="M67:M123" si="7">IF(B67="Scotland Premiership","yes",IF(B67="England Premier League","yes",IF(B67="Italy Serie A","yes",IF(B67="Germany Bundesliga","yes",IF(B67="France Ligue 1","yes",IF(LEFT(B67,5)="Spain","yes",IF(B67="Netherlands Eredivisie","yes","no")))))))</f>
        <v>yes</v>
      </c>
      <c r="N67">
        <f t="shared" ref="N67:N123" si="8">IF(M67="yes",H67,0)</f>
        <v>-1</v>
      </c>
      <c r="O67">
        <f t="shared" ref="O67:O123" si="9">IF(M67="yes",J67,0)</f>
        <v>0.45</v>
      </c>
    </row>
    <row r="68" spans="1:15" x14ac:dyDescent="0.25">
      <c r="A68" s="1">
        <v>42392</v>
      </c>
      <c r="B68" t="s">
        <v>48</v>
      </c>
      <c r="C68" s="2">
        <v>0.60416666666666663</v>
      </c>
      <c r="D68" t="s">
        <v>170</v>
      </c>
      <c r="E68" t="s">
        <v>55</v>
      </c>
      <c r="F68" t="s">
        <v>276</v>
      </c>
      <c r="H68" s="5">
        <f t="shared" si="5"/>
        <v>-1</v>
      </c>
      <c r="J68" s="5">
        <f t="shared" si="6"/>
        <v>-1</v>
      </c>
      <c r="K68" s="11" t="s">
        <v>51</v>
      </c>
      <c r="M68" t="str">
        <f t="shared" si="7"/>
        <v>yes</v>
      </c>
      <c r="N68">
        <f t="shared" si="8"/>
        <v>-1</v>
      </c>
      <c r="O68">
        <f t="shared" si="9"/>
        <v>-1</v>
      </c>
    </row>
    <row r="69" spans="1:15" x14ac:dyDescent="0.25">
      <c r="A69" s="1">
        <v>42392</v>
      </c>
      <c r="B69" t="s">
        <v>40</v>
      </c>
      <c r="C69" s="2">
        <v>0.625</v>
      </c>
      <c r="D69" t="s">
        <v>129</v>
      </c>
      <c r="E69" t="s">
        <v>55</v>
      </c>
      <c r="F69" t="s">
        <v>134</v>
      </c>
      <c r="G69" s="5">
        <v>7.5</v>
      </c>
      <c r="H69" s="5">
        <f t="shared" si="5"/>
        <v>6.18</v>
      </c>
      <c r="I69" s="5">
        <v>1.3</v>
      </c>
      <c r="J69" s="5">
        <f t="shared" si="6"/>
        <v>0.28999999999999998</v>
      </c>
      <c r="K69" s="11" t="s">
        <v>32</v>
      </c>
      <c r="M69" t="str">
        <f t="shared" si="7"/>
        <v>no</v>
      </c>
      <c r="N69">
        <f t="shared" si="8"/>
        <v>0</v>
      </c>
      <c r="O69">
        <f t="shared" si="9"/>
        <v>0</v>
      </c>
    </row>
    <row r="70" spans="1:15" x14ac:dyDescent="0.25">
      <c r="A70" s="1">
        <v>42392</v>
      </c>
      <c r="B70" t="s">
        <v>53</v>
      </c>
      <c r="C70" s="2">
        <v>0.79166666666666663</v>
      </c>
      <c r="D70" t="s">
        <v>289</v>
      </c>
      <c r="E70" t="s">
        <v>55</v>
      </c>
      <c r="F70" t="s">
        <v>56</v>
      </c>
      <c r="H70" s="5">
        <f t="shared" si="5"/>
        <v>-1</v>
      </c>
      <c r="J70" s="5">
        <f t="shared" si="6"/>
        <v>-1</v>
      </c>
      <c r="K70" s="11" t="s">
        <v>372</v>
      </c>
      <c r="M70" t="str">
        <f t="shared" si="7"/>
        <v>yes</v>
      </c>
      <c r="N70">
        <f t="shared" si="8"/>
        <v>-1</v>
      </c>
      <c r="O70">
        <f t="shared" si="9"/>
        <v>-1</v>
      </c>
    </row>
    <row r="71" spans="1:15" x14ac:dyDescent="0.25">
      <c r="A71" s="1">
        <v>42392</v>
      </c>
      <c r="B71" t="s">
        <v>155</v>
      </c>
      <c r="C71" s="2">
        <v>0.625</v>
      </c>
      <c r="D71" t="s">
        <v>197</v>
      </c>
      <c r="E71" t="s">
        <v>55</v>
      </c>
      <c r="F71" t="s">
        <v>157</v>
      </c>
      <c r="H71" s="5">
        <f t="shared" si="5"/>
        <v>-1</v>
      </c>
      <c r="I71" s="5">
        <v>1.29</v>
      </c>
      <c r="J71" s="5">
        <f t="shared" si="6"/>
        <v>0.28000000000000003</v>
      </c>
      <c r="K71" s="11" t="s">
        <v>105</v>
      </c>
      <c r="M71" t="str">
        <f t="shared" si="7"/>
        <v>no</v>
      </c>
      <c r="N71">
        <f t="shared" si="8"/>
        <v>0</v>
      </c>
      <c r="O71">
        <f t="shared" si="9"/>
        <v>0</v>
      </c>
    </row>
    <row r="72" spans="1:15" x14ac:dyDescent="0.25">
      <c r="A72" s="1">
        <v>42392</v>
      </c>
      <c r="B72" t="s">
        <v>53</v>
      </c>
      <c r="C72" s="2">
        <v>0.79166666666666663</v>
      </c>
      <c r="D72" t="s">
        <v>291</v>
      </c>
      <c r="E72" t="s">
        <v>55</v>
      </c>
      <c r="F72" t="s">
        <v>54</v>
      </c>
      <c r="H72" s="5">
        <f t="shared" si="5"/>
        <v>-1</v>
      </c>
      <c r="I72" s="5">
        <v>1.53</v>
      </c>
      <c r="J72" s="5">
        <f t="shared" si="6"/>
        <v>0.5</v>
      </c>
      <c r="K72" s="11" t="s">
        <v>88</v>
      </c>
      <c r="M72" t="str">
        <f t="shared" si="7"/>
        <v>yes</v>
      </c>
      <c r="N72">
        <f t="shared" si="8"/>
        <v>-1</v>
      </c>
      <c r="O72">
        <f t="shared" si="9"/>
        <v>0.5</v>
      </c>
    </row>
    <row r="73" spans="1:15" x14ac:dyDescent="0.25">
      <c r="A73" s="1">
        <v>42392</v>
      </c>
      <c r="B73" t="s">
        <v>33</v>
      </c>
      <c r="C73" s="2">
        <v>0.625</v>
      </c>
      <c r="D73" t="s">
        <v>204</v>
      </c>
      <c r="E73" t="s">
        <v>55</v>
      </c>
      <c r="F73" t="s">
        <v>119</v>
      </c>
      <c r="H73" s="5">
        <f t="shared" si="5"/>
        <v>-1</v>
      </c>
      <c r="I73" s="5">
        <v>1.29</v>
      </c>
      <c r="J73" s="5">
        <f t="shared" si="6"/>
        <v>0.28000000000000003</v>
      </c>
      <c r="K73" s="11" t="s">
        <v>63</v>
      </c>
      <c r="M73" t="str">
        <f t="shared" si="7"/>
        <v>no</v>
      </c>
      <c r="N73">
        <f t="shared" si="8"/>
        <v>0</v>
      </c>
      <c r="O73">
        <f t="shared" si="9"/>
        <v>0</v>
      </c>
    </row>
    <row r="74" spans="1:15" x14ac:dyDescent="0.25">
      <c r="A74" s="1">
        <v>42392</v>
      </c>
      <c r="B74" t="s">
        <v>33</v>
      </c>
      <c r="C74" s="2">
        <v>0.625</v>
      </c>
      <c r="D74" t="s">
        <v>190</v>
      </c>
      <c r="E74" t="s">
        <v>55</v>
      </c>
      <c r="F74" t="s">
        <v>176</v>
      </c>
      <c r="G74" s="5">
        <v>7</v>
      </c>
      <c r="H74" s="5">
        <f t="shared" si="5"/>
        <v>5.7</v>
      </c>
      <c r="I74" s="5">
        <v>1.41</v>
      </c>
      <c r="J74" s="5">
        <f t="shared" si="6"/>
        <v>0.39</v>
      </c>
      <c r="K74" s="11" t="s">
        <v>32</v>
      </c>
      <c r="M74" t="str">
        <f t="shared" si="7"/>
        <v>no</v>
      </c>
      <c r="N74">
        <f t="shared" si="8"/>
        <v>0</v>
      </c>
      <c r="O74">
        <f t="shared" si="9"/>
        <v>0</v>
      </c>
    </row>
    <row r="75" spans="1:15" x14ac:dyDescent="0.25">
      <c r="A75" s="1">
        <v>42392</v>
      </c>
      <c r="B75" t="s">
        <v>33</v>
      </c>
      <c r="C75" s="2">
        <v>0.625</v>
      </c>
      <c r="D75" t="s">
        <v>206</v>
      </c>
      <c r="E75" t="s">
        <v>55</v>
      </c>
      <c r="F75" t="s">
        <v>234</v>
      </c>
      <c r="H75" s="5">
        <f t="shared" si="5"/>
        <v>-1</v>
      </c>
      <c r="J75" s="5">
        <f t="shared" si="6"/>
        <v>-1</v>
      </c>
      <c r="K75" s="11" t="s">
        <v>373</v>
      </c>
      <c r="M75" t="str">
        <f t="shared" si="7"/>
        <v>no</v>
      </c>
      <c r="N75">
        <f t="shared" si="8"/>
        <v>0</v>
      </c>
      <c r="O75">
        <f t="shared" si="9"/>
        <v>0</v>
      </c>
    </row>
    <row r="76" spans="1:15" x14ac:dyDescent="0.25">
      <c r="A76" s="1">
        <v>42392</v>
      </c>
      <c r="B76" t="s">
        <v>122</v>
      </c>
      <c r="C76" s="2">
        <v>0.625</v>
      </c>
      <c r="D76" t="s">
        <v>199</v>
      </c>
      <c r="E76" t="s">
        <v>55</v>
      </c>
      <c r="F76" t="s">
        <v>203</v>
      </c>
      <c r="H76" s="5">
        <f t="shared" si="5"/>
        <v>-1</v>
      </c>
      <c r="I76" s="5">
        <v>1.25</v>
      </c>
      <c r="J76" s="5">
        <f t="shared" si="6"/>
        <v>0.24</v>
      </c>
      <c r="K76" s="11" t="s">
        <v>221</v>
      </c>
      <c r="M76" t="str">
        <f t="shared" si="7"/>
        <v>no</v>
      </c>
      <c r="N76">
        <f t="shared" si="8"/>
        <v>0</v>
      </c>
      <c r="O76">
        <f t="shared" si="9"/>
        <v>0</v>
      </c>
    </row>
    <row r="77" spans="1:15" x14ac:dyDescent="0.25">
      <c r="A77" s="1">
        <v>42392</v>
      </c>
      <c r="B77" t="s">
        <v>78</v>
      </c>
      <c r="C77" s="2">
        <v>0.625</v>
      </c>
      <c r="D77" t="s">
        <v>154</v>
      </c>
      <c r="E77" t="s">
        <v>55</v>
      </c>
      <c r="F77" t="s">
        <v>128</v>
      </c>
      <c r="H77" s="5">
        <f t="shared" si="5"/>
        <v>-1</v>
      </c>
      <c r="I77" s="5">
        <v>1.3</v>
      </c>
      <c r="J77" s="5">
        <f t="shared" si="6"/>
        <v>0.28999999999999998</v>
      </c>
      <c r="K77" s="11" t="s">
        <v>150</v>
      </c>
      <c r="M77" t="str">
        <f t="shared" si="7"/>
        <v>no</v>
      </c>
      <c r="N77">
        <f t="shared" si="8"/>
        <v>0</v>
      </c>
      <c r="O77">
        <f t="shared" si="9"/>
        <v>0</v>
      </c>
    </row>
    <row r="78" spans="1:15" x14ac:dyDescent="0.25">
      <c r="A78" s="1">
        <v>42392</v>
      </c>
      <c r="B78" t="s">
        <v>53</v>
      </c>
      <c r="C78" s="2">
        <v>0.79166666666666663</v>
      </c>
      <c r="D78" t="s">
        <v>98</v>
      </c>
      <c r="E78" t="s">
        <v>55</v>
      </c>
      <c r="F78" t="s">
        <v>58</v>
      </c>
      <c r="H78" s="5">
        <f t="shared" si="5"/>
        <v>-1</v>
      </c>
      <c r="I78" s="5">
        <v>1.3</v>
      </c>
      <c r="J78" s="5">
        <f t="shared" si="6"/>
        <v>0.28999999999999998</v>
      </c>
      <c r="K78" s="11" t="s">
        <v>221</v>
      </c>
      <c r="M78" t="str">
        <f t="shared" si="7"/>
        <v>yes</v>
      </c>
      <c r="N78">
        <f t="shared" si="8"/>
        <v>-1</v>
      </c>
      <c r="O78">
        <f t="shared" si="9"/>
        <v>0.28999999999999998</v>
      </c>
    </row>
    <row r="79" spans="1:15" x14ac:dyDescent="0.25">
      <c r="A79" s="1">
        <v>42392</v>
      </c>
      <c r="B79" t="s">
        <v>53</v>
      </c>
      <c r="C79" s="2">
        <v>0.79166666666666663</v>
      </c>
      <c r="D79" t="s">
        <v>248</v>
      </c>
      <c r="E79" t="s">
        <v>55</v>
      </c>
      <c r="F79" t="s">
        <v>57</v>
      </c>
      <c r="H79" s="5">
        <f t="shared" si="5"/>
        <v>-1</v>
      </c>
      <c r="I79" s="5">
        <v>1.4</v>
      </c>
      <c r="J79" s="5">
        <f t="shared" si="6"/>
        <v>0.38</v>
      </c>
      <c r="K79" s="11" t="s">
        <v>36</v>
      </c>
      <c r="M79" t="str">
        <f t="shared" si="7"/>
        <v>yes</v>
      </c>
      <c r="N79">
        <f t="shared" si="8"/>
        <v>-1</v>
      </c>
      <c r="O79">
        <f t="shared" si="9"/>
        <v>0.38</v>
      </c>
    </row>
    <row r="80" spans="1:15" x14ac:dyDescent="0.25">
      <c r="A80" s="1">
        <v>42392</v>
      </c>
      <c r="B80" t="s">
        <v>40</v>
      </c>
      <c r="C80" s="2">
        <v>0.625</v>
      </c>
      <c r="D80" t="s">
        <v>130</v>
      </c>
      <c r="E80" t="s">
        <v>55</v>
      </c>
      <c r="F80" t="s">
        <v>133</v>
      </c>
      <c r="H80" s="5">
        <f t="shared" si="5"/>
        <v>-1</v>
      </c>
      <c r="I80" s="5">
        <v>1.36</v>
      </c>
      <c r="J80" s="5">
        <f t="shared" si="6"/>
        <v>0.34</v>
      </c>
      <c r="K80" s="11" t="s">
        <v>59</v>
      </c>
      <c r="M80" t="str">
        <f t="shared" si="7"/>
        <v>no</v>
      </c>
      <c r="N80">
        <f t="shared" si="8"/>
        <v>0</v>
      </c>
      <c r="O80">
        <f t="shared" si="9"/>
        <v>0</v>
      </c>
    </row>
    <row r="81" spans="1:15" x14ac:dyDescent="0.25">
      <c r="A81" s="1">
        <v>42392</v>
      </c>
      <c r="B81" t="s">
        <v>53</v>
      </c>
      <c r="C81" s="2">
        <v>0.79166666666666663</v>
      </c>
      <c r="D81" t="s">
        <v>61</v>
      </c>
      <c r="E81" t="s">
        <v>55</v>
      </c>
      <c r="F81" t="s">
        <v>96</v>
      </c>
      <c r="H81" s="5">
        <f t="shared" si="5"/>
        <v>-1</v>
      </c>
      <c r="I81" s="5">
        <v>1.33</v>
      </c>
      <c r="J81" s="5">
        <f t="shared" si="6"/>
        <v>0.31</v>
      </c>
      <c r="K81" s="11" t="s">
        <v>59</v>
      </c>
      <c r="M81" t="str">
        <f t="shared" si="7"/>
        <v>yes</v>
      </c>
      <c r="N81">
        <f t="shared" si="8"/>
        <v>-1</v>
      </c>
      <c r="O81">
        <f t="shared" si="9"/>
        <v>0.31</v>
      </c>
    </row>
    <row r="82" spans="1:15" x14ac:dyDescent="0.25">
      <c r="A82" s="1">
        <v>42392</v>
      </c>
      <c r="B82" t="s">
        <v>122</v>
      </c>
      <c r="C82" s="2">
        <v>0.625</v>
      </c>
      <c r="D82" t="s">
        <v>202</v>
      </c>
      <c r="E82" t="s">
        <v>55</v>
      </c>
      <c r="F82" t="s">
        <v>124</v>
      </c>
      <c r="H82" s="5">
        <f t="shared" si="5"/>
        <v>-1</v>
      </c>
      <c r="J82" s="5">
        <f t="shared" si="6"/>
        <v>-1</v>
      </c>
      <c r="K82" s="11" t="s">
        <v>47</v>
      </c>
      <c r="M82" t="str">
        <f t="shared" si="7"/>
        <v>no</v>
      </c>
      <c r="N82">
        <f t="shared" si="8"/>
        <v>0</v>
      </c>
      <c r="O82">
        <f t="shared" si="9"/>
        <v>0</v>
      </c>
    </row>
    <row r="83" spans="1:15" x14ac:dyDescent="0.25">
      <c r="A83" s="1">
        <v>42392</v>
      </c>
      <c r="B83" t="s">
        <v>69</v>
      </c>
      <c r="C83" s="2">
        <v>0.625</v>
      </c>
      <c r="D83" t="s">
        <v>251</v>
      </c>
      <c r="E83" t="s">
        <v>55</v>
      </c>
      <c r="F83" t="s">
        <v>73</v>
      </c>
      <c r="H83" s="5">
        <f t="shared" si="5"/>
        <v>-1</v>
      </c>
      <c r="I83" s="5">
        <v>1.39</v>
      </c>
      <c r="J83" s="5">
        <f t="shared" si="6"/>
        <v>0.37</v>
      </c>
      <c r="K83" s="11" t="s">
        <v>221</v>
      </c>
      <c r="M83" t="str">
        <f t="shared" si="7"/>
        <v>no</v>
      </c>
      <c r="N83">
        <f t="shared" si="8"/>
        <v>0</v>
      </c>
      <c r="O83">
        <f t="shared" si="9"/>
        <v>0</v>
      </c>
    </row>
    <row r="84" spans="1:15" x14ac:dyDescent="0.25">
      <c r="A84" s="1">
        <v>42392</v>
      </c>
      <c r="B84" t="s">
        <v>69</v>
      </c>
      <c r="C84" s="2">
        <v>0.625</v>
      </c>
      <c r="D84" t="s">
        <v>135</v>
      </c>
      <c r="E84" t="s">
        <v>55</v>
      </c>
      <c r="F84" t="s">
        <v>75</v>
      </c>
      <c r="H84" s="5">
        <f t="shared" si="5"/>
        <v>-1</v>
      </c>
      <c r="J84" s="5">
        <f t="shared" si="6"/>
        <v>-1</v>
      </c>
      <c r="K84" s="11" t="s">
        <v>51</v>
      </c>
      <c r="M84" t="str">
        <f t="shared" si="7"/>
        <v>no</v>
      </c>
      <c r="N84">
        <f t="shared" si="8"/>
        <v>0</v>
      </c>
      <c r="O84">
        <f t="shared" si="9"/>
        <v>0</v>
      </c>
    </row>
    <row r="85" spans="1:15" x14ac:dyDescent="0.25">
      <c r="A85" s="1">
        <v>42392</v>
      </c>
      <c r="B85" t="s">
        <v>48</v>
      </c>
      <c r="C85" s="2">
        <v>0.60416666666666663</v>
      </c>
      <c r="D85" t="s">
        <v>50</v>
      </c>
      <c r="E85" t="s">
        <v>55</v>
      </c>
      <c r="F85" t="s">
        <v>218</v>
      </c>
      <c r="H85" s="5">
        <f t="shared" si="5"/>
        <v>-1</v>
      </c>
      <c r="I85" s="5">
        <v>1.4</v>
      </c>
      <c r="J85" s="5">
        <f t="shared" si="6"/>
        <v>0.38</v>
      </c>
      <c r="K85" s="11" t="s">
        <v>36</v>
      </c>
      <c r="M85" t="str">
        <f t="shared" si="7"/>
        <v>yes</v>
      </c>
      <c r="N85">
        <f t="shared" si="8"/>
        <v>-1</v>
      </c>
      <c r="O85">
        <f t="shared" si="9"/>
        <v>0.38</v>
      </c>
    </row>
    <row r="86" spans="1:15" x14ac:dyDescent="0.25">
      <c r="A86" s="1">
        <v>42392</v>
      </c>
      <c r="B86" t="s">
        <v>69</v>
      </c>
      <c r="C86" s="2">
        <v>0.625</v>
      </c>
      <c r="D86" t="s">
        <v>240</v>
      </c>
      <c r="E86" t="s">
        <v>71</v>
      </c>
      <c r="F86" t="s">
        <v>136</v>
      </c>
      <c r="H86" s="5">
        <f t="shared" si="5"/>
        <v>-1</v>
      </c>
      <c r="I86" s="5">
        <v>1.36</v>
      </c>
      <c r="J86" s="5">
        <f t="shared" si="6"/>
        <v>0.34</v>
      </c>
      <c r="K86" s="11" t="s">
        <v>59</v>
      </c>
      <c r="M86" t="str">
        <f t="shared" si="7"/>
        <v>no</v>
      </c>
      <c r="N86">
        <f t="shared" si="8"/>
        <v>0</v>
      </c>
      <c r="O86">
        <f t="shared" si="9"/>
        <v>0</v>
      </c>
    </row>
    <row r="87" spans="1:15" x14ac:dyDescent="0.25">
      <c r="A87" s="1">
        <v>42392</v>
      </c>
      <c r="B87" t="s">
        <v>69</v>
      </c>
      <c r="C87" s="2">
        <v>0.625</v>
      </c>
      <c r="D87" t="s">
        <v>76</v>
      </c>
      <c r="E87" t="s">
        <v>55</v>
      </c>
      <c r="F87" t="s">
        <v>239</v>
      </c>
      <c r="H87" s="5">
        <f t="shared" si="5"/>
        <v>-1</v>
      </c>
      <c r="I87" s="5">
        <v>1.39</v>
      </c>
      <c r="J87" s="5">
        <f t="shared" si="6"/>
        <v>0.37</v>
      </c>
      <c r="K87" s="11" t="s">
        <v>374</v>
      </c>
      <c r="M87" t="str">
        <f t="shared" si="7"/>
        <v>no</v>
      </c>
      <c r="N87">
        <f t="shared" si="8"/>
        <v>0</v>
      </c>
      <c r="O87">
        <f t="shared" si="9"/>
        <v>0</v>
      </c>
    </row>
    <row r="88" spans="1:15" x14ac:dyDescent="0.25">
      <c r="A88" s="1">
        <v>42392</v>
      </c>
      <c r="B88" t="s">
        <v>69</v>
      </c>
      <c r="C88" s="2">
        <v>0.625</v>
      </c>
      <c r="D88" t="s">
        <v>70</v>
      </c>
      <c r="E88" t="s">
        <v>55</v>
      </c>
      <c r="F88" t="s">
        <v>141</v>
      </c>
      <c r="H88" s="5">
        <f t="shared" si="5"/>
        <v>-1</v>
      </c>
      <c r="I88" s="5">
        <v>1.4</v>
      </c>
      <c r="J88" s="5">
        <f t="shared" si="6"/>
        <v>0.38</v>
      </c>
      <c r="K88" s="11" t="s">
        <v>63</v>
      </c>
      <c r="M88" t="str">
        <f t="shared" si="7"/>
        <v>no</v>
      </c>
      <c r="N88">
        <f t="shared" si="8"/>
        <v>0</v>
      </c>
      <c r="O88">
        <f t="shared" si="9"/>
        <v>0</v>
      </c>
    </row>
    <row r="89" spans="1:15" x14ac:dyDescent="0.25">
      <c r="A89" s="1">
        <v>42392</v>
      </c>
      <c r="B89" t="s">
        <v>40</v>
      </c>
      <c r="C89" s="2">
        <v>0.625</v>
      </c>
      <c r="D89" t="s">
        <v>180</v>
      </c>
      <c r="E89" t="s">
        <v>55</v>
      </c>
      <c r="F89" t="s">
        <v>318</v>
      </c>
      <c r="H89" s="5">
        <f t="shared" si="5"/>
        <v>-1</v>
      </c>
      <c r="J89" s="5">
        <f t="shared" si="6"/>
        <v>-1</v>
      </c>
      <c r="K89" s="11" t="s">
        <v>168</v>
      </c>
      <c r="M89" t="str">
        <f t="shared" si="7"/>
        <v>no</v>
      </c>
      <c r="N89">
        <f t="shared" si="8"/>
        <v>0</v>
      </c>
      <c r="O89">
        <f t="shared" si="9"/>
        <v>0</v>
      </c>
    </row>
    <row r="90" spans="1:15" x14ac:dyDescent="0.25">
      <c r="A90" s="1">
        <v>42392</v>
      </c>
      <c r="B90" t="s">
        <v>40</v>
      </c>
      <c r="C90" s="2">
        <v>0.625</v>
      </c>
      <c r="D90" t="s">
        <v>139</v>
      </c>
      <c r="E90" t="s">
        <v>55</v>
      </c>
      <c r="F90" t="s">
        <v>144</v>
      </c>
      <c r="H90" s="5">
        <f t="shared" si="5"/>
        <v>-1</v>
      </c>
      <c r="I90" s="5">
        <v>1.33</v>
      </c>
      <c r="J90" s="5">
        <f t="shared" si="6"/>
        <v>0.31</v>
      </c>
      <c r="K90" s="11" t="s">
        <v>150</v>
      </c>
      <c r="M90" t="str">
        <f t="shared" si="7"/>
        <v>no</v>
      </c>
      <c r="N90">
        <f t="shared" si="8"/>
        <v>0</v>
      </c>
      <c r="O90">
        <f t="shared" si="9"/>
        <v>0</v>
      </c>
    </row>
    <row r="91" spans="1:15" x14ac:dyDescent="0.25">
      <c r="A91" s="1">
        <v>42392</v>
      </c>
      <c r="B91" t="s">
        <v>85</v>
      </c>
      <c r="C91" s="2">
        <v>0.625</v>
      </c>
      <c r="D91" t="s">
        <v>86</v>
      </c>
      <c r="E91" t="s">
        <v>55</v>
      </c>
      <c r="F91" t="s">
        <v>272</v>
      </c>
      <c r="H91" s="5">
        <f t="shared" si="5"/>
        <v>-1</v>
      </c>
      <c r="I91" s="5">
        <v>1.21</v>
      </c>
      <c r="J91" s="5">
        <f t="shared" si="6"/>
        <v>0.2</v>
      </c>
      <c r="K91" s="11" t="s">
        <v>97</v>
      </c>
      <c r="M91" t="str">
        <f t="shared" si="7"/>
        <v>yes</v>
      </c>
      <c r="N91">
        <f t="shared" si="8"/>
        <v>-1</v>
      </c>
      <c r="O91">
        <f t="shared" si="9"/>
        <v>0.2</v>
      </c>
    </row>
    <row r="92" spans="1:15" x14ac:dyDescent="0.25">
      <c r="A92" s="1">
        <v>42392</v>
      </c>
      <c r="B92" t="s">
        <v>37</v>
      </c>
      <c r="C92" s="2">
        <v>0.625</v>
      </c>
      <c r="D92" t="s">
        <v>255</v>
      </c>
      <c r="E92" t="s">
        <v>71</v>
      </c>
      <c r="F92" t="s">
        <v>286</v>
      </c>
      <c r="H92" s="5">
        <f t="shared" si="5"/>
        <v>-1</v>
      </c>
      <c r="I92" s="5">
        <v>1.44</v>
      </c>
      <c r="J92" s="5">
        <f t="shared" si="6"/>
        <v>0.42</v>
      </c>
      <c r="K92" s="11" t="s">
        <v>221</v>
      </c>
      <c r="M92" t="str">
        <f t="shared" si="7"/>
        <v>yes</v>
      </c>
      <c r="N92">
        <f t="shared" si="8"/>
        <v>-1</v>
      </c>
      <c r="O92">
        <f t="shared" si="9"/>
        <v>0.42</v>
      </c>
    </row>
    <row r="93" spans="1:15" x14ac:dyDescent="0.25">
      <c r="A93" s="1">
        <v>42392</v>
      </c>
      <c r="B93" t="s">
        <v>37</v>
      </c>
      <c r="C93" s="2">
        <v>0.53125</v>
      </c>
      <c r="D93" t="s">
        <v>82</v>
      </c>
      <c r="E93" s="7" t="s">
        <v>55</v>
      </c>
      <c r="F93" t="s">
        <v>294</v>
      </c>
      <c r="H93" s="5">
        <f t="shared" si="5"/>
        <v>-1</v>
      </c>
      <c r="I93" s="5">
        <v>1.4</v>
      </c>
      <c r="J93" s="5">
        <f t="shared" si="6"/>
        <v>0.38</v>
      </c>
      <c r="K93" s="8" t="s">
        <v>375</v>
      </c>
      <c r="M93" t="str">
        <f t="shared" si="7"/>
        <v>yes</v>
      </c>
      <c r="N93">
        <f t="shared" si="8"/>
        <v>-1</v>
      </c>
      <c r="O93">
        <f t="shared" si="9"/>
        <v>0.38</v>
      </c>
    </row>
    <row r="94" spans="1:15" x14ac:dyDescent="0.25">
      <c r="A94" s="1">
        <v>42392</v>
      </c>
      <c r="B94" t="s">
        <v>23</v>
      </c>
      <c r="C94" s="2">
        <v>0.72916666666666663</v>
      </c>
      <c r="D94" t="s">
        <v>121</v>
      </c>
      <c r="E94" t="s">
        <v>55</v>
      </c>
      <c r="F94" t="s">
        <v>269</v>
      </c>
      <c r="H94" s="5">
        <f t="shared" si="5"/>
        <v>-1</v>
      </c>
      <c r="I94" s="5">
        <v>1.18</v>
      </c>
      <c r="J94" s="5">
        <f t="shared" si="6"/>
        <v>0.17</v>
      </c>
      <c r="K94" s="11" t="s">
        <v>59</v>
      </c>
      <c r="M94" t="str">
        <f t="shared" si="7"/>
        <v>yes</v>
      </c>
      <c r="N94">
        <f t="shared" si="8"/>
        <v>-1</v>
      </c>
      <c r="O94">
        <f t="shared" si="9"/>
        <v>0.17</v>
      </c>
    </row>
    <row r="95" spans="1:15" x14ac:dyDescent="0.25">
      <c r="A95" s="1">
        <v>42392</v>
      </c>
      <c r="B95" t="s">
        <v>37</v>
      </c>
      <c r="C95" s="2">
        <v>0.625</v>
      </c>
      <c r="D95" t="s">
        <v>38</v>
      </c>
      <c r="E95" t="s">
        <v>55</v>
      </c>
      <c r="F95" t="s">
        <v>64</v>
      </c>
      <c r="H95" s="5">
        <f t="shared" si="5"/>
        <v>-1</v>
      </c>
      <c r="I95" s="5">
        <v>1.36</v>
      </c>
      <c r="J95" s="5">
        <f t="shared" si="6"/>
        <v>0.34</v>
      </c>
      <c r="K95" s="11" t="s">
        <v>59</v>
      </c>
      <c r="M95" t="str">
        <f t="shared" si="7"/>
        <v>yes</v>
      </c>
      <c r="N95">
        <f t="shared" si="8"/>
        <v>-1</v>
      </c>
      <c r="O95">
        <f t="shared" si="9"/>
        <v>0.34</v>
      </c>
    </row>
    <row r="96" spans="1:15" x14ac:dyDescent="0.25">
      <c r="A96" s="1">
        <v>42392</v>
      </c>
      <c r="B96" t="s">
        <v>37</v>
      </c>
      <c r="C96" s="2">
        <v>0.625</v>
      </c>
      <c r="D96" t="s">
        <v>81</v>
      </c>
      <c r="E96" t="s">
        <v>55</v>
      </c>
      <c r="F96" t="s">
        <v>68</v>
      </c>
      <c r="H96" s="5">
        <f t="shared" si="5"/>
        <v>-1</v>
      </c>
      <c r="J96" s="5">
        <f t="shared" si="6"/>
        <v>-1</v>
      </c>
      <c r="K96" s="11" t="s">
        <v>168</v>
      </c>
      <c r="M96" t="str">
        <f t="shared" si="7"/>
        <v>yes</v>
      </c>
      <c r="N96">
        <f t="shared" si="8"/>
        <v>-1</v>
      </c>
      <c r="O96">
        <f t="shared" si="9"/>
        <v>-1</v>
      </c>
    </row>
    <row r="97" spans="1:15" x14ac:dyDescent="0.25">
      <c r="A97" s="1">
        <v>42392</v>
      </c>
      <c r="B97" t="s">
        <v>155</v>
      </c>
      <c r="C97" s="2">
        <v>0.625</v>
      </c>
      <c r="D97" t="s">
        <v>162</v>
      </c>
      <c r="E97" t="s">
        <v>25</v>
      </c>
      <c r="F97" t="s">
        <v>193</v>
      </c>
      <c r="G97" s="5">
        <v>7</v>
      </c>
      <c r="H97" s="5">
        <f t="shared" si="5"/>
        <v>5.7</v>
      </c>
      <c r="I97" s="5">
        <v>1.05</v>
      </c>
      <c r="J97" s="5">
        <f t="shared" si="6"/>
        <v>0.05</v>
      </c>
      <c r="K97" s="11" t="s">
        <v>51</v>
      </c>
      <c r="M97" t="str">
        <f t="shared" si="7"/>
        <v>no</v>
      </c>
      <c r="N97">
        <f t="shared" si="8"/>
        <v>0</v>
      </c>
      <c r="O97">
        <f t="shared" si="9"/>
        <v>0</v>
      </c>
    </row>
    <row r="98" spans="1:15" x14ac:dyDescent="0.25">
      <c r="A98" s="1">
        <v>42392</v>
      </c>
      <c r="B98" t="s">
        <v>69</v>
      </c>
      <c r="C98" s="2">
        <v>0.625</v>
      </c>
      <c r="D98" t="s">
        <v>94</v>
      </c>
      <c r="E98" t="s">
        <v>364</v>
      </c>
      <c r="F98" t="s">
        <v>74</v>
      </c>
      <c r="H98" s="5">
        <f t="shared" si="5"/>
        <v>-1</v>
      </c>
      <c r="J98" s="5">
        <f t="shared" si="6"/>
        <v>-1</v>
      </c>
      <c r="K98" s="11" t="s">
        <v>32</v>
      </c>
      <c r="M98" t="str">
        <f t="shared" si="7"/>
        <v>no</v>
      </c>
      <c r="N98">
        <f t="shared" si="8"/>
        <v>0</v>
      </c>
      <c r="O98">
        <f t="shared" si="9"/>
        <v>0</v>
      </c>
    </row>
    <row r="99" spans="1:15" x14ac:dyDescent="0.25">
      <c r="A99" s="1">
        <v>42393</v>
      </c>
      <c r="B99" t="s">
        <v>23</v>
      </c>
      <c r="C99" s="2">
        <v>0.5625</v>
      </c>
      <c r="D99" t="s">
        <v>270</v>
      </c>
      <c r="E99" t="s">
        <v>314</v>
      </c>
      <c r="F99" t="s">
        <v>24</v>
      </c>
      <c r="H99" s="5">
        <f t="shared" si="5"/>
        <v>-1</v>
      </c>
      <c r="J99" s="5">
        <f t="shared" si="6"/>
        <v>-1</v>
      </c>
      <c r="K99" s="11" t="s">
        <v>51</v>
      </c>
      <c r="M99" t="str">
        <f t="shared" si="7"/>
        <v>yes</v>
      </c>
      <c r="N99">
        <f t="shared" si="8"/>
        <v>-1</v>
      </c>
      <c r="O99">
        <f t="shared" si="9"/>
        <v>-1</v>
      </c>
    </row>
    <row r="100" spans="1:15" x14ac:dyDescent="0.25">
      <c r="A100" s="1">
        <v>42393</v>
      </c>
      <c r="B100" t="s">
        <v>102</v>
      </c>
      <c r="C100" s="2">
        <v>0.58333333333333337</v>
      </c>
      <c r="D100" t="s">
        <v>158</v>
      </c>
      <c r="E100" t="s">
        <v>314</v>
      </c>
      <c r="F100" t="s">
        <v>103</v>
      </c>
      <c r="H100" s="5">
        <f t="shared" si="5"/>
        <v>-1</v>
      </c>
      <c r="I100" s="5">
        <v>6</v>
      </c>
      <c r="J100" s="5">
        <f t="shared" si="6"/>
        <v>4.75</v>
      </c>
      <c r="K100" s="11" t="s">
        <v>337</v>
      </c>
      <c r="M100" t="str">
        <f t="shared" si="7"/>
        <v>yes</v>
      </c>
      <c r="N100">
        <f t="shared" si="8"/>
        <v>-1</v>
      </c>
      <c r="O100">
        <f t="shared" si="9"/>
        <v>4.75</v>
      </c>
    </row>
    <row r="101" spans="1:15" x14ac:dyDescent="0.25">
      <c r="A101" s="1">
        <v>42393</v>
      </c>
      <c r="B101" t="s">
        <v>23</v>
      </c>
      <c r="C101" s="2">
        <v>0.5625</v>
      </c>
      <c r="D101" t="s">
        <v>320</v>
      </c>
      <c r="E101" t="s">
        <v>275</v>
      </c>
      <c r="F101" t="s">
        <v>313</v>
      </c>
      <c r="H101" s="5">
        <f t="shared" si="5"/>
        <v>-1</v>
      </c>
      <c r="I101" s="5">
        <v>1.87</v>
      </c>
      <c r="J101" s="5">
        <f t="shared" si="6"/>
        <v>0.83</v>
      </c>
      <c r="K101" s="11" t="s">
        <v>357</v>
      </c>
      <c r="M101" t="str">
        <f t="shared" si="7"/>
        <v>yes</v>
      </c>
      <c r="N101">
        <f t="shared" si="8"/>
        <v>-1</v>
      </c>
      <c r="O101">
        <f t="shared" si="9"/>
        <v>0.83</v>
      </c>
    </row>
    <row r="102" spans="1:15" x14ac:dyDescent="0.25">
      <c r="A102" s="1">
        <v>42393</v>
      </c>
      <c r="B102" t="s">
        <v>23</v>
      </c>
      <c r="C102" s="2">
        <v>0.65625</v>
      </c>
      <c r="D102" t="s">
        <v>177</v>
      </c>
      <c r="E102" t="s">
        <v>275</v>
      </c>
      <c r="F102" t="s">
        <v>200</v>
      </c>
      <c r="H102" s="5">
        <f t="shared" si="5"/>
        <v>-1</v>
      </c>
      <c r="J102" s="5">
        <f t="shared" si="6"/>
        <v>-1</v>
      </c>
      <c r="K102" s="11" t="s">
        <v>59</v>
      </c>
      <c r="M102" t="str">
        <f t="shared" si="7"/>
        <v>yes</v>
      </c>
      <c r="N102">
        <f t="shared" si="8"/>
        <v>-1</v>
      </c>
      <c r="O102">
        <f t="shared" si="9"/>
        <v>-1</v>
      </c>
    </row>
    <row r="103" spans="1:15" x14ac:dyDescent="0.25">
      <c r="A103" s="1">
        <v>42393</v>
      </c>
      <c r="B103" t="s">
        <v>28</v>
      </c>
      <c r="C103" s="2">
        <v>0.625</v>
      </c>
      <c r="D103" t="s">
        <v>258</v>
      </c>
      <c r="E103" t="s">
        <v>275</v>
      </c>
      <c r="F103" t="s">
        <v>306</v>
      </c>
      <c r="H103" s="5">
        <f t="shared" si="5"/>
        <v>-1</v>
      </c>
      <c r="J103" s="5">
        <f t="shared" si="6"/>
        <v>-1</v>
      </c>
      <c r="K103" s="11" t="s">
        <v>168</v>
      </c>
      <c r="M103" t="str">
        <f t="shared" si="7"/>
        <v>yes</v>
      </c>
      <c r="N103">
        <f t="shared" si="8"/>
        <v>-1</v>
      </c>
      <c r="O103">
        <f t="shared" si="9"/>
        <v>-1</v>
      </c>
    </row>
    <row r="104" spans="1:15" x14ac:dyDescent="0.25">
      <c r="A104" s="1">
        <v>42393</v>
      </c>
      <c r="B104" t="s">
        <v>78</v>
      </c>
      <c r="C104" s="2">
        <v>0.51041666666666663</v>
      </c>
      <c r="D104" t="s">
        <v>265</v>
      </c>
      <c r="E104" t="s">
        <v>275</v>
      </c>
      <c r="F104" t="s">
        <v>113</v>
      </c>
      <c r="H104" s="5">
        <f t="shared" si="5"/>
        <v>-1</v>
      </c>
      <c r="J104" s="5">
        <f t="shared" si="6"/>
        <v>-1</v>
      </c>
      <c r="K104" s="11" t="s">
        <v>36</v>
      </c>
      <c r="M104" t="str">
        <f t="shared" si="7"/>
        <v>no</v>
      </c>
      <c r="N104">
        <f t="shared" si="8"/>
        <v>0</v>
      </c>
      <c r="O104">
        <f t="shared" si="9"/>
        <v>0</v>
      </c>
    </row>
    <row r="105" spans="1:15" x14ac:dyDescent="0.25">
      <c r="A105" s="1">
        <v>42393</v>
      </c>
      <c r="B105" t="s">
        <v>102</v>
      </c>
      <c r="C105" s="2">
        <v>0.58333333333333337</v>
      </c>
      <c r="D105" t="s">
        <v>249</v>
      </c>
      <c r="E105" t="s">
        <v>275</v>
      </c>
      <c r="F105" t="s">
        <v>172</v>
      </c>
      <c r="H105" s="5">
        <f t="shared" si="5"/>
        <v>-1</v>
      </c>
      <c r="J105" s="5">
        <f t="shared" si="6"/>
        <v>-1</v>
      </c>
      <c r="K105" s="11" t="s">
        <v>150</v>
      </c>
      <c r="M105" t="str">
        <f t="shared" si="7"/>
        <v>yes</v>
      </c>
      <c r="N105">
        <f t="shared" si="8"/>
        <v>-1</v>
      </c>
      <c r="O105">
        <f t="shared" si="9"/>
        <v>-1</v>
      </c>
    </row>
    <row r="106" spans="1:15" x14ac:dyDescent="0.25">
      <c r="A106" s="1">
        <v>42393</v>
      </c>
      <c r="B106" t="s">
        <v>102</v>
      </c>
      <c r="C106" s="2">
        <v>0.82291666666666663</v>
      </c>
      <c r="D106" t="s">
        <v>165</v>
      </c>
      <c r="E106" t="s">
        <v>282</v>
      </c>
      <c r="F106" t="s">
        <v>308</v>
      </c>
      <c r="H106" s="5">
        <f t="shared" si="5"/>
        <v>-1</v>
      </c>
      <c r="J106" s="5">
        <f t="shared" si="6"/>
        <v>-1</v>
      </c>
      <c r="K106" s="11" t="s">
        <v>51</v>
      </c>
      <c r="M106" t="str">
        <f t="shared" si="7"/>
        <v>yes</v>
      </c>
      <c r="N106">
        <f t="shared" si="8"/>
        <v>-1</v>
      </c>
      <c r="O106">
        <f t="shared" si="9"/>
        <v>-1</v>
      </c>
    </row>
    <row r="107" spans="1:15" x14ac:dyDescent="0.25">
      <c r="A107" s="1">
        <v>42393</v>
      </c>
      <c r="B107" t="s">
        <v>28</v>
      </c>
      <c r="C107" s="2">
        <v>0.8125</v>
      </c>
      <c r="D107" t="s">
        <v>266</v>
      </c>
      <c r="E107" t="s">
        <v>376</v>
      </c>
      <c r="F107" t="s">
        <v>305</v>
      </c>
      <c r="H107" s="5">
        <f t="shared" si="5"/>
        <v>-1</v>
      </c>
      <c r="J107" s="5">
        <f t="shared" si="6"/>
        <v>-1</v>
      </c>
      <c r="K107" s="11" t="s">
        <v>32</v>
      </c>
      <c r="M107" t="str">
        <f t="shared" si="7"/>
        <v>yes</v>
      </c>
      <c r="N107">
        <f t="shared" si="8"/>
        <v>-1</v>
      </c>
      <c r="O107">
        <f t="shared" si="9"/>
        <v>-1</v>
      </c>
    </row>
    <row r="108" spans="1:15" x14ac:dyDescent="0.25">
      <c r="A108" s="1">
        <v>42393</v>
      </c>
      <c r="B108" t="s">
        <v>48</v>
      </c>
      <c r="C108" s="2">
        <v>0.60416666666666663</v>
      </c>
      <c r="D108" t="s">
        <v>49</v>
      </c>
      <c r="E108" t="s">
        <v>181</v>
      </c>
      <c r="F108" t="s">
        <v>217</v>
      </c>
      <c r="H108" s="5">
        <f t="shared" si="5"/>
        <v>-1</v>
      </c>
      <c r="I108" s="5">
        <v>1.81</v>
      </c>
      <c r="J108" s="5">
        <f t="shared" si="6"/>
        <v>0.77</v>
      </c>
      <c r="K108" s="11" t="s">
        <v>295</v>
      </c>
      <c r="M108" t="str">
        <f t="shared" si="7"/>
        <v>yes</v>
      </c>
      <c r="N108">
        <f t="shared" si="8"/>
        <v>-1</v>
      </c>
      <c r="O108">
        <f t="shared" si="9"/>
        <v>0.77</v>
      </c>
    </row>
    <row r="109" spans="1:15" x14ac:dyDescent="0.25">
      <c r="A109" s="1">
        <v>42393</v>
      </c>
      <c r="B109" t="s">
        <v>37</v>
      </c>
      <c r="C109" s="2">
        <v>0.66666666666666663</v>
      </c>
      <c r="D109" t="s">
        <v>301</v>
      </c>
      <c r="E109" t="s">
        <v>181</v>
      </c>
      <c r="F109" t="s">
        <v>296</v>
      </c>
      <c r="H109" s="5">
        <f t="shared" si="5"/>
        <v>-1</v>
      </c>
      <c r="J109" s="5">
        <f t="shared" si="6"/>
        <v>-1</v>
      </c>
      <c r="K109" s="11" t="s">
        <v>47</v>
      </c>
      <c r="M109" t="str">
        <f t="shared" si="7"/>
        <v>yes</v>
      </c>
      <c r="N109">
        <f t="shared" si="8"/>
        <v>-1</v>
      </c>
      <c r="O109">
        <f t="shared" si="9"/>
        <v>-1</v>
      </c>
    </row>
    <row r="110" spans="1:15" x14ac:dyDescent="0.25">
      <c r="A110" s="1">
        <v>42393</v>
      </c>
      <c r="B110" t="s">
        <v>28</v>
      </c>
      <c r="C110" s="2">
        <v>0.45833333333333331</v>
      </c>
      <c r="D110" t="s">
        <v>299</v>
      </c>
      <c r="E110" t="s">
        <v>181</v>
      </c>
      <c r="F110" t="s">
        <v>31</v>
      </c>
      <c r="H110" s="5">
        <f t="shared" si="5"/>
        <v>-1</v>
      </c>
      <c r="I110" s="5">
        <v>2.0499999999999998</v>
      </c>
      <c r="J110" s="5">
        <f t="shared" si="6"/>
        <v>1</v>
      </c>
      <c r="K110" s="11" t="s">
        <v>377</v>
      </c>
      <c r="M110" t="str">
        <f t="shared" si="7"/>
        <v>yes</v>
      </c>
      <c r="N110">
        <f t="shared" si="8"/>
        <v>-1</v>
      </c>
      <c r="O110">
        <f t="shared" si="9"/>
        <v>1</v>
      </c>
    </row>
    <row r="111" spans="1:15" x14ac:dyDescent="0.25">
      <c r="A111" s="1">
        <v>42393</v>
      </c>
      <c r="B111" t="s">
        <v>85</v>
      </c>
      <c r="C111" s="2">
        <v>0.53125</v>
      </c>
      <c r="D111" t="s">
        <v>89</v>
      </c>
      <c r="E111" t="s">
        <v>181</v>
      </c>
      <c r="F111" t="s">
        <v>259</v>
      </c>
      <c r="H111" s="5">
        <f t="shared" si="5"/>
        <v>-1</v>
      </c>
      <c r="J111" s="5">
        <f t="shared" si="6"/>
        <v>-1</v>
      </c>
      <c r="K111" s="11" t="s">
        <v>168</v>
      </c>
      <c r="M111" t="str">
        <f t="shared" si="7"/>
        <v>yes</v>
      </c>
      <c r="N111">
        <f t="shared" si="8"/>
        <v>-1</v>
      </c>
      <c r="O111">
        <f t="shared" si="9"/>
        <v>-1</v>
      </c>
    </row>
    <row r="112" spans="1:15" x14ac:dyDescent="0.25">
      <c r="A112" s="1">
        <v>42393</v>
      </c>
      <c r="B112" t="s">
        <v>53</v>
      </c>
      <c r="C112" s="2">
        <v>0.54166666666666663</v>
      </c>
      <c r="D112" t="s">
        <v>304</v>
      </c>
      <c r="E112" t="s">
        <v>181</v>
      </c>
      <c r="F112" t="s">
        <v>99</v>
      </c>
      <c r="H112" s="5">
        <f t="shared" si="5"/>
        <v>-1</v>
      </c>
      <c r="I112" s="5">
        <v>2.1</v>
      </c>
      <c r="J112" s="5">
        <f t="shared" si="6"/>
        <v>1.05</v>
      </c>
      <c r="K112" s="11" t="s">
        <v>307</v>
      </c>
      <c r="M112" t="str">
        <f t="shared" si="7"/>
        <v>yes</v>
      </c>
      <c r="N112">
        <f t="shared" si="8"/>
        <v>-1</v>
      </c>
      <c r="O112">
        <f t="shared" si="9"/>
        <v>1.05</v>
      </c>
    </row>
    <row r="113" spans="1:15" x14ac:dyDescent="0.25">
      <c r="A113" s="1">
        <v>42393</v>
      </c>
      <c r="B113" t="s">
        <v>48</v>
      </c>
      <c r="C113" s="2">
        <v>0.6875</v>
      </c>
      <c r="D113" t="s">
        <v>329</v>
      </c>
      <c r="E113" t="s">
        <v>175</v>
      </c>
      <c r="F113" t="s">
        <v>274</v>
      </c>
      <c r="H113" s="5">
        <f t="shared" si="5"/>
        <v>-1</v>
      </c>
      <c r="I113" s="5">
        <v>1.63</v>
      </c>
      <c r="J113" s="5">
        <f t="shared" si="6"/>
        <v>0.6</v>
      </c>
      <c r="K113" s="11" t="s">
        <v>221</v>
      </c>
      <c r="M113" t="str">
        <f t="shared" si="7"/>
        <v>yes</v>
      </c>
      <c r="N113">
        <f t="shared" si="8"/>
        <v>-1</v>
      </c>
      <c r="O113">
        <f t="shared" si="9"/>
        <v>0.6</v>
      </c>
    </row>
    <row r="114" spans="1:15" x14ac:dyDescent="0.25">
      <c r="A114" s="1">
        <v>42393</v>
      </c>
      <c r="B114" t="s">
        <v>37</v>
      </c>
      <c r="C114" s="2">
        <v>0.5625</v>
      </c>
      <c r="D114" t="s">
        <v>300</v>
      </c>
      <c r="E114" t="s">
        <v>175</v>
      </c>
      <c r="F114" t="s">
        <v>67</v>
      </c>
      <c r="H114" s="5">
        <f t="shared" si="5"/>
        <v>-1</v>
      </c>
      <c r="I114" s="5">
        <v>1.93</v>
      </c>
      <c r="J114" s="5">
        <f t="shared" si="6"/>
        <v>0.88</v>
      </c>
      <c r="K114" s="11" t="s">
        <v>36</v>
      </c>
      <c r="M114" t="str">
        <f t="shared" si="7"/>
        <v>yes</v>
      </c>
      <c r="N114">
        <f t="shared" si="8"/>
        <v>-1</v>
      </c>
      <c r="O114">
        <f t="shared" si="9"/>
        <v>0.88</v>
      </c>
    </row>
    <row r="115" spans="1:15" x14ac:dyDescent="0.25">
      <c r="A115" s="1">
        <v>42393</v>
      </c>
      <c r="B115" t="s">
        <v>23</v>
      </c>
      <c r="C115" s="2">
        <v>0.47916666666666669</v>
      </c>
      <c r="D115" t="s">
        <v>315</v>
      </c>
      <c r="E115" t="s">
        <v>181</v>
      </c>
      <c r="F115" t="s">
        <v>268</v>
      </c>
      <c r="H115" s="5">
        <f t="shared" si="5"/>
        <v>-1</v>
      </c>
      <c r="I115" s="5">
        <v>1.67</v>
      </c>
      <c r="J115" s="5">
        <f t="shared" si="6"/>
        <v>0.64</v>
      </c>
      <c r="K115" s="11" t="s">
        <v>357</v>
      </c>
      <c r="M115" t="str">
        <f t="shared" si="7"/>
        <v>yes</v>
      </c>
      <c r="N115">
        <f t="shared" si="8"/>
        <v>-1</v>
      </c>
      <c r="O115">
        <f t="shared" si="9"/>
        <v>0.64</v>
      </c>
    </row>
    <row r="116" spans="1:15" x14ac:dyDescent="0.25">
      <c r="A116" s="1">
        <v>42393</v>
      </c>
      <c r="B116" t="s">
        <v>102</v>
      </c>
      <c r="C116" s="2">
        <v>0.47916666666666669</v>
      </c>
      <c r="D116" t="s">
        <v>246</v>
      </c>
      <c r="E116" t="s">
        <v>175</v>
      </c>
      <c r="F116" t="s">
        <v>164</v>
      </c>
      <c r="H116" s="5">
        <f t="shared" si="5"/>
        <v>-1</v>
      </c>
      <c r="J116" s="5">
        <f t="shared" si="6"/>
        <v>-1</v>
      </c>
      <c r="K116" s="11" t="s">
        <v>173</v>
      </c>
      <c r="M116" t="str">
        <f t="shared" si="7"/>
        <v>yes</v>
      </c>
      <c r="N116">
        <f t="shared" si="8"/>
        <v>-1</v>
      </c>
      <c r="O116">
        <f t="shared" si="9"/>
        <v>-1</v>
      </c>
    </row>
    <row r="117" spans="1:15" x14ac:dyDescent="0.25">
      <c r="A117" s="1">
        <v>42393</v>
      </c>
      <c r="B117" t="s">
        <v>102</v>
      </c>
      <c r="C117" s="2">
        <v>0.58333333333333337</v>
      </c>
      <c r="D117" t="s">
        <v>254</v>
      </c>
      <c r="E117" t="s">
        <v>55</v>
      </c>
      <c r="F117" t="s">
        <v>159</v>
      </c>
      <c r="H117" s="5">
        <f t="shared" si="5"/>
        <v>-1</v>
      </c>
      <c r="I117" s="5">
        <v>1.4</v>
      </c>
      <c r="J117" s="5">
        <f t="shared" si="6"/>
        <v>0.38</v>
      </c>
      <c r="K117" s="11" t="s">
        <v>27</v>
      </c>
      <c r="M117" t="str">
        <f t="shared" si="7"/>
        <v>yes</v>
      </c>
      <c r="N117">
        <f t="shared" si="8"/>
        <v>-1</v>
      </c>
      <c r="O117">
        <f t="shared" si="9"/>
        <v>0.38</v>
      </c>
    </row>
    <row r="118" spans="1:15" x14ac:dyDescent="0.25">
      <c r="A118" s="1">
        <v>42393</v>
      </c>
      <c r="B118" t="s">
        <v>102</v>
      </c>
      <c r="C118" s="2">
        <v>0.58333333333333337</v>
      </c>
      <c r="D118" t="s">
        <v>167</v>
      </c>
      <c r="E118" t="s">
        <v>55</v>
      </c>
      <c r="F118" t="s">
        <v>250</v>
      </c>
      <c r="H118" s="5">
        <f t="shared" si="5"/>
        <v>-1</v>
      </c>
      <c r="I118" s="5">
        <v>1.36</v>
      </c>
      <c r="J118" s="5">
        <f t="shared" si="6"/>
        <v>0.34</v>
      </c>
      <c r="K118" s="11" t="s">
        <v>27</v>
      </c>
      <c r="M118" t="str">
        <f t="shared" si="7"/>
        <v>yes</v>
      </c>
      <c r="N118">
        <f t="shared" si="8"/>
        <v>-1</v>
      </c>
      <c r="O118">
        <f t="shared" si="9"/>
        <v>0.34</v>
      </c>
    </row>
    <row r="119" spans="1:15" x14ac:dyDescent="0.25">
      <c r="A119" s="1">
        <v>42393</v>
      </c>
      <c r="B119" t="s">
        <v>102</v>
      </c>
      <c r="C119" s="2">
        <v>0.58333333333333337</v>
      </c>
      <c r="D119" t="s">
        <v>241</v>
      </c>
      <c r="E119" t="s">
        <v>55</v>
      </c>
      <c r="F119" t="s">
        <v>104</v>
      </c>
      <c r="G119" s="5">
        <v>7.5</v>
      </c>
      <c r="H119" s="5">
        <f t="shared" si="5"/>
        <v>6.18</v>
      </c>
      <c r="I119" s="5">
        <v>1.3</v>
      </c>
      <c r="J119" s="5">
        <f t="shared" si="6"/>
        <v>0.28999999999999998</v>
      </c>
      <c r="K119" s="11" t="s">
        <v>32</v>
      </c>
      <c r="M119" t="str">
        <f t="shared" si="7"/>
        <v>yes</v>
      </c>
      <c r="N119">
        <f t="shared" si="8"/>
        <v>6.18</v>
      </c>
      <c r="O119">
        <f t="shared" si="9"/>
        <v>0.28999999999999998</v>
      </c>
    </row>
    <row r="120" spans="1:15" x14ac:dyDescent="0.25">
      <c r="A120" s="1">
        <v>42393</v>
      </c>
      <c r="B120" t="s">
        <v>28</v>
      </c>
      <c r="C120" s="2">
        <v>0.71875</v>
      </c>
      <c r="D120" t="s">
        <v>114</v>
      </c>
      <c r="E120" t="s">
        <v>55</v>
      </c>
      <c r="F120" t="s">
        <v>148</v>
      </c>
      <c r="G120" s="5">
        <v>6.5</v>
      </c>
      <c r="H120" s="5">
        <f t="shared" si="5"/>
        <v>5.23</v>
      </c>
      <c r="I120" s="5">
        <v>1.38</v>
      </c>
      <c r="J120" s="5">
        <f t="shared" si="6"/>
        <v>0.36</v>
      </c>
      <c r="K120" s="11" t="s">
        <v>32</v>
      </c>
      <c r="M120" t="str">
        <f t="shared" si="7"/>
        <v>yes</v>
      </c>
      <c r="N120">
        <f t="shared" si="8"/>
        <v>5.23</v>
      </c>
      <c r="O120">
        <f t="shared" si="9"/>
        <v>0.36</v>
      </c>
    </row>
    <row r="121" spans="1:15" x14ac:dyDescent="0.25">
      <c r="A121" s="1">
        <v>42393</v>
      </c>
      <c r="B121" t="s">
        <v>53</v>
      </c>
      <c r="C121" s="2">
        <v>0.66666666666666663</v>
      </c>
      <c r="D121" t="s">
        <v>288</v>
      </c>
      <c r="E121" t="s">
        <v>55</v>
      </c>
      <c r="F121" t="s">
        <v>247</v>
      </c>
      <c r="G121" s="5">
        <v>6.75</v>
      </c>
      <c r="H121" s="5">
        <f t="shared" si="5"/>
        <v>5.46</v>
      </c>
      <c r="I121" s="5">
        <v>1.47</v>
      </c>
      <c r="J121" s="5">
        <f t="shared" si="6"/>
        <v>0.45</v>
      </c>
      <c r="K121" s="11" t="s">
        <v>32</v>
      </c>
      <c r="M121" t="str">
        <f t="shared" si="7"/>
        <v>yes</v>
      </c>
      <c r="N121">
        <f t="shared" si="8"/>
        <v>5.46</v>
      </c>
      <c r="O121">
        <f t="shared" si="9"/>
        <v>0.45</v>
      </c>
    </row>
    <row r="122" spans="1:15" x14ac:dyDescent="0.25">
      <c r="A122" s="1">
        <v>42393</v>
      </c>
      <c r="B122" t="s">
        <v>53</v>
      </c>
      <c r="C122" s="2">
        <v>0.83333333333333337</v>
      </c>
      <c r="D122" t="s">
        <v>290</v>
      </c>
      <c r="E122" t="s">
        <v>55</v>
      </c>
      <c r="F122" t="s">
        <v>187</v>
      </c>
      <c r="G122" s="5">
        <v>7</v>
      </c>
      <c r="H122" s="5">
        <f t="shared" si="5"/>
        <v>5.7</v>
      </c>
      <c r="I122" s="5">
        <v>1.33</v>
      </c>
      <c r="J122" s="5">
        <f t="shared" si="6"/>
        <v>0.31</v>
      </c>
      <c r="K122" s="11" t="s">
        <v>32</v>
      </c>
      <c r="M122" t="str">
        <f t="shared" si="7"/>
        <v>yes</v>
      </c>
      <c r="N122">
        <f t="shared" si="8"/>
        <v>5.7</v>
      </c>
      <c r="O122">
        <f t="shared" si="9"/>
        <v>0.31</v>
      </c>
    </row>
    <row r="123" spans="1:15" x14ac:dyDescent="0.25">
      <c r="A123" s="1">
        <v>42393</v>
      </c>
      <c r="B123" t="s">
        <v>102</v>
      </c>
      <c r="C123" s="2">
        <v>0.58333333333333337</v>
      </c>
      <c r="D123" t="s">
        <v>309</v>
      </c>
      <c r="E123" t="s">
        <v>55</v>
      </c>
      <c r="F123" t="s">
        <v>242</v>
      </c>
      <c r="G123" s="5">
        <v>9.5</v>
      </c>
      <c r="H123" s="5">
        <f t="shared" si="5"/>
        <v>8.08</v>
      </c>
      <c r="I123" s="5">
        <v>1.29</v>
      </c>
      <c r="J123" s="5">
        <f t="shared" si="6"/>
        <v>0.28000000000000003</v>
      </c>
      <c r="K123" s="11" t="s">
        <v>32</v>
      </c>
      <c r="M123" t="str">
        <f t="shared" si="7"/>
        <v>yes</v>
      </c>
      <c r="N123">
        <f t="shared" si="8"/>
        <v>8.08</v>
      </c>
      <c r="O123">
        <f t="shared" si="9"/>
        <v>0.28000000000000003</v>
      </c>
    </row>
    <row r="125" spans="1:15" x14ac:dyDescent="0.25">
      <c r="G125" s="5" t="s">
        <v>1</v>
      </c>
      <c r="H125" s="5">
        <f>SUM(H2:H123)</f>
        <v>-11.839999999999995</v>
      </c>
      <c r="J125" s="5">
        <f>SUM(J2:J123)</f>
        <v>-12.94</v>
      </c>
      <c r="N125" s="5">
        <f>SUM(N2:N123)</f>
        <v>1.2999999999999998</v>
      </c>
      <c r="O125" s="5">
        <f>SUM(O2:O123)</f>
        <v>-0.27999999999999936</v>
      </c>
    </row>
    <row r="126" spans="1:15" x14ac:dyDescent="0.25">
      <c r="G126" s="5" t="s">
        <v>2</v>
      </c>
      <c r="H126" s="5">
        <f>COUNT(H2:H123)</f>
        <v>122</v>
      </c>
      <c r="N126">
        <f>COUNTIF(N2:N123,"&lt;&gt;0")</f>
        <v>62</v>
      </c>
    </row>
  </sheetData>
  <sortState ref="A2:F123">
    <sortCondition ref="A2:A123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topLeftCell="A4" workbookViewId="0">
      <selection activeCell="D16" sqref="B13:D16"/>
    </sheetView>
  </sheetViews>
  <sheetFormatPr defaultRowHeight="15" x14ac:dyDescent="0.25"/>
  <cols>
    <col min="1" max="1" width="20.7109375" bestFit="1" customWidth="1"/>
    <col min="3" max="3" width="10" bestFit="1" customWidth="1"/>
    <col min="4" max="4" width="9" customWidth="1"/>
  </cols>
  <sheetData>
    <row r="2" spans="1:4" s="3" customFormat="1" x14ac:dyDescent="0.25">
      <c r="A2" s="3" t="s">
        <v>0</v>
      </c>
      <c r="B2" s="4" t="s">
        <v>1</v>
      </c>
      <c r="C2" s="4" t="s">
        <v>2</v>
      </c>
      <c r="D2" s="4" t="s">
        <v>3</v>
      </c>
    </row>
    <row r="3" spans="1:4" x14ac:dyDescent="0.25">
      <c r="A3" t="s">
        <v>4</v>
      </c>
      <c r="B3" s="5">
        <f>'22 to 24 january 2016'!$N$125</f>
        <v>1.2999999999999998</v>
      </c>
      <c r="C3" s="5">
        <f>'22 to 24 january 2016'!$N$126</f>
        <v>62</v>
      </c>
      <c r="D3" s="18">
        <f>B3/C3</f>
        <v>2.0967741935483869E-2</v>
      </c>
    </row>
    <row r="4" spans="1:4" x14ac:dyDescent="0.25">
      <c r="A4" t="s">
        <v>5</v>
      </c>
      <c r="B4" s="5">
        <f>'29 to 31 january 2016'!$N$98</f>
        <v>-12.8</v>
      </c>
      <c r="C4" s="5">
        <f>'29 to 31 january 2016'!$N$99</f>
        <v>51</v>
      </c>
      <c r="D4" s="18">
        <f t="shared" ref="D4:D8" si="0">B4/C4</f>
        <v>-0.25098039215686274</v>
      </c>
    </row>
    <row r="5" spans="1:4" x14ac:dyDescent="0.25">
      <c r="A5" t="s">
        <v>6</v>
      </c>
      <c r="B5" s="5">
        <f>'05 to 07 february 2016'!$N$112</f>
        <v>-15.040000000000003</v>
      </c>
      <c r="C5" s="5">
        <f>'05 to 07 february 2016'!$N$113</f>
        <v>58</v>
      </c>
      <c r="D5" s="18">
        <f t="shared" si="0"/>
        <v>-0.25931034482758625</v>
      </c>
    </row>
    <row r="6" spans="1:4" x14ac:dyDescent="0.25">
      <c r="A6" t="s">
        <v>7</v>
      </c>
      <c r="B6" s="5">
        <f>'12 to 14 february 2016'!$N$127</f>
        <v>-3.3599999999999994</v>
      </c>
      <c r="C6" s="5">
        <f>'12 to 14 february 2016'!$N$128</f>
        <v>59</v>
      </c>
      <c r="D6" s="18">
        <f t="shared" si="0"/>
        <v>-5.6949152542372872E-2</v>
      </c>
    </row>
    <row r="7" spans="1:4" x14ac:dyDescent="0.25">
      <c r="B7" s="5"/>
      <c r="C7" s="5"/>
      <c r="D7" s="5"/>
    </row>
    <row r="8" spans="1:4" x14ac:dyDescent="0.25">
      <c r="A8" t="s">
        <v>8</v>
      </c>
      <c r="B8" s="20">
        <f>SUM(B3:B6)</f>
        <v>-29.900000000000002</v>
      </c>
      <c r="C8" s="20">
        <f>SUM(C3:C6)</f>
        <v>230</v>
      </c>
      <c r="D8" s="21">
        <f t="shared" si="0"/>
        <v>-0.13</v>
      </c>
    </row>
    <row r="9" spans="1:4" x14ac:dyDescent="0.25">
      <c r="B9" s="5"/>
      <c r="C9" s="5"/>
      <c r="D9" s="5"/>
    </row>
    <row r="10" spans="1:4" x14ac:dyDescent="0.25">
      <c r="B10" s="5"/>
      <c r="C10" s="5"/>
      <c r="D10" s="5"/>
    </row>
    <row r="11" spans="1:4" x14ac:dyDescent="0.25">
      <c r="B11" s="5"/>
      <c r="C11" s="5"/>
      <c r="D11" s="5"/>
    </row>
    <row r="12" spans="1:4" s="3" customFormat="1" x14ac:dyDescent="0.25">
      <c r="A12" s="3" t="s">
        <v>345</v>
      </c>
      <c r="B12" s="4" t="s">
        <v>1</v>
      </c>
      <c r="C12" s="4" t="s">
        <v>10</v>
      </c>
      <c r="D12" s="4" t="s">
        <v>3</v>
      </c>
    </row>
    <row r="13" spans="1:4" x14ac:dyDescent="0.25">
      <c r="A13" t="s">
        <v>4</v>
      </c>
      <c r="B13" s="5">
        <f>'22 to 24 january 2016'!$O$125</f>
        <v>-0.27999999999999936</v>
      </c>
      <c r="C13" s="5">
        <f>C3</f>
        <v>62</v>
      </c>
      <c r="D13" s="18">
        <f t="shared" ref="D13:D20" si="1">B13/C13</f>
        <v>-4.5161290322580545E-3</v>
      </c>
    </row>
    <row r="14" spans="1:4" x14ac:dyDescent="0.25">
      <c r="A14" t="s">
        <v>5</v>
      </c>
      <c r="B14" s="5">
        <f>'29 to 31 january 2016'!$O$98</f>
        <v>-0.37999999999999967</v>
      </c>
      <c r="C14" s="5">
        <f t="shared" ref="C14:C16" si="2">C4</f>
        <v>51</v>
      </c>
      <c r="D14" s="18">
        <f t="shared" si="1"/>
        <v>-7.4509803921568559E-3</v>
      </c>
    </row>
    <row r="15" spans="1:4" x14ac:dyDescent="0.25">
      <c r="A15" t="s">
        <v>6</v>
      </c>
      <c r="B15" s="5">
        <f>'05 to 07 february 2016'!$O$112</f>
        <v>-13.730000000000002</v>
      </c>
      <c r="C15" s="5">
        <f t="shared" si="2"/>
        <v>58</v>
      </c>
      <c r="D15" s="18">
        <f t="shared" si="1"/>
        <v>-0.23672413793103453</v>
      </c>
    </row>
    <row r="16" spans="1:4" x14ac:dyDescent="0.25">
      <c r="A16" t="s">
        <v>7</v>
      </c>
      <c r="B16" s="5">
        <f>'12 to 14 february 2016'!$O$127</f>
        <v>5.2799999999999994</v>
      </c>
      <c r="C16" s="5">
        <f t="shared" si="2"/>
        <v>59</v>
      </c>
      <c r="D16" s="18">
        <f t="shared" si="1"/>
        <v>8.9491525423728804E-2</v>
      </c>
    </row>
    <row r="17" spans="1:4" x14ac:dyDescent="0.25">
      <c r="A17" t="s">
        <v>380</v>
      </c>
      <c r="B17" s="5">
        <f>'19 to 21 february 2016'!L112</f>
        <v>-10.049999999999999</v>
      </c>
      <c r="C17" s="5">
        <f>'19 to 21 february 2016'!L113</f>
        <v>52</v>
      </c>
      <c r="D17" s="18">
        <f t="shared" si="1"/>
        <v>-0.19326923076923075</v>
      </c>
    </row>
    <row r="18" spans="1:4" x14ac:dyDescent="0.25">
      <c r="A18" t="s">
        <v>381</v>
      </c>
      <c r="B18" s="5">
        <f>'26 to 28 february 2016'!L130</f>
        <v>2.6600000000000019</v>
      </c>
      <c r="C18" s="5">
        <f>'26 to 28 february 2016'!L131</f>
        <v>61</v>
      </c>
      <c r="D18" s="18">
        <f t="shared" si="1"/>
        <v>4.3606557377049208E-2</v>
      </c>
    </row>
    <row r="19" spans="1:4" x14ac:dyDescent="0.25">
      <c r="A19" t="s">
        <v>383</v>
      </c>
      <c r="B19" s="5">
        <f>'11 to 13 march 2016'!L127</f>
        <v>0.91999999999999904</v>
      </c>
      <c r="C19" s="5">
        <f>'11 to 13 march 2016'!L128</f>
        <v>56</v>
      </c>
      <c r="D19" s="18">
        <f t="shared" si="1"/>
        <v>1.642857142857141E-2</v>
      </c>
    </row>
    <row r="20" spans="1:4" x14ac:dyDescent="0.25">
      <c r="A20" t="s">
        <v>382</v>
      </c>
      <c r="B20" s="5">
        <f>'18 to 20 march 2016 '!L135</f>
        <v>-9.27</v>
      </c>
      <c r="C20" s="5">
        <f>'18 to 20 march 2016 '!L136</f>
        <v>63</v>
      </c>
      <c r="D20" s="18">
        <f t="shared" si="1"/>
        <v>-0.14714285714285713</v>
      </c>
    </row>
    <row r="21" spans="1:4" x14ac:dyDescent="0.25">
      <c r="B21" s="5"/>
      <c r="C21" s="5"/>
      <c r="D21" s="5"/>
    </row>
    <row r="22" spans="1:4" x14ac:dyDescent="0.25">
      <c r="A22" t="s">
        <v>8</v>
      </c>
      <c r="B22" s="20">
        <f>SUM(B13:B20)</f>
        <v>-24.85</v>
      </c>
      <c r="C22" s="20">
        <f>SUM(C13:C20)</f>
        <v>462</v>
      </c>
      <c r="D22" s="21">
        <f t="shared" ref="D22" si="3">B22/C22</f>
        <v>-5.3787878787878794E-2</v>
      </c>
    </row>
    <row r="23" spans="1:4" x14ac:dyDescent="0.25">
      <c r="B23" s="5"/>
      <c r="C23" s="5"/>
      <c r="D23" s="5"/>
    </row>
    <row r="24" spans="1:4" x14ac:dyDescent="0.25">
      <c r="B24" s="5"/>
      <c r="C24" s="5"/>
      <c r="D24" s="5"/>
    </row>
    <row r="25" spans="1:4" x14ac:dyDescent="0.25">
      <c r="A25" s="3" t="s">
        <v>11</v>
      </c>
      <c r="B25" s="4">
        <f>B22+B8</f>
        <v>-54.75</v>
      </c>
      <c r="C25" s="4">
        <f>C22+C8</f>
        <v>692</v>
      </c>
      <c r="D25" s="19">
        <f t="shared" ref="D25" si="4">B25/C25</f>
        <v>-7.9118497109826588E-2</v>
      </c>
    </row>
    <row r="26" spans="1:4" x14ac:dyDescent="0.25">
      <c r="B26" s="5"/>
      <c r="C26" s="5"/>
      <c r="D26" s="5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36"/>
  <sheetViews>
    <sheetView topLeftCell="A104" workbookViewId="0">
      <selection activeCell="K116" sqref="K116"/>
    </sheetView>
  </sheetViews>
  <sheetFormatPr defaultRowHeight="15" x14ac:dyDescent="0.25"/>
  <cols>
    <col min="1" max="1" width="10.7109375" bestFit="1" customWidth="1"/>
    <col min="2" max="2" width="23.140625" bestFit="1" customWidth="1"/>
    <col min="3" max="3" width="5.5703125" bestFit="1" customWidth="1"/>
    <col min="4" max="4" width="20.28515625" bestFit="1" customWidth="1"/>
    <col min="5" max="5" width="9.85546875" customWidth="1"/>
    <col min="6" max="6" width="18.85546875" bestFit="1" customWidth="1"/>
    <col min="7" max="7" width="15.85546875" style="5" bestFit="1" customWidth="1"/>
    <col min="8" max="8" width="9.140625" style="5"/>
    <col min="9" max="9" width="15" style="10" customWidth="1"/>
    <col min="11" max="11" width="13.85546875" bestFit="1" customWidth="1"/>
  </cols>
  <sheetData>
    <row r="1" spans="1:14" s="3" customFormat="1" ht="30" x14ac:dyDescent="0.25">
      <c r="A1" s="3" t="s">
        <v>12</v>
      </c>
      <c r="B1" s="3" t="s">
        <v>13</v>
      </c>
      <c r="C1" s="3" t="s">
        <v>14</v>
      </c>
      <c r="D1" s="3" t="s">
        <v>15</v>
      </c>
      <c r="E1" s="6" t="s">
        <v>16</v>
      </c>
      <c r="F1" s="3" t="s">
        <v>17</v>
      </c>
      <c r="G1" s="4" t="s">
        <v>18</v>
      </c>
      <c r="H1" s="4" t="s">
        <v>19</v>
      </c>
      <c r="I1" s="9" t="s">
        <v>20</v>
      </c>
      <c r="K1" s="3" t="s">
        <v>21</v>
      </c>
      <c r="L1" s="3" t="s">
        <v>22</v>
      </c>
    </row>
    <row r="2" spans="1:14" x14ac:dyDescent="0.25">
      <c r="A2" s="1">
        <v>42448</v>
      </c>
      <c r="B2" t="s">
        <v>23</v>
      </c>
      <c r="C2" s="2">
        <v>0.78125</v>
      </c>
      <c r="D2" t="s">
        <v>24</v>
      </c>
      <c r="E2" t="s">
        <v>25</v>
      </c>
      <c r="F2" t="s">
        <v>26</v>
      </c>
      <c r="G2" s="5">
        <v>1.05</v>
      </c>
      <c r="H2" s="5">
        <f t="shared" ref="H2:H65" si="0">ROUND(IF(ISBLANK(G2),-1,(G2-1)*0.95),2)</f>
        <v>0.05</v>
      </c>
      <c r="I2" s="11" t="s">
        <v>27</v>
      </c>
      <c r="K2" t="str">
        <f t="shared" ref="K2:K65" si="1">IF(B2="Scotland Premiership","yes",IF(B2="England Premier League","yes",IF(B2="Italy Serie A","yes",IF(B2="Germany Bundesliga","yes",IF(B2="France Ligue 1","yes",IF(LEFT(B2,5)="Spain","yes",IF(B2="Netherlands Eredivisie","yes","no")))))))</f>
        <v>yes</v>
      </c>
      <c r="L2">
        <f>IF(K2="yes",H2,0)</f>
        <v>0.05</v>
      </c>
    </row>
    <row r="3" spans="1:14" x14ac:dyDescent="0.25">
      <c r="A3" s="1">
        <v>42447</v>
      </c>
      <c r="B3" t="s">
        <v>28</v>
      </c>
      <c r="C3" s="2">
        <v>0.8125</v>
      </c>
      <c r="D3" t="s">
        <v>29</v>
      </c>
      <c r="E3" t="s">
        <v>30</v>
      </c>
      <c r="F3" t="s">
        <v>31</v>
      </c>
      <c r="G3" s="5">
        <v>1.08</v>
      </c>
      <c r="H3" s="5">
        <f t="shared" si="0"/>
        <v>0.08</v>
      </c>
      <c r="I3" s="11" t="s">
        <v>32</v>
      </c>
      <c r="K3" t="str">
        <f t="shared" si="1"/>
        <v>yes</v>
      </c>
      <c r="L3">
        <f t="shared" ref="L3:L66" si="2">IF(K3="yes",H3,0)</f>
        <v>0.08</v>
      </c>
    </row>
    <row r="4" spans="1:14" hidden="1" x14ac:dyDescent="0.25">
      <c r="A4" s="1">
        <v>42448</v>
      </c>
      <c r="B4" t="s">
        <v>33</v>
      </c>
      <c r="C4" s="2">
        <v>0.625</v>
      </c>
      <c r="D4" t="s">
        <v>34</v>
      </c>
      <c r="E4" t="s">
        <v>30</v>
      </c>
      <c r="F4" t="s">
        <v>35</v>
      </c>
      <c r="G4" s="5">
        <v>1.05</v>
      </c>
      <c r="H4" s="5">
        <f t="shared" si="0"/>
        <v>0.05</v>
      </c>
      <c r="I4" s="8" t="s">
        <v>36</v>
      </c>
      <c r="K4" t="str">
        <f t="shared" si="1"/>
        <v>no</v>
      </c>
      <c r="L4">
        <f t="shared" si="2"/>
        <v>0</v>
      </c>
    </row>
    <row r="5" spans="1:14" x14ac:dyDescent="0.25">
      <c r="A5" s="1">
        <v>42448</v>
      </c>
      <c r="B5" t="s">
        <v>37</v>
      </c>
      <c r="C5" s="2">
        <v>0.625</v>
      </c>
      <c r="D5" t="s">
        <v>38</v>
      </c>
      <c r="E5" t="s">
        <v>30</v>
      </c>
      <c r="F5" t="s">
        <v>39</v>
      </c>
      <c r="G5" s="5">
        <v>1.1100000000000001</v>
      </c>
      <c r="H5" s="5">
        <f t="shared" si="0"/>
        <v>0.1</v>
      </c>
      <c r="I5" s="11" t="s">
        <v>36</v>
      </c>
      <c r="K5" t="str">
        <f t="shared" si="1"/>
        <v>yes</v>
      </c>
      <c r="L5">
        <f t="shared" si="2"/>
        <v>0.1</v>
      </c>
    </row>
    <row r="6" spans="1:14" hidden="1" x14ac:dyDescent="0.25">
      <c r="A6" s="1">
        <v>42448</v>
      </c>
      <c r="B6" t="s">
        <v>40</v>
      </c>
      <c r="C6" s="2">
        <v>0.625</v>
      </c>
      <c r="D6" t="s">
        <v>41</v>
      </c>
      <c r="E6" t="s">
        <v>30</v>
      </c>
      <c r="F6" t="s">
        <v>42</v>
      </c>
      <c r="G6" s="5">
        <v>1.05</v>
      </c>
      <c r="H6" s="5">
        <f t="shared" si="0"/>
        <v>0.05</v>
      </c>
      <c r="I6" s="8" t="s">
        <v>43</v>
      </c>
      <c r="K6" t="str">
        <f t="shared" si="1"/>
        <v>no</v>
      </c>
      <c r="L6">
        <f t="shared" si="2"/>
        <v>0</v>
      </c>
      <c r="N6" t="s">
        <v>44</v>
      </c>
    </row>
    <row r="7" spans="1:14" hidden="1" x14ac:dyDescent="0.25">
      <c r="A7" s="1">
        <v>42448</v>
      </c>
      <c r="B7" t="s">
        <v>40</v>
      </c>
      <c r="C7" s="2">
        <v>0.625</v>
      </c>
      <c r="D7" t="s">
        <v>45</v>
      </c>
      <c r="E7" t="s">
        <v>30</v>
      </c>
      <c r="F7" t="s">
        <v>46</v>
      </c>
      <c r="G7" s="5">
        <v>1.06</v>
      </c>
      <c r="H7" s="5">
        <f t="shared" si="0"/>
        <v>0.06</v>
      </c>
      <c r="I7" s="11" t="s">
        <v>47</v>
      </c>
      <c r="K7" t="str">
        <f t="shared" si="1"/>
        <v>no</v>
      </c>
      <c r="L7">
        <f t="shared" si="2"/>
        <v>0</v>
      </c>
    </row>
    <row r="8" spans="1:14" x14ac:dyDescent="0.25">
      <c r="A8" s="1">
        <v>42448</v>
      </c>
      <c r="B8" t="s">
        <v>48</v>
      </c>
      <c r="C8" s="2">
        <v>0.72916666666666663</v>
      </c>
      <c r="D8" t="s">
        <v>49</v>
      </c>
      <c r="E8" t="s">
        <v>30</v>
      </c>
      <c r="F8" t="s">
        <v>50</v>
      </c>
      <c r="G8" s="5">
        <v>1.05</v>
      </c>
      <c r="H8" s="5">
        <f t="shared" si="0"/>
        <v>0.05</v>
      </c>
      <c r="I8" s="11" t="s">
        <v>51</v>
      </c>
      <c r="K8" t="str">
        <f t="shared" si="1"/>
        <v>yes</v>
      </c>
      <c r="L8">
        <f t="shared" si="2"/>
        <v>0.05</v>
      </c>
      <c r="N8" t="s">
        <v>52</v>
      </c>
    </row>
    <row r="9" spans="1:14" x14ac:dyDescent="0.25">
      <c r="A9" s="1">
        <v>42449</v>
      </c>
      <c r="B9" t="s">
        <v>53</v>
      </c>
      <c r="C9" s="2">
        <v>0.54166666666666663</v>
      </c>
      <c r="D9" t="s">
        <v>54</v>
      </c>
      <c r="E9" t="s">
        <v>55</v>
      </c>
      <c r="F9" t="s">
        <v>56</v>
      </c>
      <c r="G9" s="5">
        <v>1.44</v>
      </c>
      <c r="H9" s="5">
        <f t="shared" si="0"/>
        <v>0.42</v>
      </c>
      <c r="I9" s="11" t="s">
        <v>32</v>
      </c>
      <c r="K9" t="str">
        <f t="shared" si="1"/>
        <v>yes</v>
      </c>
      <c r="L9">
        <f t="shared" si="2"/>
        <v>0.42</v>
      </c>
    </row>
    <row r="10" spans="1:14" x14ac:dyDescent="0.25">
      <c r="A10" s="1">
        <v>42448</v>
      </c>
      <c r="B10" t="s">
        <v>53</v>
      </c>
      <c r="C10" s="2">
        <v>0.79166666666666663</v>
      </c>
      <c r="D10" t="s">
        <v>57</v>
      </c>
      <c r="E10" t="s">
        <v>55</v>
      </c>
      <c r="F10" t="s">
        <v>58</v>
      </c>
      <c r="G10" s="5">
        <v>1.17</v>
      </c>
      <c r="H10" s="5">
        <f t="shared" si="0"/>
        <v>0.16</v>
      </c>
      <c r="I10" s="11" t="s">
        <v>59</v>
      </c>
      <c r="K10" t="str">
        <f t="shared" si="1"/>
        <v>yes</v>
      </c>
      <c r="L10">
        <f t="shared" si="2"/>
        <v>0.16</v>
      </c>
      <c r="N10" t="s">
        <v>60</v>
      </c>
    </row>
    <row r="11" spans="1:14" x14ac:dyDescent="0.25">
      <c r="A11" s="1">
        <v>42449</v>
      </c>
      <c r="B11" t="s">
        <v>53</v>
      </c>
      <c r="C11" s="2">
        <v>0.66666666666666663</v>
      </c>
      <c r="D11" t="s">
        <v>61</v>
      </c>
      <c r="E11" t="s">
        <v>55</v>
      </c>
      <c r="F11" t="s">
        <v>62</v>
      </c>
      <c r="G11" s="5">
        <v>1.4</v>
      </c>
      <c r="H11" s="5">
        <f t="shared" si="0"/>
        <v>0.38</v>
      </c>
      <c r="I11" s="11" t="s">
        <v>63</v>
      </c>
      <c r="K11" t="str">
        <f t="shared" si="1"/>
        <v>yes</v>
      </c>
      <c r="L11">
        <f t="shared" si="2"/>
        <v>0.38</v>
      </c>
    </row>
    <row r="12" spans="1:14" x14ac:dyDescent="0.25">
      <c r="A12" s="1">
        <v>42449</v>
      </c>
      <c r="B12" t="s">
        <v>37</v>
      </c>
      <c r="C12" s="2">
        <v>0.5625</v>
      </c>
      <c r="D12" t="s">
        <v>64</v>
      </c>
      <c r="E12" t="s">
        <v>55</v>
      </c>
      <c r="F12" t="s">
        <v>65</v>
      </c>
      <c r="G12" s="5">
        <v>1.4</v>
      </c>
      <c r="H12" s="5">
        <f t="shared" si="0"/>
        <v>0.38</v>
      </c>
      <c r="I12" s="11" t="s">
        <v>32</v>
      </c>
      <c r="K12" t="str">
        <f t="shared" si="1"/>
        <v>yes</v>
      </c>
      <c r="L12">
        <f t="shared" si="2"/>
        <v>0.38</v>
      </c>
      <c r="N12" t="s">
        <v>66</v>
      </c>
    </row>
    <row r="13" spans="1:14" x14ac:dyDescent="0.25">
      <c r="A13" s="1">
        <v>42448</v>
      </c>
      <c r="B13" t="s">
        <v>37</v>
      </c>
      <c r="C13" s="2">
        <v>0.72916666666666663</v>
      </c>
      <c r="D13" t="s">
        <v>67</v>
      </c>
      <c r="E13" t="s">
        <v>55</v>
      </c>
      <c r="F13" t="s">
        <v>68</v>
      </c>
      <c r="H13" s="5">
        <f t="shared" si="0"/>
        <v>-1</v>
      </c>
      <c r="I13" s="11" t="s">
        <v>51</v>
      </c>
      <c r="K13" t="str">
        <f t="shared" si="1"/>
        <v>yes</v>
      </c>
      <c r="L13">
        <f t="shared" si="2"/>
        <v>-1</v>
      </c>
    </row>
    <row r="14" spans="1:14" hidden="1" x14ac:dyDescent="0.25">
      <c r="A14" s="1">
        <v>42448</v>
      </c>
      <c r="B14" t="s">
        <v>69</v>
      </c>
      <c r="C14" s="2">
        <v>0.625</v>
      </c>
      <c r="D14" t="s">
        <v>70</v>
      </c>
      <c r="E14" t="s">
        <v>71</v>
      </c>
      <c r="F14" t="s">
        <v>72</v>
      </c>
      <c r="G14" s="5">
        <v>1.25</v>
      </c>
      <c r="H14" s="5">
        <f t="shared" si="0"/>
        <v>0.24</v>
      </c>
      <c r="I14" s="11" t="s">
        <v>32</v>
      </c>
      <c r="K14" t="str">
        <f t="shared" si="1"/>
        <v>no</v>
      </c>
      <c r="L14">
        <f t="shared" si="2"/>
        <v>0</v>
      </c>
    </row>
    <row r="15" spans="1:14" hidden="1" x14ac:dyDescent="0.25">
      <c r="A15" s="1">
        <v>42448</v>
      </c>
      <c r="B15" t="s">
        <v>69</v>
      </c>
      <c r="C15" s="2">
        <v>0.625</v>
      </c>
      <c r="D15" t="s">
        <v>73</v>
      </c>
      <c r="E15" t="s">
        <v>55</v>
      </c>
      <c r="F15" t="s">
        <v>74</v>
      </c>
      <c r="H15" s="5">
        <f t="shared" si="0"/>
        <v>-1</v>
      </c>
      <c r="I15" s="11" t="s">
        <v>47</v>
      </c>
      <c r="K15" t="str">
        <f t="shared" si="1"/>
        <v>no</v>
      </c>
      <c r="L15">
        <f t="shared" si="2"/>
        <v>0</v>
      </c>
    </row>
    <row r="16" spans="1:14" hidden="1" x14ac:dyDescent="0.25">
      <c r="A16" s="1">
        <v>42448</v>
      </c>
      <c r="B16" t="s">
        <v>69</v>
      </c>
      <c r="C16" s="2">
        <v>0.625</v>
      </c>
      <c r="D16" t="s">
        <v>75</v>
      </c>
      <c r="E16" t="s">
        <v>55</v>
      </c>
      <c r="F16" t="s">
        <v>76</v>
      </c>
      <c r="G16" s="5">
        <v>1.25</v>
      </c>
      <c r="H16" s="5">
        <f t="shared" si="0"/>
        <v>0.24</v>
      </c>
      <c r="I16" s="11" t="s">
        <v>77</v>
      </c>
      <c r="K16" t="str">
        <f t="shared" si="1"/>
        <v>no</v>
      </c>
      <c r="L16">
        <f t="shared" si="2"/>
        <v>0</v>
      </c>
    </row>
    <row r="17" spans="1:13" hidden="1" x14ac:dyDescent="0.25">
      <c r="A17" s="1">
        <v>42448</v>
      </c>
      <c r="B17" t="s">
        <v>78</v>
      </c>
      <c r="C17" s="2">
        <v>0.625</v>
      </c>
      <c r="D17" t="s">
        <v>79</v>
      </c>
      <c r="E17" t="s">
        <v>55</v>
      </c>
      <c r="F17" t="s">
        <v>80</v>
      </c>
      <c r="G17" s="5">
        <v>1.25</v>
      </c>
      <c r="H17" s="5">
        <f t="shared" si="0"/>
        <v>0.24</v>
      </c>
      <c r="I17" s="11" t="s">
        <v>32</v>
      </c>
      <c r="K17" t="str">
        <f t="shared" si="1"/>
        <v>no</v>
      </c>
      <c r="L17">
        <f t="shared" si="2"/>
        <v>0</v>
      </c>
    </row>
    <row r="18" spans="1:13" x14ac:dyDescent="0.25">
      <c r="A18" s="1">
        <v>42448</v>
      </c>
      <c r="B18" t="s">
        <v>37</v>
      </c>
      <c r="C18" s="2">
        <v>0.625</v>
      </c>
      <c r="D18" t="s">
        <v>81</v>
      </c>
      <c r="E18" t="s">
        <v>55</v>
      </c>
      <c r="F18" t="s">
        <v>82</v>
      </c>
      <c r="H18" s="5">
        <f t="shared" si="0"/>
        <v>-1</v>
      </c>
      <c r="I18" s="11" t="s">
        <v>47</v>
      </c>
      <c r="K18" t="str">
        <f t="shared" si="1"/>
        <v>yes</v>
      </c>
      <c r="L18">
        <f t="shared" si="2"/>
        <v>-1</v>
      </c>
    </row>
    <row r="19" spans="1:13" hidden="1" x14ac:dyDescent="0.25">
      <c r="A19" s="1">
        <v>42447</v>
      </c>
      <c r="B19" t="s">
        <v>69</v>
      </c>
      <c r="C19" s="2">
        <v>0.82291666666666663</v>
      </c>
      <c r="D19" t="s">
        <v>83</v>
      </c>
      <c r="E19" t="s">
        <v>55</v>
      </c>
      <c r="F19" t="s">
        <v>84</v>
      </c>
      <c r="H19" s="5">
        <f t="shared" si="0"/>
        <v>-1</v>
      </c>
      <c r="I19" s="11" t="s">
        <v>51</v>
      </c>
      <c r="K19" t="str">
        <f t="shared" si="1"/>
        <v>no</v>
      </c>
      <c r="L19">
        <f t="shared" si="2"/>
        <v>0</v>
      </c>
    </row>
    <row r="20" spans="1:13" x14ac:dyDescent="0.25">
      <c r="A20" s="1">
        <v>42449</v>
      </c>
      <c r="B20" t="s">
        <v>85</v>
      </c>
      <c r="C20" s="2">
        <v>0.52083333333333337</v>
      </c>
      <c r="D20" t="s">
        <v>86</v>
      </c>
      <c r="E20" t="s">
        <v>55</v>
      </c>
      <c r="F20" t="s">
        <v>87</v>
      </c>
      <c r="G20" s="5">
        <v>1.25</v>
      </c>
      <c r="H20" s="5">
        <f t="shared" si="0"/>
        <v>0.24</v>
      </c>
      <c r="I20" s="11" t="s">
        <v>88</v>
      </c>
      <c r="K20" t="str">
        <f t="shared" si="1"/>
        <v>yes</v>
      </c>
      <c r="L20">
        <f t="shared" si="2"/>
        <v>0.24</v>
      </c>
    </row>
    <row r="21" spans="1:13" x14ac:dyDescent="0.25">
      <c r="A21" s="1">
        <v>42448</v>
      </c>
      <c r="B21" t="s">
        <v>85</v>
      </c>
      <c r="C21" s="2">
        <v>0.625</v>
      </c>
      <c r="D21" t="s">
        <v>89</v>
      </c>
      <c r="E21" t="s">
        <v>55</v>
      </c>
      <c r="F21" t="s">
        <v>90</v>
      </c>
      <c r="G21" s="5">
        <v>1.45</v>
      </c>
      <c r="H21" s="5">
        <f t="shared" si="0"/>
        <v>0.43</v>
      </c>
      <c r="I21" s="11" t="s">
        <v>36</v>
      </c>
      <c r="K21" t="str">
        <f t="shared" si="1"/>
        <v>yes</v>
      </c>
      <c r="L21">
        <f t="shared" si="2"/>
        <v>0.43</v>
      </c>
    </row>
    <row r="22" spans="1:13" hidden="1" x14ac:dyDescent="0.25">
      <c r="A22" s="1">
        <v>42448</v>
      </c>
      <c r="B22" t="s">
        <v>78</v>
      </c>
      <c r="C22" s="2">
        <v>0.625</v>
      </c>
      <c r="D22" t="s">
        <v>91</v>
      </c>
      <c r="E22" t="s">
        <v>55</v>
      </c>
      <c r="F22" t="s">
        <v>92</v>
      </c>
      <c r="H22" s="5">
        <f t="shared" si="0"/>
        <v>-1</v>
      </c>
      <c r="I22" s="11" t="s">
        <v>51</v>
      </c>
      <c r="K22" t="str">
        <f t="shared" si="1"/>
        <v>no</v>
      </c>
      <c r="L22">
        <f t="shared" si="2"/>
        <v>0</v>
      </c>
    </row>
    <row r="23" spans="1:13" hidden="1" x14ac:dyDescent="0.25">
      <c r="A23" s="1">
        <v>42448</v>
      </c>
      <c r="B23" t="s">
        <v>69</v>
      </c>
      <c r="C23" s="2">
        <v>0.625</v>
      </c>
      <c r="D23" t="s">
        <v>93</v>
      </c>
      <c r="E23" t="s">
        <v>55</v>
      </c>
      <c r="F23" t="s">
        <v>94</v>
      </c>
      <c r="G23" s="5">
        <v>1.29</v>
      </c>
      <c r="H23" s="5">
        <f t="shared" si="0"/>
        <v>0.28000000000000003</v>
      </c>
      <c r="I23" s="11" t="s">
        <v>63</v>
      </c>
      <c r="J23" s="12"/>
      <c r="K23" t="str">
        <f t="shared" si="1"/>
        <v>no</v>
      </c>
      <c r="L23">
        <f t="shared" si="2"/>
        <v>0</v>
      </c>
      <c r="M23" s="12"/>
    </row>
    <row r="24" spans="1:13" x14ac:dyDescent="0.25">
      <c r="A24" s="1">
        <v>42448</v>
      </c>
      <c r="B24" t="s">
        <v>53</v>
      </c>
      <c r="C24" s="2">
        <v>0.79166666666666663</v>
      </c>
      <c r="D24" t="s">
        <v>95</v>
      </c>
      <c r="E24" t="s">
        <v>55</v>
      </c>
      <c r="F24" t="s">
        <v>96</v>
      </c>
      <c r="G24" s="5">
        <v>1.47</v>
      </c>
      <c r="H24" s="5">
        <f t="shared" si="0"/>
        <v>0.45</v>
      </c>
      <c r="I24" s="11" t="s">
        <v>97</v>
      </c>
      <c r="K24" t="str">
        <f t="shared" si="1"/>
        <v>yes</v>
      </c>
      <c r="L24">
        <f t="shared" si="2"/>
        <v>0.45</v>
      </c>
    </row>
    <row r="25" spans="1:13" x14ac:dyDescent="0.25">
      <c r="A25" s="1">
        <v>42448</v>
      </c>
      <c r="B25" t="s">
        <v>53</v>
      </c>
      <c r="C25" s="2">
        <v>0.79166666666666663</v>
      </c>
      <c r="D25" t="s">
        <v>98</v>
      </c>
      <c r="E25" t="s">
        <v>55</v>
      </c>
      <c r="F25" t="s">
        <v>99</v>
      </c>
      <c r="H25" s="5">
        <f t="shared" si="0"/>
        <v>-1</v>
      </c>
      <c r="I25" s="11" t="s">
        <v>51</v>
      </c>
      <c r="K25" t="str">
        <f t="shared" si="1"/>
        <v>yes</v>
      </c>
      <c r="L25">
        <f t="shared" si="2"/>
        <v>-1</v>
      </c>
    </row>
    <row r="26" spans="1:13" hidden="1" x14ac:dyDescent="0.25">
      <c r="A26" s="1">
        <v>42448</v>
      </c>
      <c r="B26" t="s">
        <v>33</v>
      </c>
      <c r="C26" s="2">
        <v>0.625</v>
      </c>
      <c r="D26" t="s">
        <v>100</v>
      </c>
      <c r="E26" t="s">
        <v>55</v>
      </c>
      <c r="F26" t="s">
        <v>101</v>
      </c>
      <c r="G26" s="5">
        <v>1.34</v>
      </c>
      <c r="H26" s="5">
        <f t="shared" si="0"/>
        <v>0.32</v>
      </c>
      <c r="I26" s="11"/>
      <c r="K26" t="str">
        <f t="shared" si="1"/>
        <v>no</v>
      </c>
      <c r="L26">
        <f t="shared" si="2"/>
        <v>0</v>
      </c>
    </row>
    <row r="27" spans="1:13" x14ac:dyDescent="0.25">
      <c r="A27" s="1">
        <v>42449</v>
      </c>
      <c r="B27" t="s">
        <v>102</v>
      </c>
      <c r="C27" s="2">
        <v>0.70833333333333337</v>
      </c>
      <c r="D27" t="s">
        <v>103</v>
      </c>
      <c r="E27" t="s">
        <v>55</v>
      </c>
      <c r="F27" t="s">
        <v>104</v>
      </c>
      <c r="G27" s="5">
        <v>1.18</v>
      </c>
      <c r="H27" s="5">
        <f t="shared" si="0"/>
        <v>0.17</v>
      </c>
      <c r="I27" s="11" t="s">
        <v>105</v>
      </c>
      <c r="K27" t="str">
        <f t="shared" si="1"/>
        <v>yes</v>
      </c>
      <c r="L27">
        <f t="shared" si="2"/>
        <v>0.17</v>
      </c>
    </row>
    <row r="28" spans="1:13" hidden="1" x14ac:dyDescent="0.25">
      <c r="A28" s="1">
        <v>42448</v>
      </c>
      <c r="B28" t="s">
        <v>33</v>
      </c>
      <c r="C28" s="2">
        <v>0.625</v>
      </c>
      <c r="D28" t="s">
        <v>106</v>
      </c>
      <c r="E28" t="s">
        <v>55</v>
      </c>
      <c r="F28" t="s">
        <v>107</v>
      </c>
      <c r="H28" s="5">
        <f t="shared" si="0"/>
        <v>-1</v>
      </c>
      <c r="I28" s="11"/>
      <c r="K28" t="str">
        <f t="shared" si="1"/>
        <v>no</v>
      </c>
      <c r="L28">
        <f t="shared" si="2"/>
        <v>0</v>
      </c>
    </row>
    <row r="29" spans="1:13" x14ac:dyDescent="0.25">
      <c r="A29" s="1">
        <v>42448</v>
      </c>
      <c r="B29" t="s">
        <v>28</v>
      </c>
      <c r="C29" s="2">
        <v>0.71875</v>
      </c>
      <c r="D29" t="s">
        <v>108</v>
      </c>
      <c r="E29" t="s">
        <v>55</v>
      </c>
      <c r="F29" t="s">
        <v>109</v>
      </c>
      <c r="H29" s="5">
        <f t="shared" si="0"/>
        <v>-1</v>
      </c>
      <c r="I29" s="11" t="s">
        <v>47</v>
      </c>
      <c r="K29" t="str">
        <f t="shared" si="1"/>
        <v>yes</v>
      </c>
      <c r="L29">
        <f t="shared" si="2"/>
        <v>-1</v>
      </c>
    </row>
    <row r="30" spans="1:13" hidden="1" x14ac:dyDescent="0.25">
      <c r="A30" s="1">
        <v>42448</v>
      </c>
      <c r="B30" t="s">
        <v>78</v>
      </c>
      <c r="C30" s="2">
        <v>0.625</v>
      </c>
      <c r="D30" t="s">
        <v>110</v>
      </c>
      <c r="E30" t="s">
        <v>55</v>
      </c>
      <c r="F30" t="s">
        <v>111</v>
      </c>
      <c r="H30" s="5">
        <f t="shared" si="0"/>
        <v>-1</v>
      </c>
      <c r="I30" s="11"/>
      <c r="K30" t="str">
        <f t="shared" si="1"/>
        <v>no</v>
      </c>
      <c r="L30">
        <f t="shared" si="2"/>
        <v>0</v>
      </c>
    </row>
    <row r="31" spans="1:13" hidden="1" x14ac:dyDescent="0.25">
      <c r="A31" s="1">
        <v>42448</v>
      </c>
      <c r="B31" t="s">
        <v>78</v>
      </c>
      <c r="C31" s="2">
        <v>0.625</v>
      </c>
      <c r="D31" t="s">
        <v>112</v>
      </c>
      <c r="E31" t="s">
        <v>55</v>
      </c>
      <c r="F31" t="s">
        <v>113</v>
      </c>
      <c r="H31" s="5">
        <f t="shared" si="0"/>
        <v>-1</v>
      </c>
      <c r="I31" s="11"/>
      <c r="K31" t="str">
        <f t="shared" si="1"/>
        <v>no</v>
      </c>
      <c r="L31">
        <f t="shared" si="2"/>
        <v>0</v>
      </c>
    </row>
    <row r="32" spans="1:13" x14ac:dyDescent="0.25">
      <c r="A32" s="1">
        <v>42448</v>
      </c>
      <c r="B32" t="s">
        <v>28</v>
      </c>
      <c r="C32" s="2">
        <v>0.8125</v>
      </c>
      <c r="D32" t="s">
        <v>114</v>
      </c>
      <c r="E32" t="s">
        <v>55</v>
      </c>
      <c r="F32" t="s">
        <v>115</v>
      </c>
      <c r="G32" s="5">
        <v>1.29</v>
      </c>
      <c r="H32" s="5">
        <f t="shared" si="0"/>
        <v>0.28000000000000003</v>
      </c>
      <c r="I32" s="11" t="s">
        <v>59</v>
      </c>
      <c r="K32" t="str">
        <f t="shared" si="1"/>
        <v>yes</v>
      </c>
      <c r="L32">
        <f t="shared" si="2"/>
        <v>0.28000000000000003</v>
      </c>
    </row>
    <row r="33" spans="1:12" hidden="1" x14ac:dyDescent="0.25">
      <c r="A33" s="1">
        <v>42448</v>
      </c>
      <c r="B33" t="s">
        <v>33</v>
      </c>
      <c r="C33" s="2">
        <v>0.625</v>
      </c>
      <c r="D33" t="s">
        <v>116</v>
      </c>
      <c r="E33" t="s">
        <v>55</v>
      </c>
      <c r="F33" t="s">
        <v>117</v>
      </c>
      <c r="H33" s="5">
        <f t="shared" si="0"/>
        <v>-1</v>
      </c>
      <c r="I33" s="11"/>
      <c r="K33" t="str">
        <f t="shared" si="1"/>
        <v>no</v>
      </c>
      <c r="L33">
        <f t="shared" si="2"/>
        <v>0</v>
      </c>
    </row>
    <row r="34" spans="1:12" hidden="1" x14ac:dyDescent="0.25">
      <c r="A34" s="1">
        <v>42448</v>
      </c>
      <c r="B34" t="s">
        <v>33</v>
      </c>
      <c r="C34" s="2">
        <v>0.625</v>
      </c>
      <c r="D34" t="s">
        <v>118</v>
      </c>
      <c r="E34" t="s">
        <v>55</v>
      </c>
      <c r="F34" t="s">
        <v>119</v>
      </c>
      <c r="H34" s="5">
        <f t="shared" si="0"/>
        <v>-1</v>
      </c>
      <c r="I34" s="11"/>
      <c r="K34" t="str">
        <f t="shared" si="1"/>
        <v>no</v>
      </c>
      <c r="L34">
        <f t="shared" si="2"/>
        <v>0</v>
      </c>
    </row>
    <row r="35" spans="1:12" x14ac:dyDescent="0.25">
      <c r="A35" s="1">
        <v>42448</v>
      </c>
      <c r="B35" t="s">
        <v>23</v>
      </c>
      <c r="C35" s="2">
        <v>0.72916666666666663</v>
      </c>
      <c r="D35" t="s">
        <v>120</v>
      </c>
      <c r="E35" t="s">
        <v>55</v>
      </c>
      <c r="F35" t="s">
        <v>121</v>
      </c>
      <c r="H35" s="5">
        <f t="shared" si="0"/>
        <v>-1</v>
      </c>
      <c r="I35" s="11" t="s">
        <v>47</v>
      </c>
      <c r="K35" t="str">
        <f t="shared" si="1"/>
        <v>yes</v>
      </c>
      <c r="L35">
        <v>0</v>
      </c>
    </row>
    <row r="36" spans="1:12" hidden="1" x14ac:dyDescent="0.25">
      <c r="A36" s="1">
        <v>42448</v>
      </c>
      <c r="B36" t="s">
        <v>122</v>
      </c>
      <c r="C36" s="2">
        <v>0.625</v>
      </c>
      <c r="D36" t="s">
        <v>123</v>
      </c>
      <c r="E36" t="s">
        <v>55</v>
      </c>
      <c r="F36" t="s">
        <v>124</v>
      </c>
      <c r="H36" s="5">
        <f t="shared" si="0"/>
        <v>-1</v>
      </c>
      <c r="I36" s="11"/>
      <c r="K36" t="str">
        <f t="shared" si="1"/>
        <v>no</v>
      </c>
      <c r="L36">
        <f t="shared" si="2"/>
        <v>0</v>
      </c>
    </row>
    <row r="37" spans="1:12" hidden="1" x14ac:dyDescent="0.25">
      <c r="A37" s="1">
        <v>42448</v>
      </c>
      <c r="B37" t="s">
        <v>40</v>
      </c>
      <c r="C37" s="2">
        <v>0.625</v>
      </c>
      <c r="D37" t="s">
        <v>125</v>
      </c>
      <c r="E37" t="s">
        <v>55</v>
      </c>
      <c r="F37" t="s">
        <v>126</v>
      </c>
      <c r="H37" s="5">
        <f t="shared" si="0"/>
        <v>-1</v>
      </c>
      <c r="I37" s="11"/>
      <c r="K37" t="str">
        <f t="shared" si="1"/>
        <v>no</v>
      </c>
      <c r="L37">
        <f t="shared" si="2"/>
        <v>0</v>
      </c>
    </row>
    <row r="38" spans="1:12" hidden="1" x14ac:dyDescent="0.25">
      <c r="A38" s="1">
        <v>42448</v>
      </c>
      <c r="B38" t="s">
        <v>78</v>
      </c>
      <c r="C38" s="2">
        <v>0.625</v>
      </c>
      <c r="D38" t="s">
        <v>127</v>
      </c>
      <c r="E38" t="s">
        <v>55</v>
      </c>
      <c r="F38" t="s">
        <v>128</v>
      </c>
      <c r="H38" s="5">
        <f t="shared" si="0"/>
        <v>-1</v>
      </c>
      <c r="I38" s="11"/>
      <c r="K38" t="str">
        <f t="shared" si="1"/>
        <v>no</v>
      </c>
      <c r="L38">
        <f t="shared" si="2"/>
        <v>0</v>
      </c>
    </row>
    <row r="39" spans="1:12" hidden="1" x14ac:dyDescent="0.25">
      <c r="A39" s="1">
        <v>42448</v>
      </c>
      <c r="B39" t="s">
        <v>40</v>
      </c>
      <c r="C39" s="2">
        <v>0.625</v>
      </c>
      <c r="D39" t="s">
        <v>129</v>
      </c>
      <c r="E39" t="s">
        <v>55</v>
      </c>
      <c r="F39" t="s">
        <v>130</v>
      </c>
      <c r="H39" s="5">
        <f t="shared" si="0"/>
        <v>-1</v>
      </c>
      <c r="I39" s="11"/>
      <c r="K39" t="str">
        <f t="shared" si="1"/>
        <v>no</v>
      </c>
      <c r="L39">
        <f t="shared" si="2"/>
        <v>0</v>
      </c>
    </row>
    <row r="40" spans="1:12" hidden="1" x14ac:dyDescent="0.25">
      <c r="A40" s="1">
        <v>42448</v>
      </c>
      <c r="B40" t="s">
        <v>40</v>
      </c>
      <c r="C40" s="2">
        <v>0.625</v>
      </c>
      <c r="D40" t="s">
        <v>131</v>
      </c>
      <c r="E40" t="s">
        <v>55</v>
      </c>
      <c r="F40" t="s">
        <v>132</v>
      </c>
      <c r="H40" s="5">
        <f t="shared" si="0"/>
        <v>-1</v>
      </c>
      <c r="I40" s="11"/>
      <c r="K40" t="str">
        <f t="shared" si="1"/>
        <v>no</v>
      </c>
      <c r="L40">
        <f t="shared" si="2"/>
        <v>0</v>
      </c>
    </row>
    <row r="41" spans="1:12" hidden="1" x14ac:dyDescent="0.25">
      <c r="A41" s="1">
        <v>42448</v>
      </c>
      <c r="B41" t="s">
        <v>40</v>
      </c>
      <c r="C41" s="2">
        <v>0.625</v>
      </c>
      <c r="D41" t="s">
        <v>133</v>
      </c>
      <c r="E41" t="s">
        <v>55</v>
      </c>
      <c r="F41" t="s">
        <v>134</v>
      </c>
      <c r="H41" s="5">
        <f t="shared" si="0"/>
        <v>-1</v>
      </c>
      <c r="I41" s="11"/>
      <c r="K41" t="str">
        <f t="shared" si="1"/>
        <v>no</v>
      </c>
      <c r="L41">
        <f t="shared" si="2"/>
        <v>0</v>
      </c>
    </row>
    <row r="42" spans="1:12" hidden="1" x14ac:dyDescent="0.25">
      <c r="A42" s="1">
        <v>42448</v>
      </c>
      <c r="B42" t="s">
        <v>69</v>
      </c>
      <c r="C42" s="2">
        <v>0.625</v>
      </c>
      <c r="D42" t="s">
        <v>135</v>
      </c>
      <c r="E42" t="s">
        <v>55</v>
      </c>
      <c r="F42" t="s">
        <v>136</v>
      </c>
      <c r="H42" s="5">
        <f t="shared" si="0"/>
        <v>-1</v>
      </c>
      <c r="I42" s="11"/>
      <c r="K42" t="str">
        <f t="shared" si="1"/>
        <v>no</v>
      </c>
      <c r="L42">
        <f t="shared" si="2"/>
        <v>0</v>
      </c>
    </row>
    <row r="43" spans="1:12" hidden="1" x14ac:dyDescent="0.25">
      <c r="A43" s="1">
        <v>42448</v>
      </c>
      <c r="B43" t="s">
        <v>40</v>
      </c>
      <c r="C43" s="2">
        <v>0.625</v>
      </c>
      <c r="D43" t="s">
        <v>137</v>
      </c>
      <c r="E43" t="s">
        <v>55</v>
      </c>
      <c r="F43" t="s">
        <v>138</v>
      </c>
      <c r="H43" s="5">
        <f t="shared" si="0"/>
        <v>-1</v>
      </c>
      <c r="I43" s="11"/>
      <c r="K43" t="str">
        <f t="shared" si="1"/>
        <v>no</v>
      </c>
      <c r="L43">
        <f t="shared" si="2"/>
        <v>0</v>
      </c>
    </row>
    <row r="44" spans="1:12" hidden="1" x14ac:dyDescent="0.25">
      <c r="A44" s="1">
        <v>42448</v>
      </c>
      <c r="B44" t="s">
        <v>40</v>
      </c>
      <c r="C44" s="2">
        <v>0.625</v>
      </c>
      <c r="D44" t="s">
        <v>139</v>
      </c>
      <c r="E44" t="s">
        <v>55</v>
      </c>
      <c r="F44" t="s">
        <v>140</v>
      </c>
      <c r="H44" s="5">
        <f t="shared" si="0"/>
        <v>-1</v>
      </c>
      <c r="I44" s="11"/>
      <c r="K44" t="str">
        <f t="shared" si="1"/>
        <v>no</v>
      </c>
      <c r="L44">
        <f t="shared" si="2"/>
        <v>0</v>
      </c>
    </row>
    <row r="45" spans="1:12" hidden="1" x14ac:dyDescent="0.25">
      <c r="A45" s="1">
        <v>42448</v>
      </c>
      <c r="B45" t="s">
        <v>69</v>
      </c>
      <c r="C45" s="2">
        <v>0.625</v>
      </c>
      <c r="D45" t="s">
        <v>141</v>
      </c>
      <c r="E45" t="s">
        <v>55</v>
      </c>
      <c r="F45" t="s">
        <v>142</v>
      </c>
      <c r="H45" s="5">
        <f t="shared" si="0"/>
        <v>-1</v>
      </c>
      <c r="I45" s="11"/>
      <c r="K45" t="str">
        <f t="shared" si="1"/>
        <v>no</v>
      </c>
      <c r="L45">
        <f t="shared" si="2"/>
        <v>0</v>
      </c>
    </row>
    <row r="46" spans="1:12" hidden="1" x14ac:dyDescent="0.25">
      <c r="A46" s="1">
        <v>42448</v>
      </c>
      <c r="B46" t="s">
        <v>40</v>
      </c>
      <c r="C46" s="2">
        <v>0.625</v>
      </c>
      <c r="D46" t="s">
        <v>143</v>
      </c>
      <c r="E46" t="s">
        <v>55</v>
      </c>
      <c r="F46" t="s">
        <v>144</v>
      </c>
      <c r="H46" s="5">
        <f t="shared" si="0"/>
        <v>-1</v>
      </c>
      <c r="I46" s="11"/>
      <c r="K46" t="str">
        <f t="shared" si="1"/>
        <v>no</v>
      </c>
      <c r="L46">
        <f t="shared" si="2"/>
        <v>0</v>
      </c>
    </row>
    <row r="47" spans="1:12" x14ac:dyDescent="0.25">
      <c r="A47" s="1">
        <v>42449</v>
      </c>
      <c r="B47" t="s">
        <v>23</v>
      </c>
      <c r="C47" s="2">
        <v>0.5625</v>
      </c>
      <c r="D47" t="s">
        <v>145</v>
      </c>
      <c r="E47" t="s">
        <v>55</v>
      </c>
      <c r="F47" t="s">
        <v>146</v>
      </c>
      <c r="G47" s="5">
        <v>1.29</v>
      </c>
      <c r="H47" s="5">
        <f t="shared" si="0"/>
        <v>0.28000000000000003</v>
      </c>
      <c r="I47" s="11" t="s">
        <v>147</v>
      </c>
      <c r="K47" t="str">
        <f t="shared" si="1"/>
        <v>yes</v>
      </c>
      <c r="L47">
        <f t="shared" si="2"/>
        <v>0.28000000000000003</v>
      </c>
    </row>
    <row r="48" spans="1:12" x14ac:dyDescent="0.25">
      <c r="A48" s="1">
        <v>42449</v>
      </c>
      <c r="B48" t="s">
        <v>28</v>
      </c>
      <c r="C48" s="2">
        <v>0.71875</v>
      </c>
      <c r="D48" t="s">
        <v>148</v>
      </c>
      <c r="E48" t="s">
        <v>55</v>
      </c>
      <c r="F48" t="s">
        <v>149</v>
      </c>
      <c r="G48" s="5">
        <v>1.3</v>
      </c>
      <c r="H48" s="5">
        <f t="shared" si="0"/>
        <v>0.28999999999999998</v>
      </c>
      <c r="I48" s="11" t="s">
        <v>150</v>
      </c>
      <c r="K48" t="str">
        <f t="shared" si="1"/>
        <v>yes</v>
      </c>
      <c r="L48">
        <f t="shared" si="2"/>
        <v>0.28999999999999998</v>
      </c>
    </row>
    <row r="49" spans="1:14" x14ac:dyDescent="0.25">
      <c r="A49" s="1">
        <v>42448</v>
      </c>
      <c r="B49" t="s">
        <v>85</v>
      </c>
      <c r="C49" s="2">
        <v>0.625</v>
      </c>
      <c r="D49" t="s">
        <v>151</v>
      </c>
      <c r="E49" t="s">
        <v>55</v>
      </c>
      <c r="F49" t="s">
        <v>152</v>
      </c>
      <c r="G49" s="5">
        <v>1.44</v>
      </c>
      <c r="H49" s="5">
        <f t="shared" si="0"/>
        <v>0.42</v>
      </c>
      <c r="I49" s="11" t="s">
        <v>147</v>
      </c>
      <c r="K49" t="str">
        <f t="shared" si="1"/>
        <v>yes</v>
      </c>
      <c r="L49">
        <f t="shared" si="2"/>
        <v>0.42</v>
      </c>
    </row>
    <row r="50" spans="1:14" hidden="1" x14ac:dyDescent="0.25">
      <c r="A50" s="1">
        <v>42448</v>
      </c>
      <c r="B50" t="s">
        <v>78</v>
      </c>
      <c r="C50" s="2">
        <v>0.625</v>
      </c>
      <c r="D50" t="s">
        <v>153</v>
      </c>
      <c r="E50" t="s">
        <v>55</v>
      </c>
      <c r="F50" t="s">
        <v>154</v>
      </c>
      <c r="H50" s="5">
        <f t="shared" ref="H50:H51" si="3">ROUND(IF(ISBLANK(G50),-1,(G50-1)*0.95),2)</f>
        <v>-1</v>
      </c>
      <c r="I50" s="11"/>
      <c r="K50" t="str">
        <f t="shared" ref="K50:K51" si="4">IF(B50="Scotland Premiership","yes",IF(B50="England Premier League","yes",IF(B50="Italy Serie A","yes",IF(B50="Germany Bundesliga","yes",IF(B50="France Ligue 1","yes",IF(LEFT(B50,5)="Spain","yes",IF(B50="Netherlands Eredivisie","yes","no")))))))</f>
        <v>no</v>
      </c>
      <c r="L50">
        <f t="shared" ref="L50:L51" si="5">IF(K50="yes",H50,0)</f>
        <v>0</v>
      </c>
      <c r="N50" s="12"/>
    </row>
    <row r="51" spans="1:14" hidden="1" x14ac:dyDescent="0.25">
      <c r="A51" s="1">
        <v>42448</v>
      </c>
      <c r="B51" t="s">
        <v>155</v>
      </c>
      <c r="C51" s="2">
        <v>0.625</v>
      </c>
      <c r="D51" t="s">
        <v>156</v>
      </c>
      <c r="E51" t="s">
        <v>55</v>
      </c>
      <c r="F51" t="s">
        <v>157</v>
      </c>
      <c r="H51" s="5">
        <f t="shared" si="3"/>
        <v>-1</v>
      </c>
      <c r="I51" s="11"/>
      <c r="K51" t="str">
        <f t="shared" si="4"/>
        <v>no</v>
      </c>
      <c r="L51">
        <f t="shared" si="5"/>
        <v>0</v>
      </c>
    </row>
    <row r="52" spans="1:14" x14ac:dyDescent="0.25">
      <c r="A52" s="1">
        <v>42449</v>
      </c>
      <c r="B52" t="s">
        <v>102</v>
      </c>
      <c r="C52" s="2">
        <v>0.58333333333333337</v>
      </c>
      <c r="D52" t="s">
        <v>158</v>
      </c>
      <c r="E52" t="s">
        <v>55</v>
      </c>
      <c r="F52" t="s">
        <v>159</v>
      </c>
      <c r="H52" s="5">
        <f t="shared" si="0"/>
        <v>-1</v>
      </c>
      <c r="I52" s="11" t="s">
        <v>47</v>
      </c>
      <c r="K52" t="str">
        <f t="shared" si="1"/>
        <v>yes</v>
      </c>
      <c r="L52">
        <f t="shared" si="2"/>
        <v>-1</v>
      </c>
    </row>
    <row r="53" spans="1:14" hidden="1" x14ac:dyDescent="0.25">
      <c r="A53" s="1">
        <v>42448</v>
      </c>
      <c r="B53" t="s">
        <v>78</v>
      </c>
      <c r="C53" s="2">
        <v>0.625</v>
      </c>
      <c r="D53" t="s">
        <v>160</v>
      </c>
      <c r="E53" t="s">
        <v>55</v>
      </c>
      <c r="F53" t="s">
        <v>161</v>
      </c>
      <c r="H53" s="5">
        <f t="shared" si="0"/>
        <v>-1</v>
      </c>
      <c r="I53" s="11"/>
      <c r="K53" t="str">
        <f t="shared" si="1"/>
        <v>no</v>
      </c>
      <c r="L53">
        <f t="shared" si="2"/>
        <v>0</v>
      </c>
    </row>
    <row r="54" spans="1:14" hidden="1" x14ac:dyDescent="0.25">
      <c r="A54" s="1">
        <v>42448</v>
      </c>
      <c r="B54" t="s">
        <v>155</v>
      </c>
      <c r="C54" s="2">
        <v>0.625</v>
      </c>
      <c r="D54" t="s">
        <v>162</v>
      </c>
      <c r="E54" t="s">
        <v>55</v>
      </c>
      <c r="F54" t="s">
        <v>163</v>
      </c>
      <c r="H54" s="5">
        <f t="shared" si="0"/>
        <v>-1</v>
      </c>
      <c r="I54" s="11"/>
      <c r="K54" t="str">
        <f t="shared" si="1"/>
        <v>no</v>
      </c>
      <c r="L54">
        <f t="shared" si="2"/>
        <v>0</v>
      </c>
    </row>
    <row r="55" spans="1:14" x14ac:dyDescent="0.25">
      <c r="A55" s="1">
        <v>42449</v>
      </c>
      <c r="B55" t="s">
        <v>102</v>
      </c>
      <c r="C55" s="2">
        <v>0.58333333333333337</v>
      </c>
      <c r="D55" t="s">
        <v>164</v>
      </c>
      <c r="E55" t="s">
        <v>55</v>
      </c>
      <c r="F55" t="s">
        <v>165</v>
      </c>
      <c r="G55" s="5">
        <v>1.5</v>
      </c>
      <c r="H55" s="5">
        <f t="shared" si="0"/>
        <v>0.48</v>
      </c>
      <c r="I55" s="11" t="s">
        <v>43</v>
      </c>
      <c r="K55" t="str">
        <f t="shared" si="1"/>
        <v>yes</v>
      </c>
      <c r="L55">
        <f t="shared" si="2"/>
        <v>0.48</v>
      </c>
    </row>
    <row r="56" spans="1:14" x14ac:dyDescent="0.25">
      <c r="A56" s="1">
        <v>42448</v>
      </c>
      <c r="B56" t="s">
        <v>102</v>
      </c>
      <c r="C56" s="2">
        <v>0.70833333333333337</v>
      </c>
      <c r="D56" t="s">
        <v>166</v>
      </c>
      <c r="E56" t="s">
        <v>55</v>
      </c>
      <c r="F56" t="s">
        <v>167</v>
      </c>
      <c r="H56" s="5">
        <f t="shared" si="0"/>
        <v>-1</v>
      </c>
      <c r="I56" s="11" t="s">
        <v>168</v>
      </c>
      <c r="K56" t="str">
        <f t="shared" si="1"/>
        <v>yes</v>
      </c>
      <c r="L56">
        <f t="shared" si="2"/>
        <v>-1</v>
      </c>
    </row>
    <row r="57" spans="1:14" x14ac:dyDescent="0.25">
      <c r="A57" s="1">
        <v>42448</v>
      </c>
      <c r="B57" t="s">
        <v>48</v>
      </c>
      <c r="C57" s="2">
        <v>0.60416666666666663</v>
      </c>
      <c r="D57" t="s">
        <v>169</v>
      </c>
      <c r="E57" t="s">
        <v>55</v>
      </c>
      <c r="F57" t="s">
        <v>170</v>
      </c>
      <c r="H57" s="5">
        <f t="shared" si="0"/>
        <v>-1</v>
      </c>
      <c r="I57" s="11" t="s">
        <v>59</v>
      </c>
      <c r="K57" t="str">
        <f t="shared" si="1"/>
        <v>yes</v>
      </c>
      <c r="L57">
        <f t="shared" si="2"/>
        <v>-1</v>
      </c>
    </row>
    <row r="58" spans="1:14" x14ac:dyDescent="0.25">
      <c r="A58" s="1">
        <v>42449</v>
      </c>
      <c r="B58" t="s">
        <v>102</v>
      </c>
      <c r="C58" s="2">
        <v>0.47916666666666669</v>
      </c>
      <c r="D58" t="s">
        <v>171</v>
      </c>
      <c r="E58" t="s">
        <v>55</v>
      </c>
      <c r="F58" t="s">
        <v>172</v>
      </c>
      <c r="G58" s="5">
        <v>1.53</v>
      </c>
      <c r="H58" s="5">
        <f t="shared" si="0"/>
        <v>0.5</v>
      </c>
      <c r="I58" s="11" t="s">
        <v>173</v>
      </c>
      <c r="K58" t="str">
        <f t="shared" si="1"/>
        <v>yes</v>
      </c>
      <c r="L58">
        <f t="shared" si="2"/>
        <v>0.5</v>
      </c>
    </row>
    <row r="59" spans="1:14" hidden="1" x14ac:dyDescent="0.25">
      <c r="A59" s="1">
        <v>42448</v>
      </c>
      <c r="B59" t="s">
        <v>33</v>
      </c>
      <c r="C59" s="2">
        <v>0.625</v>
      </c>
      <c r="D59" t="s">
        <v>174</v>
      </c>
      <c r="E59" t="s">
        <v>175</v>
      </c>
      <c r="F59" t="s">
        <v>176</v>
      </c>
      <c r="H59" s="5">
        <f t="shared" si="0"/>
        <v>-1</v>
      </c>
      <c r="I59" s="11"/>
      <c r="K59" t="str">
        <f t="shared" si="1"/>
        <v>no</v>
      </c>
      <c r="L59">
        <f t="shared" si="2"/>
        <v>0</v>
      </c>
    </row>
    <row r="60" spans="1:14" x14ac:dyDescent="0.25">
      <c r="A60" s="1">
        <v>42449</v>
      </c>
      <c r="B60" t="s">
        <v>23</v>
      </c>
      <c r="C60" s="2">
        <v>0.5625</v>
      </c>
      <c r="D60" t="s">
        <v>177</v>
      </c>
      <c r="E60" t="s">
        <v>175</v>
      </c>
      <c r="F60" t="s">
        <v>178</v>
      </c>
      <c r="H60" s="5">
        <f t="shared" si="0"/>
        <v>-1</v>
      </c>
      <c r="I60" s="11" t="s">
        <v>179</v>
      </c>
      <c r="K60" t="str">
        <f t="shared" si="1"/>
        <v>yes</v>
      </c>
      <c r="L60">
        <f t="shared" si="2"/>
        <v>-1</v>
      </c>
    </row>
    <row r="61" spans="1:14" hidden="1" x14ac:dyDescent="0.25">
      <c r="A61" s="1">
        <v>42448</v>
      </c>
      <c r="B61" t="s">
        <v>40</v>
      </c>
      <c r="C61" s="2">
        <v>0.625</v>
      </c>
      <c r="D61" t="s">
        <v>180</v>
      </c>
      <c r="E61" t="s">
        <v>181</v>
      </c>
      <c r="F61" t="s">
        <v>182</v>
      </c>
      <c r="H61" s="5">
        <f t="shared" si="0"/>
        <v>-1</v>
      </c>
      <c r="I61" s="11"/>
      <c r="K61" t="str">
        <f t="shared" si="1"/>
        <v>no</v>
      </c>
      <c r="L61">
        <f t="shared" si="2"/>
        <v>0</v>
      </c>
    </row>
    <row r="62" spans="1:14" hidden="1" x14ac:dyDescent="0.25">
      <c r="A62" s="1">
        <v>42448</v>
      </c>
      <c r="B62" t="s">
        <v>78</v>
      </c>
      <c r="C62" s="2">
        <v>0.58333333333333337</v>
      </c>
      <c r="D62" t="s">
        <v>183</v>
      </c>
      <c r="E62" t="s">
        <v>181</v>
      </c>
      <c r="F62" t="s">
        <v>184</v>
      </c>
      <c r="H62" s="5">
        <f t="shared" si="0"/>
        <v>-1</v>
      </c>
      <c r="I62" s="11"/>
      <c r="K62" t="str">
        <f t="shared" si="1"/>
        <v>no</v>
      </c>
      <c r="L62">
        <f t="shared" si="2"/>
        <v>0</v>
      </c>
    </row>
    <row r="63" spans="1:14" hidden="1" x14ac:dyDescent="0.25">
      <c r="A63" s="1">
        <v>42448</v>
      </c>
      <c r="B63" t="s">
        <v>69</v>
      </c>
      <c r="C63" s="2">
        <v>0.625</v>
      </c>
      <c r="D63" t="s">
        <v>185</v>
      </c>
      <c r="E63" t="s">
        <v>175</v>
      </c>
      <c r="F63" t="s">
        <v>186</v>
      </c>
      <c r="H63" s="5">
        <f t="shared" si="0"/>
        <v>-1</v>
      </c>
      <c r="I63" s="11"/>
      <c r="K63" t="str">
        <f t="shared" si="1"/>
        <v>no</v>
      </c>
      <c r="L63">
        <f t="shared" si="2"/>
        <v>0</v>
      </c>
    </row>
    <row r="64" spans="1:14" x14ac:dyDescent="0.25">
      <c r="A64" s="1">
        <v>42447</v>
      </c>
      <c r="B64" t="s">
        <v>53</v>
      </c>
      <c r="C64" s="2">
        <v>0.8125</v>
      </c>
      <c r="D64" t="s">
        <v>187</v>
      </c>
      <c r="E64" t="s">
        <v>181</v>
      </c>
      <c r="F64" t="s">
        <v>188</v>
      </c>
      <c r="G64" s="5">
        <v>2</v>
      </c>
      <c r="H64" s="5">
        <f t="shared" si="0"/>
        <v>0.95</v>
      </c>
      <c r="I64" s="11" t="s">
        <v>189</v>
      </c>
      <c r="K64" t="str">
        <f t="shared" si="1"/>
        <v>yes</v>
      </c>
      <c r="L64">
        <f t="shared" si="2"/>
        <v>0.95</v>
      </c>
    </row>
    <row r="65" spans="1:12" hidden="1" x14ac:dyDescent="0.25">
      <c r="A65" s="1">
        <v>42448</v>
      </c>
      <c r="B65" t="s">
        <v>33</v>
      </c>
      <c r="C65" s="2">
        <v>0.625</v>
      </c>
      <c r="D65" t="s">
        <v>190</v>
      </c>
      <c r="E65" t="s">
        <v>175</v>
      </c>
      <c r="F65" t="s">
        <v>191</v>
      </c>
      <c r="H65" s="5">
        <f t="shared" si="0"/>
        <v>-1</v>
      </c>
      <c r="I65" s="11"/>
      <c r="K65" t="str">
        <f t="shared" si="1"/>
        <v>no</v>
      </c>
      <c r="L65">
        <f t="shared" si="2"/>
        <v>0</v>
      </c>
    </row>
    <row r="66" spans="1:12" hidden="1" x14ac:dyDescent="0.25">
      <c r="A66" s="1">
        <v>42448</v>
      </c>
      <c r="B66" t="s">
        <v>155</v>
      </c>
      <c r="C66" s="2">
        <v>0.625</v>
      </c>
      <c r="D66" t="s">
        <v>192</v>
      </c>
      <c r="E66" t="s">
        <v>175</v>
      </c>
      <c r="F66" t="s">
        <v>193</v>
      </c>
      <c r="H66" s="5">
        <f t="shared" ref="H66:H115" si="6">ROUND(IF(ISBLANK(G66),-1,(G66-1)*0.95),2)</f>
        <v>-1</v>
      </c>
      <c r="I66" s="11"/>
      <c r="K66" t="str">
        <f t="shared" ref="K66:K115" si="7">IF(B66="Scotland Premiership","yes",IF(B66="England Premier League","yes",IF(B66="Italy Serie A","yes",IF(B66="Germany Bundesliga","yes",IF(B66="France Ligue 1","yes",IF(LEFT(B66,5)="Spain","yes",IF(B66="Netherlands Eredivisie","yes","no")))))))</f>
        <v>no</v>
      </c>
      <c r="L66">
        <f t="shared" si="2"/>
        <v>0</v>
      </c>
    </row>
    <row r="67" spans="1:12" hidden="1" x14ac:dyDescent="0.25">
      <c r="A67" s="1">
        <v>42448</v>
      </c>
      <c r="B67" t="s">
        <v>40</v>
      </c>
      <c r="C67" s="2">
        <v>0.52083333333333337</v>
      </c>
      <c r="D67" t="s">
        <v>194</v>
      </c>
      <c r="E67" t="s">
        <v>181</v>
      </c>
      <c r="F67" t="s">
        <v>195</v>
      </c>
      <c r="H67" s="5">
        <f t="shared" si="6"/>
        <v>-1</v>
      </c>
      <c r="I67" s="11"/>
      <c r="K67" t="str">
        <f t="shared" si="7"/>
        <v>no</v>
      </c>
      <c r="L67">
        <f t="shared" ref="L67:L115" si="8">IF(K67="yes",H67,0)</f>
        <v>0</v>
      </c>
    </row>
    <row r="68" spans="1:12" hidden="1" x14ac:dyDescent="0.25">
      <c r="A68" s="1">
        <v>42448</v>
      </c>
      <c r="B68" t="s">
        <v>155</v>
      </c>
      <c r="C68" s="2">
        <v>0.71875</v>
      </c>
      <c r="D68" t="s">
        <v>196</v>
      </c>
      <c r="E68" t="s">
        <v>175</v>
      </c>
      <c r="F68" t="s">
        <v>197</v>
      </c>
      <c r="H68" s="5">
        <f t="shared" si="6"/>
        <v>-1</v>
      </c>
      <c r="I68" s="11"/>
      <c r="K68" t="str">
        <f t="shared" si="7"/>
        <v>no</v>
      </c>
      <c r="L68">
        <f t="shared" si="8"/>
        <v>0</v>
      </c>
    </row>
    <row r="69" spans="1:12" hidden="1" x14ac:dyDescent="0.25">
      <c r="A69" s="1">
        <v>42448</v>
      </c>
      <c r="B69" t="s">
        <v>122</v>
      </c>
      <c r="C69" s="2">
        <v>0.625</v>
      </c>
      <c r="D69" t="s">
        <v>198</v>
      </c>
      <c r="E69" t="s">
        <v>175</v>
      </c>
      <c r="F69" t="s">
        <v>199</v>
      </c>
      <c r="H69" s="5">
        <f t="shared" si="6"/>
        <v>-1</v>
      </c>
      <c r="I69" s="11"/>
      <c r="K69" t="str">
        <f t="shared" si="7"/>
        <v>no</v>
      </c>
      <c r="L69">
        <f t="shared" si="8"/>
        <v>0</v>
      </c>
    </row>
    <row r="70" spans="1:12" x14ac:dyDescent="0.25">
      <c r="A70" s="1">
        <v>42448</v>
      </c>
      <c r="B70" t="s">
        <v>23</v>
      </c>
      <c r="C70" s="2">
        <v>0.82291666666666663</v>
      </c>
      <c r="D70" t="s">
        <v>200</v>
      </c>
      <c r="E70" t="s">
        <v>181</v>
      </c>
      <c r="F70" t="s">
        <v>201</v>
      </c>
      <c r="G70" s="5">
        <v>1.95</v>
      </c>
      <c r="H70" s="5">
        <f t="shared" si="6"/>
        <v>0.9</v>
      </c>
      <c r="I70" s="11" t="s">
        <v>47</v>
      </c>
      <c r="K70" t="str">
        <f t="shared" si="7"/>
        <v>yes</v>
      </c>
      <c r="L70">
        <f t="shared" si="8"/>
        <v>0.9</v>
      </c>
    </row>
    <row r="71" spans="1:12" hidden="1" x14ac:dyDescent="0.25">
      <c r="A71" s="1">
        <v>42448</v>
      </c>
      <c r="B71" t="s">
        <v>122</v>
      </c>
      <c r="C71" s="2">
        <v>0.625</v>
      </c>
      <c r="D71" t="s">
        <v>202</v>
      </c>
      <c r="E71" t="s">
        <v>181</v>
      </c>
      <c r="F71" t="s">
        <v>203</v>
      </c>
      <c r="H71" s="5">
        <f t="shared" si="6"/>
        <v>-1</v>
      </c>
      <c r="I71" s="11"/>
      <c r="K71" t="str">
        <f t="shared" si="7"/>
        <v>no</v>
      </c>
      <c r="L71">
        <f t="shared" si="8"/>
        <v>0</v>
      </c>
    </row>
    <row r="72" spans="1:12" hidden="1" x14ac:dyDescent="0.25">
      <c r="A72" s="1">
        <v>42448</v>
      </c>
      <c r="B72" t="s">
        <v>33</v>
      </c>
      <c r="C72" s="2">
        <v>0.625</v>
      </c>
      <c r="D72" t="s">
        <v>204</v>
      </c>
      <c r="E72" t="s">
        <v>181</v>
      </c>
      <c r="F72" t="s">
        <v>205</v>
      </c>
      <c r="H72" s="5">
        <f t="shared" si="6"/>
        <v>-1</v>
      </c>
      <c r="I72" s="11"/>
      <c r="K72" t="str">
        <f t="shared" si="7"/>
        <v>no</v>
      </c>
      <c r="L72">
        <f t="shared" si="8"/>
        <v>0</v>
      </c>
    </row>
    <row r="73" spans="1:12" hidden="1" x14ac:dyDescent="0.25">
      <c r="A73" s="1">
        <v>42448</v>
      </c>
      <c r="B73" t="s">
        <v>33</v>
      </c>
      <c r="C73" s="2">
        <v>0.625</v>
      </c>
      <c r="D73" t="s">
        <v>206</v>
      </c>
      <c r="E73" t="s">
        <v>181</v>
      </c>
      <c r="F73" t="s">
        <v>207</v>
      </c>
      <c r="H73" s="5">
        <f t="shared" si="6"/>
        <v>-1</v>
      </c>
      <c r="I73" s="11"/>
      <c r="K73" t="str">
        <f t="shared" si="7"/>
        <v>no</v>
      </c>
      <c r="L73">
        <f t="shared" si="8"/>
        <v>0</v>
      </c>
    </row>
    <row r="74" spans="1:12" hidden="1" x14ac:dyDescent="0.25">
      <c r="A74" s="1">
        <v>42448</v>
      </c>
      <c r="B74" t="s">
        <v>208</v>
      </c>
      <c r="C74" s="2">
        <v>0.625</v>
      </c>
      <c r="D74" t="s">
        <v>209</v>
      </c>
      <c r="E74" t="s">
        <v>175</v>
      </c>
      <c r="F74" t="s">
        <v>210</v>
      </c>
      <c r="H74" s="5">
        <f t="shared" si="6"/>
        <v>-1</v>
      </c>
      <c r="I74" s="11"/>
      <c r="K74" t="str">
        <f t="shared" si="7"/>
        <v>no</v>
      </c>
      <c r="L74">
        <f t="shared" si="8"/>
        <v>0</v>
      </c>
    </row>
    <row r="75" spans="1:12" hidden="1" x14ac:dyDescent="0.25">
      <c r="A75" s="1">
        <v>42448</v>
      </c>
      <c r="B75" t="s">
        <v>208</v>
      </c>
      <c r="C75" s="2">
        <v>0.625</v>
      </c>
      <c r="D75" t="s">
        <v>211</v>
      </c>
      <c r="E75" t="s">
        <v>181</v>
      </c>
      <c r="F75" t="s">
        <v>212</v>
      </c>
      <c r="H75" s="5">
        <f t="shared" si="6"/>
        <v>-1</v>
      </c>
      <c r="I75" s="11"/>
      <c r="K75" t="str">
        <f t="shared" si="7"/>
        <v>no</v>
      </c>
      <c r="L75">
        <f t="shared" si="8"/>
        <v>0</v>
      </c>
    </row>
    <row r="76" spans="1:12" hidden="1" x14ac:dyDescent="0.25">
      <c r="A76" s="1">
        <v>42448</v>
      </c>
      <c r="B76" t="s">
        <v>208</v>
      </c>
      <c r="C76" s="2">
        <v>0.625</v>
      </c>
      <c r="D76" t="s">
        <v>213</v>
      </c>
      <c r="E76" t="s">
        <v>181</v>
      </c>
      <c r="F76" t="s">
        <v>214</v>
      </c>
      <c r="H76" s="5">
        <f t="shared" si="6"/>
        <v>-1</v>
      </c>
      <c r="I76" s="11"/>
      <c r="K76" t="str">
        <f t="shared" si="7"/>
        <v>no</v>
      </c>
      <c r="L76">
        <f t="shared" si="8"/>
        <v>0</v>
      </c>
    </row>
    <row r="77" spans="1:12" hidden="1" x14ac:dyDescent="0.25">
      <c r="A77" s="1">
        <v>42448</v>
      </c>
      <c r="B77" t="s">
        <v>208</v>
      </c>
      <c r="C77" s="2">
        <v>0.625</v>
      </c>
      <c r="D77" t="s">
        <v>215</v>
      </c>
      <c r="E77" t="s">
        <v>181</v>
      </c>
      <c r="F77" t="s">
        <v>216</v>
      </c>
      <c r="H77" s="5">
        <f t="shared" si="6"/>
        <v>-1</v>
      </c>
      <c r="I77" s="11"/>
      <c r="K77" t="str">
        <f t="shared" si="7"/>
        <v>no</v>
      </c>
      <c r="L77">
        <f t="shared" si="8"/>
        <v>0</v>
      </c>
    </row>
    <row r="78" spans="1:12" x14ac:dyDescent="0.25">
      <c r="A78" s="1">
        <v>42448</v>
      </c>
      <c r="B78" t="s">
        <v>48</v>
      </c>
      <c r="C78" s="2">
        <v>0.60416666666666663</v>
      </c>
      <c r="D78" t="s">
        <v>217</v>
      </c>
      <c r="E78" t="s">
        <v>175</v>
      </c>
      <c r="F78" t="s">
        <v>218</v>
      </c>
      <c r="H78" s="5">
        <f t="shared" si="6"/>
        <v>-1</v>
      </c>
      <c r="I78" s="11" t="s">
        <v>32</v>
      </c>
      <c r="K78" t="str">
        <f t="shared" si="7"/>
        <v>yes</v>
      </c>
      <c r="L78">
        <f t="shared" si="8"/>
        <v>-1</v>
      </c>
    </row>
    <row r="79" spans="1:12" x14ac:dyDescent="0.25">
      <c r="A79" s="1">
        <v>42448</v>
      </c>
      <c r="B79" t="s">
        <v>48</v>
      </c>
      <c r="C79" s="2">
        <v>0.60416666666666663</v>
      </c>
      <c r="D79" t="s">
        <v>219</v>
      </c>
      <c r="E79" t="s">
        <v>181</v>
      </c>
      <c r="F79" t="s">
        <v>220</v>
      </c>
      <c r="G79" s="5">
        <v>2.0499999999999998</v>
      </c>
      <c r="H79" s="5">
        <f t="shared" si="6"/>
        <v>1</v>
      </c>
      <c r="I79" s="11" t="s">
        <v>221</v>
      </c>
      <c r="K79" t="str">
        <f t="shared" si="7"/>
        <v>yes</v>
      </c>
      <c r="L79">
        <f t="shared" si="8"/>
        <v>1</v>
      </c>
    </row>
    <row r="80" spans="1:12" hidden="1" x14ac:dyDescent="0.25">
      <c r="A80" s="1">
        <v>42448</v>
      </c>
      <c r="B80" t="s">
        <v>78</v>
      </c>
      <c r="C80" s="2">
        <v>0.625</v>
      </c>
      <c r="D80" t="s">
        <v>222</v>
      </c>
      <c r="E80" t="s">
        <v>175</v>
      </c>
      <c r="F80" t="s">
        <v>223</v>
      </c>
      <c r="H80" s="5">
        <f t="shared" si="6"/>
        <v>-1</v>
      </c>
      <c r="I80" s="11"/>
      <c r="K80" t="str">
        <f t="shared" si="7"/>
        <v>no</v>
      </c>
      <c r="L80">
        <f t="shared" si="8"/>
        <v>0</v>
      </c>
    </row>
    <row r="81" spans="1:14" x14ac:dyDescent="0.25">
      <c r="A81" s="1">
        <v>42448</v>
      </c>
      <c r="B81" t="s">
        <v>48</v>
      </c>
      <c r="C81" s="2">
        <v>0.60416666666666663</v>
      </c>
      <c r="D81" t="s">
        <v>169</v>
      </c>
      <c r="E81" t="s">
        <v>181</v>
      </c>
      <c r="F81" t="s">
        <v>224</v>
      </c>
      <c r="H81" s="5">
        <f t="shared" si="6"/>
        <v>-1</v>
      </c>
      <c r="I81" s="11"/>
      <c r="K81" t="str">
        <f t="shared" si="7"/>
        <v>yes</v>
      </c>
      <c r="L81">
        <v>0</v>
      </c>
      <c r="N81" s="12" t="s">
        <v>225</v>
      </c>
    </row>
    <row r="82" spans="1:14" hidden="1" x14ac:dyDescent="0.25">
      <c r="A82" s="1">
        <v>42448</v>
      </c>
      <c r="B82" t="s">
        <v>69</v>
      </c>
      <c r="C82" s="2">
        <v>0.625</v>
      </c>
      <c r="D82" t="s">
        <v>226</v>
      </c>
      <c r="E82" t="s">
        <v>181</v>
      </c>
      <c r="F82" t="s">
        <v>227</v>
      </c>
      <c r="H82" s="5">
        <f t="shared" si="6"/>
        <v>-1</v>
      </c>
      <c r="I82" s="11"/>
      <c r="K82" t="str">
        <f t="shared" si="7"/>
        <v>no</v>
      </c>
      <c r="L82">
        <f t="shared" si="8"/>
        <v>0</v>
      </c>
    </row>
    <row r="83" spans="1:14" hidden="1" x14ac:dyDescent="0.25">
      <c r="A83" s="1">
        <v>42448</v>
      </c>
      <c r="B83" t="s">
        <v>69</v>
      </c>
      <c r="C83" s="2">
        <v>0.52083333333333337</v>
      </c>
      <c r="D83" t="s">
        <v>228</v>
      </c>
      <c r="E83" t="s">
        <v>175</v>
      </c>
      <c r="F83" t="s">
        <v>229</v>
      </c>
      <c r="H83" s="5">
        <f t="shared" si="6"/>
        <v>-1</v>
      </c>
      <c r="I83" s="11"/>
      <c r="K83" t="str">
        <f t="shared" si="7"/>
        <v>no</v>
      </c>
      <c r="L83">
        <f t="shared" si="8"/>
        <v>0</v>
      </c>
    </row>
    <row r="84" spans="1:14" x14ac:dyDescent="0.25">
      <c r="A84" s="1">
        <v>42449</v>
      </c>
      <c r="B84" t="s">
        <v>48</v>
      </c>
      <c r="C84" s="2">
        <v>0.60416666666666663</v>
      </c>
      <c r="D84" t="s">
        <v>230</v>
      </c>
      <c r="E84" t="s">
        <v>175</v>
      </c>
      <c r="F84" t="s">
        <v>231</v>
      </c>
      <c r="H84" s="5">
        <f t="shared" si="6"/>
        <v>-1</v>
      </c>
      <c r="I84" s="11" t="s">
        <v>150</v>
      </c>
      <c r="K84" t="str">
        <f t="shared" si="7"/>
        <v>yes</v>
      </c>
      <c r="L84">
        <f t="shared" si="8"/>
        <v>-1</v>
      </c>
    </row>
    <row r="85" spans="1:14" x14ac:dyDescent="0.25">
      <c r="A85" s="1">
        <v>42449</v>
      </c>
      <c r="B85" t="s">
        <v>48</v>
      </c>
      <c r="C85" s="2">
        <v>0.6875</v>
      </c>
      <c r="D85" t="s">
        <v>232</v>
      </c>
      <c r="E85" t="s">
        <v>175</v>
      </c>
      <c r="F85" t="s">
        <v>233</v>
      </c>
      <c r="G85" s="5">
        <v>1.77</v>
      </c>
      <c r="H85" s="5">
        <f t="shared" si="6"/>
        <v>0.73</v>
      </c>
      <c r="I85" s="11" t="s">
        <v>221</v>
      </c>
      <c r="K85" t="str">
        <f t="shared" si="7"/>
        <v>yes</v>
      </c>
      <c r="L85">
        <f t="shared" si="8"/>
        <v>0.73</v>
      </c>
    </row>
    <row r="86" spans="1:14" s="12" customFormat="1" hidden="1" x14ac:dyDescent="0.25">
      <c r="A86" s="1">
        <v>42448</v>
      </c>
      <c r="B86" t="s">
        <v>33</v>
      </c>
      <c r="C86" s="2">
        <v>0.625</v>
      </c>
      <c r="D86" t="s">
        <v>234</v>
      </c>
      <c r="E86" t="s">
        <v>181</v>
      </c>
      <c r="F86" t="s">
        <v>235</v>
      </c>
      <c r="G86" s="15"/>
      <c r="H86" s="5">
        <f t="shared" si="6"/>
        <v>-1</v>
      </c>
      <c r="I86" s="22"/>
      <c r="K86" t="str">
        <f t="shared" si="7"/>
        <v>no</v>
      </c>
      <c r="L86">
        <f t="shared" si="8"/>
        <v>0</v>
      </c>
    </row>
    <row r="87" spans="1:14" x14ac:dyDescent="0.25">
      <c r="A87" s="1">
        <v>42449</v>
      </c>
      <c r="B87" t="s">
        <v>37</v>
      </c>
      <c r="C87" s="2">
        <v>0.66666666666666663</v>
      </c>
      <c r="D87" t="s">
        <v>236</v>
      </c>
      <c r="E87" t="s">
        <v>181</v>
      </c>
      <c r="F87" t="s">
        <v>237</v>
      </c>
      <c r="H87" s="5">
        <f t="shared" si="6"/>
        <v>-1</v>
      </c>
      <c r="I87" s="11" t="s">
        <v>238</v>
      </c>
      <c r="K87" t="str">
        <f t="shared" si="7"/>
        <v>yes</v>
      </c>
      <c r="L87">
        <f t="shared" si="8"/>
        <v>-1</v>
      </c>
    </row>
    <row r="88" spans="1:14" hidden="1" x14ac:dyDescent="0.25">
      <c r="A88" s="1">
        <v>42448</v>
      </c>
      <c r="B88" t="s">
        <v>69</v>
      </c>
      <c r="C88" s="2">
        <v>0.625</v>
      </c>
      <c r="D88" t="s">
        <v>239</v>
      </c>
      <c r="E88" t="s">
        <v>181</v>
      </c>
      <c r="F88" t="s">
        <v>240</v>
      </c>
      <c r="H88" s="5">
        <f t="shared" si="6"/>
        <v>-1</v>
      </c>
      <c r="I88" s="11"/>
      <c r="K88" t="str">
        <f t="shared" si="7"/>
        <v>no</v>
      </c>
      <c r="L88">
        <f t="shared" si="8"/>
        <v>0</v>
      </c>
    </row>
    <row r="89" spans="1:14" x14ac:dyDescent="0.25">
      <c r="A89" s="1">
        <v>42449</v>
      </c>
      <c r="B89" t="s">
        <v>102</v>
      </c>
      <c r="C89" s="2">
        <v>0.58333333333333337</v>
      </c>
      <c r="D89" t="s">
        <v>241</v>
      </c>
      <c r="E89" t="s">
        <v>175</v>
      </c>
      <c r="F89" t="s">
        <v>242</v>
      </c>
      <c r="G89" s="5">
        <v>2.1800000000000002</v>
      </c>
      <c r="H89" s="5">
        <f t="shared" si="6"/>
        <v>1.1200000000000001</v>
      </c>
      <c r="I89" s="11" t="s">
        <v>36</v>
      </c>
      <c r="K89" t="str">
        <f t="shared" si="7"/>
        <v>yes</v>
      </c>
      <c r="L89">
        <f t="shared" si="8"/>
        <v>1.1200000000000001</v>
      </c>
    </row>
    <row r="90" spans="1:14" hidden="1" x14ac:dyDescent="0.25">
      <c r="A90" s="1">
        <v>42448</v>
      </c>
      <c r="B90" t="s">
        <v>33</v>
      </c>
      <c r="C90" s="2">
        <v>0.625</v>
      </c>
      <c r="D90" t="s">
        <v>243</v>
      </c>
      <c r="E90" t="s">
        <v>175</v>
      </c>
      <c r="F90" t="s">
        <v>244</v>
      </c>
      <c r="H90" s="5">
        <f t="shared" si="6"/>
        <v>-1</v>
      </c>
      <c r="I90" s="11"/>
      <c r="K90" t="str">
        <f t="shared" si="7"/>
        <v>no</v>
      </c>
      <c r="L90">
        <f t="shared" si="8"/>
        <v>0</v>
      </c>
    </row>
    <row r="91" spans="1:14" x14ac:dyDescent="0.25">
      <c r="A91" s="1">
        <v>42449</v>
      </c>
      <c r="B91" t="s">
        <v>102</v>
      </c>
      <c r="C91" s="2">
        <v>0.58333333333333337</v>
      </c>
      <c r="D91" t="s">
        <v>245</v>
      </c>
      <c r="E91" t="s">
        <v>181</v>
      </c>
      <c r="F91" t="s">
        <v>246</v>
      </c>
      <c r="H91" s="5">
        <f t="shared" si="6"/>
        <v>-1</v>
      </c>
      <c r="I91" s="11" t="s">
        <v>168</v>
      </c>
      <c r="K91" t="str">
        <f t="shared" si="7"/>
        <v>yes</v>
      </c>
      <c r="L91">
        <f t="shared" si="8"/>
        <v>-1</v>
      </c>
    </row>
    <row r="92" spans="1:14" x14ac:dyDescent="0.25">
      <c r="A92" s="1">
        <v>42448</v>
      </c>
      <c r="B92" t="s">
        <v>53</v>
      </c>
      <c r="C92" s="2">
        <v>0.66666666666666663</v>
      </c>
      <c r="D92" t="s">
        <v>247</v>
      </c>
      <c r="E92" t="s">
        <v>181</v>
      </c>
      <c r="F92" t="s">
        <v>248</v>
      </c>
      <c r="G92" s="5">
        <v>2.5</v>
      </c>
      <c r="H92" s="5">
        <f t="shared" si="6"/>
        <v>1.43</v>
      </c>
      <c r="I92" s="11" t="s">
        <v>63</v>
      </c>
      <c r="K92" t="str">
        <f t="shared" si="7"/>
        <v>yes</v>
      </c>
      <c r="L92">
        <f t="shared" si="8"/>
        <v>1.43</v>
      </c>
    </row>
    <row r="93" spans="1:14" x14ac:dyDescent="0.25">
      <c r="A93" s="1">
        <v>42449</v>
      </c>
      <c r="B93" t="s">
        <v>102</v>
      </c>
      <c r="C93" s="2">
        <v>0.58333333333333337</v>
      </c>
      <c r="D93" t="s">
        <v>249</v>
      </c>
      <c r="E93" t="s">
        <v>175</v>
      </c>
      <c r="F93" t="s">
        <v>250</v>
      </c>
      <c r="H93" s="5">
        <f t="shared" si="6"/>
        <v>-1</v>
      </c>
      <c r="I93" s="8" t="s">
        <v>32</v>
      </c>
      <c r="K93" t="str">
        <f t="shared" si="7"/>
        <v>yes</v>
      </c>
      <c r="L93">
        <f t="shared" si="8"/>
        <v>-1</v>
      </c>
    </row>
    <row r="94" spans="1:14" hidden="1" x14ac:dyDescent="0.25">
      <c r="A94" s="1">
        <v>42448</v>
      </c>
      <c r="B94" t="s">
        <v>69</v>
      </c>
      <c r="C94" s="2">
        <v>0.625</v>
      </c>
      <c r="D94" t="s">
        <v>251</v>
      </c>
      <c r="E94" t="s">
        <v>181</v>
      </c>
      <c r="F94" t="s">
        <v>252</v>
      </c>
      <c r="H94" s="5">
        <f t="shared" si="6"/>
        <v>-1</v>
      </c>
      <c r="I94" s="11"/>
      <c r="K94" t="str">
        <f t="shared" si="7"/>
        <v>no</v>
      </c>
      <c r="L94">
        <f t="shared" si="8"/>
        <v>0</v>
      </c>
    </row>
    <row r="95" spans="1:14" x14ac:dyDescent="0.25">
      <c r="A95" s="1">
        <v>42449</v>
      </c>
      <c r="B95" t="s">
        <v>102</v>
      </c>
      <c r="C95" s="2">
        <v>0.82291666666666663</v>
      </c>
      <c r="D95" t="s">
        <v>253</v>
      </c>
      <c r="E95" t="s">
        <v>175</v>
      </c>
      <c r="F95" t="s">
        <v>254</v>
      </c>
      <c r="H95" s="5">
        <f t="shared" si="6"/>
        <v>-1</v>
      </c>
      <c r="I95" s="11" t="s">
        <v>32</v>
      </c>
      <c r="K95" t="str">
        <f t="shared" si="7"/>
        <v>yes</v>
      </c>
      <c r="L95">
        <f t="shared" si="8"/>
        <v>-1</v>
      </c>
    </row>
    <row r="96" spans="1:14" x14ac:dyDescent="0.25">
      <c r="A96" s="1">
        <v>42448</v>
      </c>
      <c r="B96" t="s">
        <v>37</v>
      </c>
      <c r="C96" s="2">
        <v>0.625</v>
      </c>
      <c r="D96" t="s">
        <v>255</v>
      </c>
      <c r="E96" t="s">
        <v>181</v>
      </c>
      <c r="F96" t="s">
        <v>256</v>
      </c>
      <c r="H96" s="5">
        <f t="shared" si="6"/>
        <v>-1</v>
      </c>
      <c r="I96" s="11" t="s">
        <v>47</v>
      </c>
      <c r="K96" t="str">
        <f t="shared" si="7"/>
        <v>yes</v>
      </c>
      <c r="L96">
        <f t="shared" si="8"/>
        <v>-1</v>
      </c>
    </row>
    <row r="97" spans="1:12" x14ac:dyDescent="0.25">
      <c r="A97" s="1">
        <v>42448</v>
      </c>
      <c r="B97" t="s">
        <v>28</v>
      </c>
      <c r="C97" s="2">
        <v>0.625</v>
      </c>
      <c r="D97" t="s">
        <v>257</v>
      </c>
      <c r="E97" t="s">
        <v>181</v>
      </c>
      <c r="F97" t="s">
        <v>258</v>
      </c>
      <c r="G97" s="5">
        <v>2.4500000000000002</v>
      </c>
      <c r="H97" s="5">
        <f t="shared" si="6"/>
        <v>1.38</v>
      </c>
      <c r="I97" s="11" t="s">
        <v>59</v>
      </c>
      <c r="K97" t="str">
        <f t="shared" si="7"/>
        <v>yes</v>
      </c>
      <c r="L97">
        <f t="shared" si="8"/>
        <v>1.38</v>
      </c>
    </row>
    <row r="98" spans="1:12" x14ac:dyDescent="0.25">
      <c r="A98" s="1">
        <v>42448</v>
      </c>
      <c r="B98" t="s">
        <v>85</v>
      </c>
      <c r="C98" s="2">
        <v>0.625</v>
      </c>
      <c r="D98" t="s">
        <v>259</v>
      </c>
      <c r="E98" t="s">
        <v>175</v>
      </c>
      <c r="F98" t="s">
        <v>260</v>
      </c>
      <c r="G98" s="5">
        <v>2.14</v>
      </c>
      <c r="H98" s="5">
        <f t="shared" si="6"/>
        <v>1.08</v>
      </c>
      <c r="I98" s="11" t="s">
        <v>147</v>
      </c>
      <c r="K98" t="str">
        <f t="shared" si="7"/>
        <v>yes</v>
      </c>
      <c r="L98">
        <f t="shared" si="8"/>
        <v>1.08</v>
      </c>
    </row>
    <row r="99" spans="1:12" x14ac:dyDescent="0.25">
      <c r="A99" s="1">
        <v>42448</v>
      </c>
      <c r="B99" t="s">
        <v>28</v>
      </c>
      <c r="C99" s="2">
        <v>0.71875</v>
      </c>
      <c r="D99" t="s">
        <v>261</v>
      </c>
      <c r="E99" t="s">
        <v>181</v>
      </c>
      <c r="F99" t="s">
        <v>262</v>
      </c>
      <c r="G99" s="5">
        <v>1.83</v>
      </c>
      <c r="H99" s="5">
        <f t="shared" si="6"/>
        <v>0.79</v>
      </c>
      <c r="I99" s="11" t="s">
        <v>263</v>
      </c>
      <c r="K99" t="str">
        <f t="shared" si="7"/>
        <v>yes</v>
      </c>
      <c r="L99">
        <f t="shared" si="8"/>
        <v>0.79</v>
      </c>
    </row>
    <row r="100" spans="1:12" hidden="1" x14ac:dyDescent="0.25">
      <c r="A100" s="1">
        <v>42448</v>
      </c>
      <c r="B100" t="s">
        <v>78</v>
      </c>
      <c r="C100" s="2">
        <v>0.625</v>
      </c>
      <c r="D100" t="s">
        <v>264</v>
      </c>
      <c r="E100" t="s">
        <v>181</v>
      </c>
      <c r="F100" t="s">
        <v>265</v>
      </c>
      <c r="H100" s="5">
        <f t="shared" si="6"/>
        <v>-1</v>
      </c>
      <c r="I100" s="11"/>
      <c r="K100" t="str">
        <f t="shared" si="7"/>
        <v>no</v>
      </c>
      <c r="L100">
        <f t="shared" si="8"/>
        <v>0</v>
      </c>
    </row>
    <row r="101" spans="1:12" x14ac:dyDescent="0.25">
      <c r="A101" s="1">
        <v>42448</v>
      </c>
      <c r="B101" t="s">
        <v>28</v>
      </c>
      <c r="C101" s="2">
        <v>0.875</v>
      </c>
      <c r="D101" t="s">
        <v>266</v>
      </c>
      <c r="E101" t="s">
        <v>175</v>
      </c>
      <c r="F101" t="s">
        <v>267</v>
      </c>
      <c r="H101" s="5">
        <f t="shared" si="6"/>
        <v>-1</v>
      </c>
      <c r="I101" s="11" t="s">
        <v>47</v>
      </c>
      <c r="K101" t="str">
        <f t="shared" si="7"/>
        <v>yes</v>
      </c>
      <c r="L101">
        <f t="shared" si="8"/>
        <v>-1</v>
      </c>
    </row>
    <row r="102" spans="1:12" x14ac:dyDescent="0.25">
      <c r="A102" s="1">
        <v>42448</v>
      </c>
      <c r="B102" t="s">
        <v>23</v>
      </c>
      <c r="C102" s="2">
        <v>0.78125</v>
      </c>
      <c r="D102" t="s">
        <v>268</v>
      </c>
      <c r="E102" t="s">
        <v>175</v>
      </c>
      <c r="F102" t="s">
        <v>269</v>
      </c>
      <c r="G102" s="5">
        <v>1.44</v>
      </c>
      <c r="H102" s="5">
        <f t="shared" si="6"/>
        <v>0.42</v>
      </c>
      <c r="I102" s="11" t="s">
        <v>105</v>
      </c>
      <c r="K102" t="str">
        <f t="shared" si="7"/>
        <v>yes</v>
      </c>
      <c r="L102">
        <f t="shared" si="8"/>
        <v>0.42</v>
      </c>
    </row>
    <row r="103" spans="1:12" x14ac:dyDescent="0.25">
      <c r="A103" s="1">
        <v>42447</v>
      </c>
      <c r="B103" t="s">
        <v>23</v>
      </c>
      <c r="C103" s="2">
        <v>0.79166666666666663</v>
      </c>
      <c r="D103" t="s">
        <v>270</v>
      </c>
      <c r="E103" t="s">
        <v>175</v>
      </c>
      <c r="F103" t="s">
        <v>271</v>
      </c>
      <c r="G103" s="5">
        <v>1.57</v>
      </c>
      <c r="H103" s="5">
        <f t="shared" si="6"/>
        <v>0.54</v>
      </c>
      <c r="I103" s="11" t="s">
        <v>59</v>
      </c>
      <c r="K103" t="str">
        <f t="shared" si="7"/>
        <v>yes</v>
      </c>
      <c r="L103">
        <f t="shared" si="8"/>
        <v>0.54</v>
      </c>
    </row>
    <row r="104" spans="1:12" x14ac:dyDescent="0.25">
      <c r="A104" s="1">
        <v>42448</v>
      </c>
      <c r="B104" t="s">
        <v>85</v>
      </c>
      <c r="C104" s="2">
        <v>0.52083333333333337</v>
      </c>
      <c r="D104" t="s">
        <v>272</v>
      </c>
      <c r="E104" t="s">
        <v>181</v>
      </c>
      <c r="F104" t="s">
        <v>273</v>
      </c>
      <c r="H104" s="5">
        <f t="shared" si="6"/>
        <v>-1</v>
      </c>
      <c r="I104" s="11" t="s">
        <v>47</v>
      </c>
      <c r="K104" t="str">
        <f t="shared" si="7"/>
        <v>yes</v>
      </c>
      <c r="L104">
        <f t="shared" si="8"/>
        <v>-1</v>
      </c>
    </row>
    <row r="105" spans="1:12" x14ac:dyDescent="0.25">
      <c r="A105" s="1">
        <v>42448</v>
      </c>
      <c r="B105" t="s">
        <v>48</v>
      </c>
      <c r="C105" s="2">
        <v>0.60416666666666663</v>
      </c>
      <c r="D105" t="s">
        <v>274</v>
      </c>
      <c r="E105" t="s">
        <v>275</v>
      </c>
      <c r="F105" t="s">
        <v>276</v>
      </c>
      <c r="H105" s="5">
        <f t="shared" si="6"/>
        <v>-1</v>
      </c>
      <c r="I105" s="11" t="s">
        <v>32</v>
      </c>
      <c r="K105" t="str">
        <f t="shared" si="7"/>
        <v>yes</v>
      </c>
      <c r="L105">
        <f t="shared" si="8"/>
        <v>-1</v>
      </c>
    </row>
    <row r="106" spans="1:12" hidden="1" x14ac:dyDescent="0.25">
      <c r="A106" s="1">
        <v>42447</v>
      </c>
      <c r="B106" t="s">
        <v>155</v>
      </c>
      <c r="C106" s="2">
        <v>0.82291666666666663</v>
      </c>
      <c r="D106" t="s">
        <v>277</v>
      </c>
      <c r="E106" t="s">
        <v>275</v>
      </c>
      <c r="F106" t="s">
        <v>278</v>
      </c>
      <c r="H106" s="5">
        <f t="shared" si="6"/>
        <v>-1</v>
      </c>
      <c r="I106" s="11"/>
      <c r="K106" t="str">
        <f t="shared" si="7"/>
        <v>no</v>
      </c>
      <c r="L106">
        <f t="shared" si="8"/>
        <v>0</v>
      </c>
    </row>
    <row r="107" spans="1:12" x14ac:dyDescent="0.25">
      <c r="A107" s="1">
        <v>42448</v>
      </c>
      <c r="B107" t="s">
        <v>85</v>
      </c>
      <c r="C107" s="2">
        <v>0.625</v>
      </c>
      <c r="D107" t="s">
        <v>279</v>
      </c>
      <c r="E107" t="s">
        <v>275</v>
      </c>
      <c r="F107" t="s">
        <v>280</v>
      </c>
      <c r="H107" s="5">
        <f t="shared" si="6"/>
        <v>-1</v>
      </c>
      <c r="I107" s="11" t="s">
        <v>59</v>
      </c>
      <c r="K107" t="str">
        <f t="shared" si="7"/>
        <v>yes</v>
      </c>
      <c r="L107">
        <f t="shared" si="8"/>
        <v>-1</v>
      </c>
    </row>
    <row r="108" spans="1:12" hidden="1" x14ac:dyDescent="0.25">
      <c r="A108" s="1">
        <v>42448</v>
      </c>
      <c r="B108" t="s">
        <v>122</v>
      </c>
      <c r="C108" s="2">
        <v>0.625</v>
      </c>
      <c r="D108" t="s">
        <v>281</v>
      </c>
      <c r="E108" t="s">
        <v>282</v>
      </c>
      <c r="F108" t="s">
        <v>283</v>
      </c>
      <c r="H108" s="5">
        <f t="shared" si="6"/>
        <v>-1</v>
      </c>
      <c r="I108" s="11"/>
      <c r="K108" t="str">
        <f t="shared" si="7"/>
        <v>no</v>
      </c>
      <c r="L108">
        <f t="shared" si="8"/>
        <v>0</v>
      </c>
    </row>
    <row r="109" spans="1:12" hidden="1" x14ac:dyDescent="0.25">
      <c r="A109" s="1">
        <v>42448</v>
      </c>
      <c r="B109" t="s">
        <v>33</v>
      </c>
      <c r="C109" s="2">
        <v>0.625</v>
      </c>
      <c r="D109" t="s">
        <v>284</v>
      </c>
      <c r="E109" t="s">
        <v>275</v>
      </c>
      <c r="F109" t="s">
        <v>285</v>
      </c>
      <c r="H109" s="5">
        <f t="shared" si="6"/>
        <v>-1</v>
      </c>
      <c r="I109" s="11"/>
      <c r="K109" t="str">
        <f t="shared" si="7"/>
        <v>no</v>
      </c>
      <c r="L109">
        <f t="shared" si="8"/>
        <v>0</v>
      </c>
    </row>
    <row r="110" spans="1:12" x14ac:dyDescent="0.25">
      <c r="A110" s="1">
        <v>42449</v>
      </c>
      <c r="B110" t="s">
        <v>37</v>
      </c>
      <c r="C110" s="2">
        <v>0.66666666666666663</v>
      </c>
      <c r="D110" t="s">
        <v>286</v>
      </c>
      <c r="E110" t="s">
        <v>275</v>
      </c>
      <c r="F110" t="s">
        <v>287</v>
      </c>
      <c r="H110" s="5">
        <f t="shared" si="6"/>
        <v>-1</v>
      </c>
      <c r="I110" s="11" t="s">
        <v>63</v>
      </c>
      <c r="K110" t="str">
        <f t="shared" si="7"/>
        <v>yes</v>
      </c>
      <c r="L110">
        <f t="shared" si="8"/>
        <v>-1</v>
      </c>
    </row>
    <row r="111" spans="1:12" x14ac:dyDescent="0.25">
      <c r="A111" s="1">
        <v>42448</v>
      </c>
      <c r="B111" t="s">
        <v>53</v>
      </c>
      <c r="C111" s="2">
        <v>0.79166666666666663</v>
      </c>
      <c r="D111" t="s">
        <v>288</v>
      </c>
      <c r="E111" t="s">
        <v>275</v>
      </c>
      <c r="F111" t="s">
        <v>289</v>
      </c>
      <c r="H111" s="5">
        <f t="shared" si="6"/>
        <v>-1</v>
      </c>
      <c r="I111" s="11" t="s">
        <v>47</v>
      </c>
      <c r="K111" t="str">
        <f t="shared" si="7"/>
        <v>yes</v>
      </c>
      <c r="L111">
        <f t="shared" si="8"/>
        <v>-1</v>
      </c>
    </row>
    <row r="112" spans="1:12" x14ac:dyDescent="0.25">
      <c r="A112" s="1">
        <v>42448</v>
      </c>
      <c r="B112" t="s">
        <v>53</v>
      </c>
      <c r="C112" s="2">
        <v>0.83333333333333337</v>
      </c>
      <c r="D112" t="s">
        <v>290</v>
      </c>
      <c r="E112" t="s">
        <v>282</v>
      </c>
      <c r="F112" t="s">
        <v>291</v>
      </c>
      <c r="H112" s="5">
        <f t="shared" si="6"/>
        <v>-1</v>
      </c>
      <c r="I112" s="11" t="s">
        <v>173</v>
      </c>
      <c r="K112" t="str">
        <f t="shared" si="7"/>
        <v>yes</v>
      </c>
      <c r="L112">
        <f t="shared" si="8"/>
        <v>-1</v>
      </c>
    </row>
    <row r="113" spans="1:12" x14ac:dyDescent="0.25">
      <c r="A113" s="1">
        <v>42449</v>
      </c>
      <c r="B113" t="s">
        <v>37</v>
      </c>
      <c r="C113" s="2">
        <v>0.5625</v>
      </c>
      <c r="D113" t="s">
        <v>292</v>
      </c>
      <c r="E113" t="s">
        <v>293</v>
      </c>
      <c r="F113" t="s">
        <v>294</v>
      </c>
      <c r="G113" s="5">
        <v>4.2</v>
      </c>
      <c r="H113" s="5">
        <f t="shared" si="6"/>
        <v>3.04</v>
      </c>
      <c r="I113" s="11" t="s">
        <v>295</v>
      </c>
      <c r="K113" t="str">
        <f t="shared" si="7"/>
        <v>yes</v>
      </c>
      <c r="L113">
        <f t="shared" si="8"/>
        <v>3.04</v>
      </c>
    </row>
    <row r="114" spans="1:12" x14ac:dyDescent="0.25">
      <c r="A114" s="1">
        <v>42448</v>
      </c>
      <c r="B114" t="s">
        <v>37</v>
      </c>
      <c r="C114" s="2">
        <v>0.625</v>
      </c>
      <c r="D114" t="s">
        <v>296</v>
      </c>
      <c r="E114" t="s">
        <v>275</v>
      </c>
      <c r="F114" t="s">
        <v>297</v>
      </c>
      <c r="G114" s="5">
        <v>3.3</v>
      </c>
      <c r="H114" s="5">
        <f t="shared" si="6"/>
        <v>2.19</v>
      </c>
      <c r="I114" s="11" t="s">
        <v>88</v>
      </c>
      <c r="K114" t="str">
        <f t="shared" si="7"/>
        <v>yes</v>
      </c>
      <c r="L114">
        <f t="shared" si="8"/>
        <v>2.19</v>
      </c>
    </row>
    <row r="115" spans="1:12" x14ac:dyDescent="0.25">
      <c r="A115" s="1">
        <v>42449</v>
      </c>
      <c r="B115" t="s">
        <v>28</v>
      </c>
      <c r="C115" s="2">
        <v>0.45833333333333331</v>
      </c>
      <c r="D115" t="s">
        <v>298</v>
      </c>
      <c r="E115" t="s">
        <v>275</v>
      </c>
      <c r="F115" t="s">
        <v>299</v>
      </c>
      <c r="H115" s="5">
        <f t="shared" si="6"/>
        <v>-1</v>
      </c>
      <c r="I115" s="11" t="s">
        <v>59</v>
      </c>
      <c r="K115" t="str">
        <f t="shared" si="7"/>
        <v>yes</v>
      </c>
      <c r="L115">
        <f t="shared" si="8"/>
        <v>-1</v>
      </c>
    </row>
    <row r="116" spans="1:12" x14ac:dyDescent="0.25">
      <c r="A116" s="1">
        <v>42448</v>
      </c>
      <c r="B116" t="s">
        <v>37</v>
      </c>
      <c r="C116" s="2">
        <v>0.53125</v>
      </c>
      <c r="D116" t="s">
        <v>300</v>
      </c>
      <c r="E116" t="s">
        <v>275</v>
      </c>
      <c r="F116" t="s">
        <v>301</v>
      </c>
      <c r="H116" s="5">
        <f t="shared" ref="H116:H124" si="9">ROUND(IF(ISBLANK(G116),-1,(G116-1)*0.95),2)</f>
        <v>-1</v>
      </c>
      <c r="I116" s="11" t="s">
        <v>150</v>
      </c>
      <c r="K116" t="str">
        <f t="shared" ref="K116:K124" si="10">IF(B116="Scotland Premiership","yes",IF(B116="England Premier League","yes",IF(B116="Italy Serie A","yes",IF(B116="Germany Bundesliga","yes",IF(B116="France Ligue 1","yes",IF(LEFT(B116,5)="Spain","yes",IF(B116="Netherlands Eredivisie","yes","no")))))))</f>
        <v>yes</v>
      </c>
      <c r="L116">
        <f t="shared" ref="L116:L124" si="11">IF(K116="yes",H116,0)</f>
        <v>-1</v>
      </c>
    </row>
    <row r="117" spans="1:12" x14ac:dyDescent="0.25">
      <c r="A117" s="1">
        <v>42449</v>
      </c>
      <c r="B117" t="s">
        <v>53</v>
      </c>
      <c r="C117" s="2">
        <v>0.83333333333333337</v>
      </c>
      <c r="D117" t="s">
        <v>302</v>
      </c>
      <c r="E117" t="s">
        <v>303</v>
      </c>
      <c r="F117" t="s">
        <v>304</v>
      </c>
      <c r="H117" s="5">
        <f t="shared" si="9"/>
        <v>-1</v>
      </c>
      <c r="I117" s="11" t="s">
        <v>150</v>
      </c>
      <c r="K117" t="str">
        <f t="shared" si="10"/>
        <v>yes</v>
      </c>
      <c r="L117">
        <f t="shared" si="11"/>
        <v>-1</v>
      </c>
    </row>
    <row r="118" spans="1:12" x14ac:dyDescent="0.25">
      <c r="A118" s="1">
        <v>42449</v>
      </c>
      <c r="B118" t="s">
        <v>28</v>
      </c>
      <c r="C118" s="2">
        <v>0.8125</v>
      </c>
      <c r="D118" t="s">
        <v>305</v>
      </c>
      <c r="E118" t="s">
        <v>303</v>
      </c>
      <c r="F118" t="s">
        <v>306</v>
      </c>
      <c r="H118" s="5">
        <f t="shared" si="9"/>
        <v>-1</v>
      </c>
      <c r="I118" s="11" t="s">
        <v>307</v>
      </c>
      <c r="K118" t="str">
        <f t="shared" si="10"/>
        <v>yes</v>
      </c>
      <c r="L118">
        <f t="shared" si="11"/>
        <v>-1</v>
      </c>
    </row>
    <row r="119" spans="1:12" x14ac:dyDescent="0.25">
      <c r="A119" s="1">
        <v>42448</v>
      </c>
      <c r="B119" t="s">
        <v>102</v>
      </c>
      <c r="C119" s="2">
        <v>0.82291666666666663</v>
      </c>
      <c r="D119" t="s">
        <v>308</v>
      </c>
      <c r="E119" t="s">
        <v>303</v>
      </c>
      <c r="F119" t="s">
        <v>309</v>
      </c>
      <c r="H119" s="5">
        <f t="shared" si="9"/>
        <v>-1</v>
      </c>
      <c r="I119" s="11" t="s">
        <v>32</v>
      </c>
      <c r="K119" t="str">
        <f t="shared" si="10"/>
        <v>yes</v>
      </c>
      <c r="L119">
        <f t="shared" si="11"/>
        <v>-1</v>
      </c>
    </row>
    <row r="120" spans="1:12" x14ac:dyDescent="0.25">
      <c r="A120" s="1">
        <v>42449</v>
      </c>
      <c r="B120" t="s">
        <v>28</v>
      </c>
      <c r="C120" s="2">
        <v>0.625</v>
      </c>
      <c r="D120" t="s">
        <v>310</v>
      </c>
      <c r="E120" t="s">
        <v>311</v>
      </c>
      <c r="F120" t="s">
        <v>312</v>
      </c>
      <c r="H120" s="5">
        <f t="shared" si="9"/>
        <v>-1</v>
      </c>
      <c r="I120" s="11" t="s">
        <v>88</v>
      </c>
      <c r="K120" t="str">
        <f t="shared" si="10"/>
        <v>yes</v>
      </c>
      <c r="L120">
        <f t="shared" si="11"/>
        <v>-1</v>
      </c>
    </row>
    <row r="121" spans="1:12" x14ac:dyDescent="0.25">
      <c r="A121" s="1">
        <v>42449</v>
      </c>
      <c r="B121" t="s">
        <v>23</v>
      </c>
      <c r="C121" s="2">
        <v>0.47916666666666669</v>
      </c>
      <c r="D121" t="s">
        <v>313</v>
      </c>
      <c r="E121" t="s">
        <v>314</v>
      </c>
      <c r="F121" t="s">
        <v>315</v>
      </c>
      <c r="H121" s="5">
        <f t="shared" si="9"/>
        <v>-1</v>
      </c>
      <c r="I121" s="11" t="s">
        <v>88</v>
      </c>
      <c r="K121" t="str">
        <f t="shared" si="10"/>
        <v>yes</v>
      </c>
      <c r="L121">
        <f t="shared" si="11"/>
        <v>-1</v>
      </c>
    </row>
    <row r="122" spans="1:12" hidden="1" x14ac:dyDescent="0.25">
      <c r="A122" s="1">
        <v>42448</v>
      </c>
      <c r="B122" t="s">
        <v>122</v>
      </c>
      <c r="C122" s="2">
        <v>0.625</v>
      </c>
      <c r="D122" t="s">
        <v>316</v>
      </c>
      <c r="E122" t="s">
        <v>314</v>
      </c>
      <c r="F122" t="s">
        <v>317</v>
      </c>
      <c r="H122" s="5">
        <f t="shared" si="9"/>
        <v>-1</v>
      </c>
      <c r="I122" s="11"/>
      <c r="K122" t="str">
        <f t="shared" si="10"/>
        <v>no</v>
      </c>
      <c r="L122">
        <f t="shared" si="11"/>
        <v>0</v>
      </c>
    </row>
    <row r="123" spans="1:12" hidden="1" x14ac:dyDescent="0.25">
      <c r="A123" s="1">
        <v>42448</v>
      </c>
      <c r="B123" t="s">
        <v>40</v>
      </c>
      <c r="C123" s="2">
        <v>0.625</v>
      </c>
      <c r="D123" t="s">
        <v>318</v>
      </c>
      <c r="E123" t="s">
        <v>314</v>
      </c>
      <c r="F123" t="s">
        <v>319</v>
      </c>
      <c r="H123" s="5">
        <f t="shared" si="9"/>
        <v>-1</v>
      </c>
      <c r="I123" s="11"/>
      <c r="K123" t="str">
        <f t="shared" si="10"/>
        <v>no</v>
      </c>
      <c r="L123">
        <f t="shared" si="11"/>
        <v>0</v>
      </c>
    </row>
    <row r="124" spans="1:12" x14ac:dyDescent="0.25">
      <c r="A124" s="1">
        <v>42449</v>
      </c>
      <c r="B124" t="s">
        <v>23</v>
      </c>
      <c r="C124" s="2">
        <v>0.65625</v>
      </c>
      <c r="D124" t="s">
        <v>320</v>
      </c>
      <c r="E124" t="s">
        <v>314</v>
      </c>
      <c r="F124" t="s">
        <v>321</v>
      </c>
      <c r="H124" s="5">
        <f t="shared" si="9"/>
        <v>-1</v>
      </c>
      <c r="I124" s="11" t="s">
        <v>150</v>
      </c>
      <c r="K124" t="str">
        <f t="shared" si="10"/>
        <v>yes</v>
      </c>
      <c r="L124">
        <f t="shared" si="11"/>
        <v>-1</v>
      </c>
    </row>
    <row r="125" spans="1:12" hidden="1" x14ac:dyDescent="0.25"/>
    <row r="126" spans="1:12" hidden="1" x14ac:dyDescent="0.25">
      <c r="H126" s="5">
        <f>SUM(H2:H124)</f>
        <v>-61.790000000000006</v>
      </c>
      <c r="L126" s="5">
        <f>SUM(L2:L124)</f>
        <v>-9.27</v>
      </c>
    </row>
    <row r="127" spans="1:12" hidden="1" x14ac:dyDescent="0.25"/>
    <row r="128" spans="1:12" hidden="1" x14ac:dyDescent="0.25"/>
    <row r="129" spans="11:12" hidden="1" x14ac:dyDescent="0.25"/>
    <row r="130" spans="11:12" hidden="1" x14ac:dyDescent="0.25"/>
    <row r="131" spans="11:12" hidden="1" x14ac:dyDescent="0.25"/>
    <row r="132" spans="11:12" hidden="1" x14ac:dyDescent="0.25"/>
    <row r="133" spans="11:12" hidden="1" x14ac:dyDescent="0.25"/>
    <row r="135" spans="11:12" x14ac:dyDescent="0.25">
      <c r="K135" s="23" t="s">
        <v>378</v>
      </c>
      <c r="L135" s="5">
        <f>SUM(L2:L124)</f>
        <v>-9.27</v>
      </c>
    </row>
    <row r="136" spans="11:12" x14ac:dyDescent="0.25">
      <c r="K136" s="23" t="s">
        <v>379</v>
      </c>
      <c r="L136">
        <f>COUNTIF(K2:K124,"=yes")</f>
        <v>63</v>
      </c>
    </row>
  </sheetData>
  <autoFilter ref="K1:K133">
    <filterColumn colId="0">
      <filters>
        <filter val="yes"/>
      </filters>
    </filterColumn>
  </autoFilter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28"/>
  <sheetViews>
    <sheetView topLeftCell="A95" workbookViewId="0">
      <selection activeCell="K127" sqref="K127:L128"/>
    </sheetView>
  </sheetViews>
  <sheetFormatPr defaultRowHeight="15" x14ac:dyDescent="0.25"/>
  <cols>
    <col min="1" max="1" width="10.7109375" bestFit="1" customWidth="1"/>
    <col min="2" max="2" width="23.140625" bestFit="1" customWidth="1"/>
    <col min="3" max="3" width="5.5703125" bestFit="1" customWidth="1"/>
    <col min="4" max="4" width="20.28515625" bestFit="1" customWidth="1"/>
    <col min="5" max="5" width="9.85546875" customWidth="1"/>
    <col min="6" max="6" width="18.85546875" bestFit="1" customWidth="1"/>
    <col min="7" max="7" width="15.85546875" style="5" bestFit="1" customWidth="1"/>
    <col min="8" max="8" width="9.140625" style="5"/>
    <col min="9" max="9" width="15" style="10" customWidth="1"/>
    <col min="11" max="11" width="13.85546875" bestFit="1" customWidth="1"/>
  </cols>
  <sheetData>
    <row r="1" spans="1:14" s="3" customFormat="1" ht="30" x14ac:dyDescent="0.25">
      <c r="A1" s="3" t="s">
        <v>12</v>
      </c>
      <c r="B1" s="3" t="s">
        <v>13</v>
      </c>
      <c r="C1" s="3" t="s">
        <v>14</v>
      </c>
      <c r="D1" s="3" t="s">
        <v>15</v>
      </c>
      <c r="E1" s="6" t="s">
        <v>16</v>
      </c>
      <c r="F1" s="3" t="s">
        <v>17</v>
      </c>
      <c r="G1" s="4" t="s">
        <v>18</v>
      </c>
      <c r="H1" s="4" t="s">
        <v>19</v>
      </c>
      <c r="I1" s="9" t="s">
        <v>20</v>
      </c>
      <c r="K1" s="3" t="s">
        <v>21</v>
      </c>
      <c r="L1" s="3" t="s">
        <v>22</v>
      </c>
    </row>
    <row r="2" spans="1:14" hidden="1" x14ac:dyDescent="0.25">
      <c r="A2" s="1">
        <v>42441</v>
      </c>
      <c r="B2" t="s">
        <v>78</v>
      </c>
      <c r="C2" s="2">
        <v>0.625</v>
      </c>
      <c r="D2" t="s">
        <v>92</v>
      </c>
      <c r="E2" t="s">
        <v>25</v>
      </c>
      <c r="F2" t="s">
        <v>110</v>
      </c>
      <c r="G2" s="5">
        <v>1.04</v>
      </c>
      <c r="H2" s="5">
        <f t="shared" ref="H2:H65" si="0">ROUND(IF(ISBLANK(G2),-1,(G2-1)*0.95),2)</f>
        <v>0.04</v>
      </c>
      <c r="I2" s="11" t="s">
        <v>51</v>
      </c>
      <c r="K2" t="str">
        <f t="shared" ref="K2:K65" si="1">IF(B2="Scotland Premiership","yes",IF(B2="England Premier League","yes",IF(B2="Italy Serie A","yes",IF(B2="Germany Bundesliga","yes",IF(B2="France Ligue 1","yes",IF(LEFT(B2,5)="Spain","yes",IF(B2="Netherlands Eredivisie","yes","no")))))))</f>
        <v>no</v>
      </c>
      <c r="L2">
        <f>IF(K2="yes",H2,0)</f>
        <v>0</v>
      </c>
    </row>
    <row r="3" spans="1:14" hidden="1" x14ac:dyDescent="0.25">
      <c r="A3" s="1">
        <v>42441</v>
      </c>
      <c r="B3" t="s">
        <v>208</v>
      </c>
      <c r="C3" s="2">
        <v>0.625</v>
      </c>
      <c r="D3" t="s">
        <v>322</v>
      </c>
      <c r="E3" t="s">
        <v>30</v>
      </c>
      <c r="F3" t="s">
        <v>211</v>
      </c>
      <c r="H3" s="5">
        <f t="shared" si="0"/>
        <v>-1</v>
      </c>
      <c r="I3" s="11"/>
      <c r="K3" t="str">
        <f t="shared" si="1"/>
        <v>no</v>
      </c>
      <c r="L3">
        <f t="shared" ref="L3:L66" si="2">IF(K3="yes",H3,0)</f>
        <v>0</v>
      </c>
    </row>
    <row r="4" spans="1:14" x14ac:dyDescent="0.25">
      <c r="A4" s="1">
        <v>42442</v>
      </c>
      <c r="B4" t="s">
        <v>23</v>
      </c>
      <c r="C4" s="2">
        <v>0.5625</v>
      </c>
      <c r="D4" t="s">
        <v>121</v>
      </c>
      <c r="E4" t="s">
        <v>25</v>
      </c>
      <c r="F4" t="s">
        <v>200</v>
      </c>
      <c r="G4" s="5">
        <v>1.04</v>
      </c>
      <c r="H4" s="5">
        <f t="shared" si="0"/>
        <v>0.04</v>
      </c>
      <c r="I4" s="8" t="s">
        <v>105</v>
      </c>
      <c r="K4" t="str">
        <f t="shared" si="1"/>
        <v>yes</v>
      </c>
      <c r="L4">
        <f t="shared" si="2"/>
        <v>0.04</v>
      </c>
    </row>
    <row r="5" spans="1:14" hidden="1" x14ac:dyDescent="0.25">
      <c r="A5" s="1">
        <v>42441</v>
      </c>
      <c r="B5" t="s">
        <v>33</v>
      </c>
      <c r="C5" s="2">
        <v>0.625</v>
      </c>
      <c r="D5" t="s">
        <v>176</v>
      </c>
      <c r="E5" t="s">
        <v>25</v>
      </c>
      <c r="F5" t="s">
        <v>34</v>
      </c>
      <c r="G5" s="5">
        <v>1.1000000000000001</v>
      </c>
      <c r="H5" s="5">
        <f t="shared" si="0"/>
        <v>0.1</v>
      </c>
      <c r="I5" s="11" t="s">
        <v>36</v>
      </c>
      <c r="K5" t="str">
        <f t="shared" si="1"/>
        <v>no</v>
      </c>
      <c r="L5">
        <f t="shared" si="2"/>
        <v>0</v>
      </c>
    </row>
    <row r="6" spans="1:14" x14ac:dyDescent="0.25">
      <c r="A6" s="1">
        <v>42441</v>
      </c>
      <c r="B6" t="s">
        <v>37</v>
      </c>
      <c r="C6" s="2">
        <v>0.625</v>
      </c>
      <c r="D6" t="s">
        <v>39</v>
      </c>
      <c r="E6" t="s">
        <v>55</v>
      </c>
      <c r="F6" t="s">
        <v>292</v>
      </c>
      <c r="G6" s="5">
        <v>1.5</v>
      </c>
      <c r="H6" s="5">
        <f t="shared" si="0"/>
        <v>0.48</v>
      </c>
      <c r="I6" s="8" t="s">
        <v>36</v>
      </c>
      <c r="K6" t="str">
        <f t="shared" si="1"/>
        <v>yes</v>
      </c>
      <c r="L6">
        <f t="shared" si="2"/>
        <v>0.48</v>
      </c>
      <c r="N6" t="s">
        <v>44</v>
      </c>
    </row>
    <row r="7" spans="1:14" hidden="1" x14ac:dyDescent="0.25">
      <c r="A7" s="1">
        <v>42441</v>
      </c>
      <c r="B7" t="s">
        <v>155</v>
      </c>
      <c r="C7" s="2">
        <v>0.625</v>
      </c>
      <c r="D7" t="s">
        <v>157</v>
      </c>
      <c r="E7" t="s">
        <v>55</v>
      </c>
      <c r="F7" t="s">
        <v>162</v>
      </c>
      <c r="G7" s="5">
        <v>1.44</v>
      </c>
      <c r="H7" s="5">
        <f t="shared" si="0"/>
        <v>0.42</v>
      </c>
      <c r="I7" s="11" t="s">
        <v>59</v>
      </c>
      <c r="K7" t="str">
        <f t="shared" si="1"/>
        <v>no</v>
      </c>
      <c r="L7">
        <f t="shared" si="2"/>
        <v>0</v>
      </c>
    </row>
    <row r="8" spans="1:14" x14ac:dyDescent="0.25">
      <c r="A8" s="1">
        <v>42441</v>
      </c>
      <c r="B8" t="s">
        <v>37</v>
      </c>
      <c r="C8" s="2">
        <v>0.625</v>
      </c>
      <c r="D8" t="s">
        <v>287</v>
      </c>
      <c r="E8" t="s">
        <v>55</v>
      </c>
      <c r="F8" t="s">
        <v>67</v>
      </c>
      <c r="G8" s="5">
        <v>1.5</v>
      </c>
      <c r="H8" s="5">
        <f t="shared" si="0"/>
        <v>0.48</v>
      </c>
      <c r="I8" s="11" t="s">
        <v>295</v>
      </c>
      <c r="K8" t="str">
        <f t="shared" si="1"/>
        <v>yes</v>
      </c>
      <c r="L8">
        <f t="shared" si="2"/>
        <v>0.48</v>
      </c>
      <c r="N8" t="s">
        <v>52</v>
      </c>
    </row>
    <row r="9" spans="1:14" x14ac:dyDescent="0.25">
      <c r="A9" s="1">
        <v>42441</v>
      </c>
      <c r="B9" t="s">
        <v>53</v>
      </c>
      <c r="C9" s="2">
        <v>0.66666666666666663</v>
      </c>
      <c r="D9" t="s">
        <v>96</v>
      </c>
      <c r="E9" t="s">
        <v>55</v>
      </c>
      <c r="F9" t="s">
        <v>187</v>
      </c>
      <c r="G9" s="5">
        <v>1.44</v>
      </c>
      <c r="H9" s="5">
        <f t="shared" si="0"/>
        <v>0.42</v>
      </c>
      <c r="I9" s="11" t="s">
        <v>105</v>
      </c>
      <c r="K9" t="str">
        <f t="shared" si="1"/>
        <v>yes</v>
      </c>
      <c r="L9">
        <f t="shared" si="2"/>
        <v>0.42</v>
      </c>
    </row>
    <row r="10" spans="1:14" hidden="1" x14ac:dyDescent="0.25">
      <c r="A10" s="1">
        <v>42441</v>
      </c>
      <c r="B10" t="s">
        <v>69</v>
      </c>
      <c r="C10" s="2">
        <v>0.625</v>
      </c>
      <c r="D10" t="s">
        <v>72</v>
      </c>
      <c r="E10" t="s">
        <v>55</v>
      </c>
      <c r="F10" t="s">
        <v>75</v>
      </c>
      <c r="H10" s="5">
        <f t="shared" si="0"/>
        <v>-1</v>
      </c>
      <c r="I10" s="11" t="s">
        <v>168</v>
      </c>
      <c r="K10" t="str">
        <f t="shared" si="1"/>
        <v>no</v>
      </c>
      <c r="L10">
        <f t="shared" si="2"/>
        <v>0</v>
      </c>
      <c r="N10" t="s">
        <v>60</v>
      </c>
    </row>
    <row r="11" spans="1:14" hidden="1" x14ac:dyDescent="0.25">
      <c r="A11" s="1">
        <v>42441</v>
      </c>
      <c r="B11" t="s">
        <v>78</v>
      </c>
      <c r="C11" s="2">
        <v>0.625</v>
      </c>
      <c r="D11" t="s">
        <v>113</v>
      </c>
      <c r="E11" t="s">
        <v>55</v>
      </c>
      <c r="F11" t="s">
        <v>323</v>
      </c>
      <c r="H11" s="5">
        <f t="shared" si="0"/>
        <v>-1</v>
      </c>
      <c r="I11" s="11"/>
      <c r="K11" t="str">
        <f t="shared" si="1"/>
        <v>no</v>
      </c>
      <c r="L11">
        <f t="shared" si="2"/>
        <v>0</v>
      </c>
    </row>
    <row r="12" spans="1:14" hidden="1" x14ac:dyDescent="0.25">
      <c r="A12" s="1">
        <v>42441</v>
      </c>
      <c r="B12" t="s">
        <v>69</v>
      </c>
      <c r="C12" s="2">
        <v>0.625</v>
      </c>
      <c r="D12" t="s">
        <v>84</v>
      </c>
      <c r="E12" t="s">
        <v>55</v>
      </c>
      <c r="F12" t="s">
        <v>239</v>
      </c>
      <c r="H12" s="5">
        <f t="shared" si="0"/>
        <v>-1</v>
      </c>
      <c r="I12" s="11"/>
      <c r="K12" t="str">
        <f t="shared" si="1"/>
        <v>no</v>
      </c>
      <c r="L12">
        <f t="shared" si="2"/>
        <v>0</v>
      </c>
      <c r="N12" t="s">
        <v>66</v>
      </c>
    </row>
    <row r="13" spans="1:14" hidden="1" x14ac:dyDescent="0.25">
      <c r="A13" s="1">
        <v>42441</v>
      </c>
      <c r="B13" t="s">
        <v>69</v>
      </c>
      <c r="C13" s="2">
        <v>0.625</v>
      </c>
      <c r="D13" t="s">
        <v>229</v>
      </c>
      <c r="E13" t="s">
        <v>55</v>
      </c>
      <c r="F13" t="s">
        <v>93</v>
      </c>
      <c r="H13" s="5">
        <f t="shared" si="0"/>
        <v>-1</v>
      </c>
      <c r="I13" s="11"/>
      <c r="K13" t="str">
        <f t="shared" si="1"/>
        <v>no</v>
      </c>
      <c r="L13">
        <f t="shared" si="2"/>
        <v>0</v>
      </c>
    </row>
    <row r="14" spans="1:14" hidden="1" x14ac:dyDescent="0.25">
      <c r="A14" s="1">
        <v>42441</v>
      </c>
      <c r="B14" t="s">
        <v>69</v>
      </c>
      <c r="C14" s="2">
        <v>0.625</v>
      </c>
      <c r="D14" t="s">
        <v>252</v>
      </c>
      <c r="E14" t="s">
        <v>55</v>
      </c>
      <c r="F14" t="s">
        <v>73</v>
      </c>
      <c r="H14" s="5">
        <f t="shared" si="0"/>
        <v>-1</v>
      </c>
      <c r="I14" s="11"/>
      <c r="K14" t="str">
        <f t="shared" si="1"/>
        <v>no</v>
      </c>
      <c r="L14">
        <f t="shared" si="2"/>
        <v>0</v>
      </c>
    </row>
    <row r="15" spans="1:14" hidden="1" x14ac:dyDescent="0.25">
      <c r="A15" s="1">
        <v>42441</v>
      </c>
      <c r="B15" t="s">
        <v>69</v>
      </c>
      <c r="C15" s="2">
        <v>0.625</v>
      </c>
      <c r="D15" t="s">
        <v>142</v>
      </c>
      <c r="E15" t="s">
        <v>55</v>
      </c>
      <c r="F15" t="s">
        <v>228</v>
      </c>
      <c r="H15" s="5">
        <f t="shared" si="0"/>
        <v>-1</v>
      </c>
      <c r="I15" s="11"/>
      <c r="K15" t="str">
        <f t="shared" si="1"/>
        <v>no</v>
      </c>
      <c r="L15">
        <f t="shared" si="2"/>
        <v>0</v>
      </c>
    </row>
    <row r="16" spans="1:14" hidden="1" x14ac:dyDescent="0.25">
      <c r="A16" s="1">
        <v>42442</v>
      </c>
      <c r="B16" t="s">
        <v>69</v>
      </c>
      <c r="C16" s="2">
        <v>0.55208333333333337</v>
      </c>
      <c r="D16" t="s">
        <v>186</v>
      </c>
      <c r="E16" t="s">
        <v>55</v>
      </c>
      <c r="F16" t="s">
        <v>70</v>
      </c>
      <c r="H16" s="5">
        <f t="shared" si="0"/>
        <v>-1</v>
      </c>
      <c r="I16" s="11"/>
      <c r="K16" t="str">
        <f t="shared" si="1"/>
        <v>no</v>
      </c>
      <c r="L16">
        <f t="shared" si="2"/>
        <v>0</v>
      </c>
    </row>
    <row r="17" spans="1:13" hidden="1" x14ac:dyDescent="0.25">
      <c r="A17" s="1">
        <v>42442</v>
      </c>
      <c r="B17" t="s">
        <v>69</v>
      </c>
      <c r="C17" s="2">
        <v>0.64583333333333337</v>
      </c>
      <c r="D17" t="s">
        <v>94</v>
      </c>
      <c r="E17" t="s">
        <v>55</v>
      </c>
      <c r="F17" t="s">
        <v>83</v>
      </c>
      <c r="H17" s="5">
        <f t="shared" si="0"/>
        <v>-1</v>
      </c>
      <c r="I17" s="11"/>
      <c r="K17" t="str">
        <f t="shared" si="1"/>
        <v>no</v>
      </c>
      <c r="L17">
        <f t="shared" si="2"/>
        <v>0</v>
      </c>
    </row>
    <row r="18" spans="1:13" x14ac:dyDescent="0.25">
      <c r="A18" s="1">
        <v>42443</v>
      </c>
      <c r="B18" t="s">
        <v>28</v>
      </c>
      <c r="C18" s="2">
        <v>0.8125</v>
      </c>
      <c r="D18" t="s">
        <v>261</v>
      </c>
      <c r="E18" t="s">
        <v>55</v>
      </c>
      <c r="F18" t="s">
        <v>298</v>
      </c>
      <c r="G18" s="5">
        <v>1.4</v>
      </c>
      <c r="H18" s="5">
        <f t="shared" si="0"/>
        <v>0.38</v>
      </c>
      <c r="I18" s="11" t="s">
        <v>32</v>
      </c>
      <c r="K18" t="str">
        <f t="shared" si="1"/>
        <v>yes</v>
      </c>
      <c r="L18">
        <f t="shared" si="2"/>
        <v>0.38</v>
      </c>
    </row>
    <row r="19" spans="1:13" x14ac:dyDescent="0.25">
      <c r="A19" s="1">
        <v>42441</v>
      </c>
      <c r="B19" t="s">
        <v>85</v>
      </c>
      <c r="C19" s="2">
        <v>0.625</v>
      </c>
      <c r="D19" t="s">
        <v>152</v>
      </c>
      <c r="E19" t="s">
        <v>55</v>
      </c>
      <c r="F19" t="s">
        <v>89</v>
      </c>
      <c r="H19" s="5">
        <f t="shared" si="0"/>
        <v>-1</v>
      </c>
      <c r="I19" s="11" t="s">
        <v>47</v>
      </c>
      <c r="K19" t="str">
        <f t="shared" si="1"/>
        <v>yes</v>
      </c>
      <c r="L19">
        <f t="shared" si="2"/>
        <v>-1</v>
      </c>
    </row>
    <row r="20" spans="1:13" hidden="1" x14ac:dyDescent="0.25">
      <c r="A20" s="1">
        <v>42441</v>
      </c>
      <c r="B20" t="s">
        <v>69</v>
      </c>
      <c r="C20" s="2">
        <v>0.625</v>
      </c>
      <c r="D20" t="s">
        <v>76</v>
      </c>
      <c r="E20" t="s">
        <v>55</v>
      </c>
      <c r="F20" t="s">
        <v>251</v>
      </c>
      <c r="H20" s="5">
        <f t="shared" si="0"/>
        <v>-1</v>
      </c>
      <c r="I20" s="11"/>
      <c r="K20" t="str">
        <f t="shared" si="1"/>
        <v>no</v>
      </c>
      <c r="L20">
        <f t="shared" si="2"/>
        <v>0</v>
      </c>
    </row>
    <row r="21" spans="1:13" hidden="1" x14ac:dyDescent="0.25">
      <c r="A21" s="1">
        <v>42441</v>
      </c>
      <c r="B21" t="s">
        <v>33</v>
      </c>
      <c r="C21" s="2">
        <v>0.625</v>
      </c>
      <c r="D21" t="s">
        <v>191</v>
      </c>
      <c r="E21" t="s">
        <v>55</v>
      </c>
      <c r="F21" t="s">
        <v>106</v>
      </c>
      <c r="H21" s="5">
        <f t="shared" si="0"/>
        <v>-1</v>
      </c>
      <c r="I21" s="11"/>
      <c r="K21" t="str">
        <f t="shared" si="1"/>
        <v>no</v>
      </c>
      <c r="L21">
        <f t="shared" si="2"/>
        <v>0</v>
      </c>
    </row>
    <row r="22" spans="1:13" hidden="1" x14ac:dyDescent="0.25">
      <c r="A22" s="1">
        <v>42441</v>
      </c>
      <c r="B22" t="s">
        <v>33</v>
      </c>
      <c r="C22" s="2">
        <v>0.625</v>
      </c>
      <c r="D22" t="s">
        <v>205</v>
      </c>
      <c r="E22" t="s">
        <v>55</v>
      </c>
      <c r="F22" t="s">
        <v>118</v>
      </c>
      <c r="G22" s="5">
        <v>1.5</v>
      </c>
      <c r="H22" s="5">
        <f t="shared" si="0"/>
        <v>0.48</v>
      </c>
      <c r="I22" s="11" t="s">
        <v>150</v>
      </c>
      <c r="K22" t="str">
        <f t="shared" si="1"/>
        <v>no</v>
      </c>
      <c r="L22">
        <f t="shared" si="2"/>
        <v>0</v>
      </c>
    </row>
    <row r="23" spans="1:13" hidden="1" x14ac:dyDescent="0.25">
      <c r="A23" s="1">
        <v>42441</v>
      </c>
      <c r="B23" t="s">
        <v>33</v>
      </c>
      <c r="C23" s="2">
        <v>0.625</v>
      </c>
      <c r="D23" t="s">
        <v>119</v>
      </c>
      <c r="E23" t="s">
        <v>55</v>
      </c>
      <c r="F23" t="s">
        <v>174</v>
      </c>
      <c r="G23" s="5">
        <v>1.25</v>
      </c>
      <c r="H23" s="5">
        <f t="shared" si="0"/>
        <v>0.24</v>
      </c>
      <c r="I23" s="11" t="s">
        <v>36</v>
      </c>
      <c r="J23" s="12"/>
      <c r="K23" t="str">
        <f t="shared" si="1"/>
        <v>no</v>
      </c>
      <c r="L23">
        <f t="shared" si="2"/>
        <v>0</v>
      </c>
      <c r="M23" s="12"/>
    </row>
    <row r="24" spans="1:13" hidden="1" x14ac:dyDescent="0.25">
      <c r="A24" s="1">
        <v>42441</v>
      </c>
      <c r="B24" t="s">
        <v>33</v>
      </c>
      <c r="C24" s="2">
        <v>0.625</v>
      </c>
      <c r="D24" t="s">
        <v>117</v>
      </c>
      <c r="E24" t="s">
        <v>55</v>
      </c>
      <c r="F24" t="s">
        <v>100</v>
      </c>
      <c r="H24" s="5">
        <f t="shared" si="0"/>
        <v>-1</v>
      </c>
      <c r="I24" s="11"/>
      <c r="K24" t="str">
        <f t="shared" si="1"/>
        <v>no</v>
      </c>
      <c r="L24">
        <f t="shared" si="2"/>
        <v>0</v>
      </c>
    </row>
    <row r="25" spans="1:13" hidden="1" x14ac:dyDescent="0.25">
      <c r="A25" s="1">
        <v>42441</v>
      </c>
      <c r="B25" t="s">
        <v>33</v>
      </c>
      <c r="C25" s="2">
        <v>0.625</v>
      </c>
      <c r="D25" t="s">
        <v>35</v>
      </c>
      <c r="E25" t="s">
        <v>55</v>
      </c>
      <c r="F25" t="s">
        <v>190</v>
      </c>
      <c r="H25" s="5">
        <f t="shared" si="0"/>
        <v>-1</v>
      </c>
      <c r="I25" s="11"/>
      <c r="K25" t="str">
        <f t="shared" si="1"/>
        <v>no</v>
      </c>
      <c r="L25">
        <f t="shared" si="2"/>
        <v>0</v>
      </c>
    </row>
    <row r="26" spans="1:13" x14ac:dyDescent="0.25">
      <c r="A26" s="1">
        <v>42442</v>
      </c>
      <c r="B26" t="s">
        <v>28</v>
      </c>
      <c r="C26" s="2">
        <v>0.625</v>
      </c>
      <c r="D26" t="s">
        <v>306</v>
      </c>
      <c r="E26" t="s">
        <v>55</v>
      </c>
      <c r="F26" t="s">
        <v>310</v>
      </c>
      <c r="G26" s="5">
        <v>1.29</v>
      </c>
      <c r="H26" s="5">
        <f t="shared" si="0"/>
        <v>0.28000000000000003</v>
      </c>
      <c r="I26" s="11" t="s">
        <v>173</v>
      </c>
      <c r="K26" t="str">
        <f t="shared" si="1"/>
        <v>yes</v>
      </c>
      <c r="L26">
        <f t="shared" si="2"/>
        <v>0.28000000000000003</v>
      </c>
    </row>
    <row r="27" spans="1:13" hidden="1" x14ac:dyDescent="0.25">
      <c r="A27" s="1">
        <v>42441</v>
      </c>
      <c r="B27" t="s">
        <v>33</v>
      </c>
      <c r="C27" s="2">
        <v>0.625</v>
      </c>
      <c r="D27" t="s">
        <v>244</v>
      </c>
      <c r="E27" t="s">
        <v>55</v>
      </c>
      <c r="F27" t="s">
        <v>206</v>
      </c>
      <c r="H27" s="5">
        <f t="shared" si="0"/>
        <v>-1</v>
      </c>
      <c r="I27" s="11"/>
      <c r="K27" t="str">
        <f t="shared" si="1"/>
        <v>no</v>
      </c>
      <c r="L27">
        <f t="shared" si="2"/>
        <v>0</v>
      </c>
    </row>
    <row r="28" spans="1:13" hidden="1" x14ac:dyDescent="0.25">
      <c r="A28" s="1">
        <v>42441</v>
      </c>
      <c r="B28" t="s">
        <v>33</v>
      </c>
      <c r="C28" s="2">
        <v>0.625</v>
      </c>
      <c r="D28" t="s">
        <v>235</v>
      </c>
      <c r="E28" t="s">
        <v>55</v>
      </c>
      <c r="F28" t="s">
        <v>204</v>
      </c>
      <c r="H28" s="5">
        <f t="shared" si="0"/>
        <v>-1</v>
      </c>
      <c r="I28" s="11" t="s">
        <v>51</v>
      </c>
      <c r="K28" t="str">
        <f t="shared" si="1"/>
        <v>no</v>
      </c>
      <c r="L28">
        <f t="shared" si="2"/>
        <v>0</v>
      </c>
    </row>
    <row r="29" spans="1:13" hidden="1" x14ac:dyDescent="0.25">
      <c r="A29" s="1">
        <v>42441</v>
      </c>
      <c r="B29" t="s">
        <v>155</v>
      </c>
      <c r="C29" s="2">
        <v>0.71875</v>
      </c>
      <c r="D29" t="s">
        <v>163</v>
      </c>
      <c r="E29" t="s">
        <v>55</v>
      </c>
      <c r="F29" t="s">
        <v>277</v>
      </c>
      <c r="H29" s="5">
        <f t="shared" si="0"/>
        <v>-1</v>
      </c>
      <c r="I29" s="11"/>
      <c r="K29" t="str">
        <f t="shared" si="1"/>
        <v>no</v>
      </c>
      <c r="L29">
        <f t="shared" si="2"/>
        <v>0</v>
      </c>
    </row>
    <row r="30" spans="1:13" hidden="1" x14ac:dyDescent="0.25">
      <c r="A30" s="1">
        <v>42441</v>
      </c>
      <c r="B30" t="s">
        <v>40</v>
      </c>
      <c r="C30" s="2">
        <v>0.625</v>
      </c>
      <c r="D30" t="s">
        <v>46</v>
      </c>
      <c r="E30" t="s">
        <v>55</v>
      </c>
      <c r="F30" t="s">
        <v>143</v>
      </c>
      <c r="H30" s="5">
        <f t="shared" si="0"/>
        <v>-1</v>
      </c>
      <c r="I30" s="11"/>
      <c r="K30" t="str">
        <f t="shared" si="1"/>
        <v>no</v>
      </c>
      <c r="L30">
        <f t="shared" si="2"/>
        <v>0</v>
      </c>
    </row>
    <row r="31" spans="1:13" hidden="1" x14ac:dyDescent="0.25">
      <c r="A31" s="1">
        <v>42441</v>
      </c>
      <c r="B31" t="s">
        <v>122</v>
      </c>
      <c r="C31" s="2">
        <v>0.625</v>
      </c>
      <c r="D31" t="s">
        <v>199</v>
      </c>
      <c r="E31" t="s">
        <v>55</v>
      </c>
      <c r="F31" t="s">
        <v>123</v>
      </c>
      <c r="H31" s="5">
        <f t="shared" si="0"/>
        <v>-1</v>
      </c>
      <c r="I31" s="11"/>
      <c r="K31" t="str">
        <f t="shared" si="1"/>
        <v>no</v>
      </c>
      <c r="L31">
        <f t="shared" si="2"/>
        <v>0</v>
      </c>
    </row>
    <row r="32" spans="1:13" hidden="1" x14ac:dyDescent="0.25">
      <c r="A32" s="1">
        <v>42441</v>
      </c>
      <c r="B32" t="s">
        <v>40</v>
      </c>
      <c r="C32" s="2">
        <v>0.625</v>
      </c>
      <c r="D32" t="s">
        <v>42</v>
      </c>
      <c r="E32" t="s">
        <v>55</v>
      </c>
      <c r="F32" t="s">
        <v>131</v>
      </c>
      <c r="H32" s="5">
        <f t="shared" si="0"/>
        <v>-1</v>
      </c>
      <c r="I32" s="11" t="s">
        <v>168</v>
      </c>
      <c r="K32" t="str">
        <f t="shared" si="1"/>
        <v>no</v>
      </c>
      <c r="L32">
        <f t="shared" si="2"/>
        <v>0</v>
      </c>
    </row>
    <row r="33" spans="1:12" x14ac:dyDescent="0.25">
      <c r="A33" s="1">
        <v>42442</v>
      </c>
      <c r="B33" t="s">
        <v>102</v>
      </c>
      <c r="C33" s="2">
        <v>0.82291666666666663</v>
      </c>
      <c r="D33" t="s">
        <v>254</v>
      </c>
      <c r="E33" t="s">
        <v>55</v>
      </c>
      <c r="F33" t="s">
        <v>171</v>
      </c>
      <c r="G33" s="5">
        <v>1.44</v>
      </c>
      <c r="H33" s="5">
        <f t="shared" si="0"/>
        <v>0.42</v>
      </c>
      <c r="I33" s="11" t="s">
        <v>173</v>
      </c>
      <c r="K33" t="str">
        <f t="shared" si="1"/>
        <v>yes</v>
      </c>
      <c r="L33">
        <f t="shared" si="2"/>
        <v>0.42</v>
      </c>
    </row>
    <row r="34" spans="1:12" x14ac:dyDescent="0.25">
      <c r="A34" s="1">
        <v>42441</v>
      </c>
      <c r="B34" t="s">
        <v>53</v>
      </c>
      <c r="C34" s="2">
        <v>0.79166666666666663</v>
      </c>
      <c r="D34" t="s">
        <v>56</v>
      </c>
      <c r="E34" t="s">
        <v>55</v>
      </c>
      <c r="F34" t="s">
        <v>98</v>
      </c>
      <c r="G34" s="5">
        <v>1.25</v>
      </c>
      <c r="H34" s="5">
        <f t="shared" si="0"/>
        <v>0.24</v>
      </c>
      <c r="I34" s="11" t="s">
        <v>173</v>
      </c>
      <c r="K34" t="str">
        <f t="shared" si="1"/>
        <v>yes</v>
      </c>
      <c r="L34">
        <f t="shared" si="2"/>
        <v>0.24</v>
      </c>
    </row>
    <row r="35" spans="1:12" hidden="1" x14ac:dyDescent="0.25">
      <c r="A35" s="1">
        <v>42441</v>
      </c>
      <c r="B35" t="s">
        <v>40</v>
      </c>
      <c r="C35" s="2">
        <v>0.625</v>
      </c>
      <c r="D35" t="s">
        <v>138</v>
      </c>
      <c r="E35" t="s">
        <v>55</v>
      </c>
      <c r="F35" t="s">
        <v>125</v>
      </c>
      <c r="I35" s="11" t="s">
        <v>324</v>
      </c>
      <c r="K35" t="str">
        <f t="shared" si="1"/>
        <v>no</v>
      </c>
      <c r="L35">
        <v>0</v>
      </c>
    </row>
    <row r="36" spans="1:12" x14ac:dyDescent="0.25">
      <c r="A36" s="1">
        <v>42442</v>
      </c>
      <c r="B36" t="s">
        <v>102</v>
      </c>
      <c r="C36" s="2">
        <v>0.58333333333333337</v>
      </c>
      <c r="D36" t="s">
        <v>242</v>
      </c>
      <c r="E36" t="s">
        <v>55</v>
      </c>
      <c r="F36" t="s">
        <v>245</v>
      </c>
      <c r="G36" s="5">
        <v>1.36</v>
      </c>
      <c r="H36" s="5">
        <f t="shared" si="0"/>
        <v>0.34</v>
      </c>
      <c r="I36" s="11" t="s">
        <v>59</v>
      </c>
      <c r="K36" t="str">
        <f t="shared" si="1"/>
        <v>yes</v>
      </c>
      <c r="L36">
        <f t="shared" si="2"/>
        <v>0.34</v>
      </c>
    </row>
    <row r="37" spans="1:12" x14ac:dyDescent="0.25">
      <c r="A37" s="1">
        <v>42441</v>
      </c>
      <c r="B37" t="s">
        <v>53</v>
      </c>
      <c r="C37" s="2">
        <v>0.79166666666666663</v>
      </c>
      <c r="D37" t="s">
        <v>99</v>
      </c>
      <c r="E37" t="s">
        <v>55</v>
      </c>
      <c r="F37" t="s">
        <v>54</v>
      </c>
      <c r="G37" s="5">
        <v>1.33</v>
      </c>
      <c r="H37" s="5">
        <f t="shared" si="0"/>
        <v>0.31</v>
      </c>
      <c r="I37" s="11" t="s">
        <v>307</v>
      </c>
      <c r="K37" t="str">
        <f t="shared" si="1"/>
        <v>yes</v>
      </c>
      <c r="L37">
        <f t="shared" si="2"/>
        <v>0.31</v>
      </c>
    </row>
    <row r="38" spans="1:12" x14ac:dyDescent="0.25">
      <c r="A38" s="1">
        <v>42441</v>
      </c>
      <c r="B38" t="s">
        <v>102</v>
      </c>
      <c r="C38" s="2">
        <v>0.82291666666666663</v>
      </c>
      <c r="D38" t="s">
        <v>309</v>
      </c>
      <c r="E38" t="s">
        <v>325</v>
      </c>
      <c r="F38" t="s">
        <v>172</v>
      </c>
      <c r="G38" s="5">
        <v>1.36</v>
      </c>
      <c r="H38" s="5">
        <f t="shared" si="0"/>
        <v>0.34</v>
      </c>
      <c r="I38" s="11" t="s">
        <v>59</v>
      </c>
      <c r="K38" t="str">
        <f t="shared" si="1"/>
        <v>yes</v>
      </c>
      <c r="L38">
        <f t="shared" si="2"/>
        <v>0.34</v>
      </c>
    </row>
    <row r="39" spans="1:12" hidden="1" x14ac:dyDescent="0.25">
      <c r="A39" s="1">
        <v>42441</v>
      </c>
      <c r="B39" t="s">
        <v>40</v>
      </c>
      <c r="C39" s="2">
        <v>0.625</v>
      </c>
      <c r="D39" t="s">
        <v>132</v>
      </c>
      <c r="E39" t="s">
        <v>55</v>
      </c>
      <c r="F39" t="s">
        <v>180</v>
      </c>
      <c r="H39" s="5">
        <f t="shared" si="0"/>
        <v>-1</v>
      </c>
      <c r="I39" s="11"/>
      <c r="K39" t="str">
        <f t="shared" si="1"/>
        <v>no</v>
      </c>
      <c r="L39">
        <f t="shared" si="2"/>
        <v>0</v>
      </c>
    </row>
    <row r="40" spans="1:12" hidden="1" x14ac:dyDescent="0.25">
      <c r="A40" s="1">
        <v>42441</v>
      </c>
      <c r="B40" t="s">
        <v>40</v>
      </c>
      <c r="C40" s="2">
        <v>0.625</v>
      </c>
      <c r="D40" t="s">
        <v>130</v>
      </c>
      <c r="E40" t="s">
        <v>55</v>
      </c>
      <c r="F40" t="s">
        <v>41</v>
      </c>
      <c r="H40" s="5">
        <f t="shared" si="0"/>
        <v>-1</v>
      </c>
      <c r="I40" s="11"/>
      <c r="K40" t="str">
        <f t="shared" si="1"/>
        <v>no</v>
      </c>
      <c r="L40">
        <f t="shared" si="2"/>
        <v>0</v>
      </c>
    </row>
    <row r="41" spans="1:12" x14ac:dyDescent="0.25">
      <c r="A41" s="1">
        <v>42442</v>
      </c>
      <c r="B41" t="s">
        <v>102</v>
      </c>
      <c r="C41" s="2">
        <v>0.47916666666666669</v>
      </c>
      <c r="D41" t="s">
        <v>159</v>
      </c>
      <c r="E41" t="s">
        <v>55</v>
      </c>
      <c r="F41" t="s">
        <v>253</v>
      </c>
      <c r="H41" s="5">
        <f t="shared" si="0"/>
        <v>-1</v>
      </c>
      <c r="I41" s="11" t="s">
        <v>168</v>
      </c>
      <c r="K41" t="str">
        <f t="shared" si="1"/>
        <v>yes</v>
      </c>
      <c r="L41">
        <f t="shared" si="2"/>
        <v>-1</v>
      </c>
    </row>
    <row r="42" spans="1:12" hidden="1" x14ac:dyDescent="0.25">
      <c r="A42" s="1">
        <v>42441</v>
      </c>
      <c r="B42" t="s">
        <v>78</v>
      </c>
      <c r="C42" s="2">
        <v>0.625</v>
      </c>
      <c r="D42" t="s">
        <v>79</v>
      </c>
      <c r="E42" t="s">
        <v>55</v>
      </c>
      <c r="F42" t="s">
        <v>127</v>
      </c>
      <c r="H42" s="5">
        <f t="shared" si="0"/>
        <v>-1</v>
      </c>
      <c r="I42" s="11"/>
      <c r="K42" t="str">
        <f t="shared" si="1"/>
        <v>no</v>
      </c>
      <c r="L42">
        <f t="shared" si="2"/>
        <v>0</v>
      </c>
    </row>
    <row r="43" spans="1:12" x14ac:dyDescent="0.25">
      <c r="A43" s="1">
        <v>42441</v>
      </c>
      <c r="B43" t="s">
        <v>23</v>
      </c>
      <c r="C43" s="2">
        <v>0.82291666666666663</v>
      </c>
      <c r="D43" t="s">
        <v>271</v>
      </c>
      <c r="E43" t="s">
        <v>55</v>
      </c>
      <c r="F43" t="s">
        <v>145</v>
      </c>
      <c r="G43" s="5">
        <v>1.25</v>
      </c>
      <c r="H43" s="5">
        <f t="shared" si="0"/>
        <v>0.24</v>
      </c>
      <c r="I43" s="11" t="s">
        <v>59</v>
      </c>
      <c r="K43" t="str">
        <f t="shared" si="1"/>
        <v>yes</v>
      </c>
      <c r="L43">
        <f t="shared" si="2"/>
        <v>0.24</v>
      </c>
    </row>
    <row r="44" spans="1:12" hidden="1" x14ac:dyDescent="0.25">
      <c r="A44" s="1">
        <v>42441</v>
      </c>
      <c r="B44" t="s">
        <v>78</v>
      </c>
      <c r="C44" s="2">
        <v>0.625</v>
      </c>
      <c r="D44" t="s">
        <v>326</v>
      </c>
      <c r="E44" t="s">
        <v>55</v>
      </c>
      <c r="F44" t="s">
        <v>184</v>
      </c>
      <c r="H44" s="5">
        <f t="shared" si="0"/>
        <v>-1</v>
      </c>
      <c r="I44" s="11"/>
      <c r="K44" t="str">
        <f t="shared" si="1"/>
        <v>no</v>
      </c>
      <c r="L44">
        <f t="shared" si="2"/>
        <v>0</v>
      </c>
    </row>
    <row r="45" spans="1:12" x14ac:dyDescent="0.25">
      <c r="A45" s="1">
        <v>42442</v>
      </c>
      <c r="B45" t="s">
        <v>23</v>
      </c>
      <c r="C45" s="2">
        <v>0.5625</v>
      </c>
      <c r="D45" t="s">
        <v>146</v>
      </c>
      <c r="E45" t="s">
        <v>55</v>
      </c>
      <c r="F45" t="s">
        <v>268</v>
      </c>
      <c r="G45" s="5">
        <v>1.29</v>
      </c>
      <c r="H45" s="5">
        <f t="shared" si="0"/>
        <v>0.28000000000000003</v>
      </c>
      <c r="I45" s="11" t="s">
        <v>150</v>
      </c>
      <c r="K45" t="str">
        <f t="shared" si="1"/>
        <v>yes</v>
      </c>
      <c r="L45">
        <f t="shared" si="2"/>
        <v>0.28000000000000003</v>
      </c>
    </row>
    <row r="46" spans="1:12" hidden="1" x14ac:dyDescent="0.25">
      <c r="A46" s="1">
        <v>42441</v>
      </c>
      <c r="B46" t="s">
        <v>78</v>
      </c>
      <c r="C46" s="2">
        <v>0.625</v>
      </c>
      <c r="D46" t="s">
        <v>80</v>
      </c>
      <c r="E46" t="s">
        <v>55</v>
      </c>
      <c r="F46" t="s">
        <v>264</v>
      </c>
      <c r="H46" s="5">
        <f t="shared" si="0"/>
        <v>-1</v>
      </c>
      <c r="I46" s="11" t="s">
        <v>47</v>
      </c>
      <c r="K46" t="str">
        <f t="shared" si="1"/>
        <v>no</v>
      </c>
      <c r="L46">
        <f t="shared" si="2"/>
        <v>0</v>
      </c>
    </row>
    <row r="47" spans="1:12" x14ac:dyDescent="0.25">
      <c r="A47" s="1">
        <v>42442</v>
      </c>
      <c r="B47" t="s">
        <v>102</v>
      </c>
      <c r="C47" s="2">
        <v>0.82291666666666663</v>
      </c>
      <c r="D47" t="s">
        <v>167</v>
      </c>
      <c r="E47" t="s">
        <v>55</v>
      </c>
      <c r="F47" t="s">
        <v>103</v>
      </c>
      <c r="H47" s="5">
        <f t="shared" si="0"/>
        <v>-1</v>
      </c>
      <c r="I47" s="11" t="s">
        <v>47</v>
      </c>
      <c r="K47" t="str">
        <f t="shared" si="1"/>
        <v>yes</v>
      </c>
      <c r="L47">
        <f t="shared" si="2"/>
        <v>-1</v>
      </c>
    </row>
    <row r="48" spans="1:12" x14ac:dyDescent="0.25">
      <c r="A48" s="1">
        <v>42442</v>
      </c>
      <c r="B48" t="s">
        <v>28</v>
      </c>
      <c r="C48" s="2">
        <v>0.45833333333333331</v>
      </c>
      <c r="D48" t="s">
        <v>115</v>
      </c>
      <c r="E48" t="s">
        <v>55</v>
      </c>
      <c r="F48" t="s">
        <v>148</v>
      </c>
      <c r="H48" s="5">
        <f t="shared" si="0"/>
        <v>-1</v>
      </c>
      <c r="I48" s="11" t="s">
        <v>51</v>
      </c>
      <c r="K48" t="str">
        <f t="shared" si="1"/>
        <v>yes</v>
      </c>
      <c r="L48">
        <f t="shared" si="2"/>
        <v>-1</v>
      </c>
    </row>
    <row r="49" spans="1:14" x14ac:dyDescent="0.25">
      <c r="A49" s="1">
        <v>42442</v>
      </c>
      <c r="B49" t="s">
        <v>102</v>
      </c>
      <c r="C49" s="2">
        <v>0.58333333333333337</v>
      </c>
      <c r="D49" t="s">
        <v>104</v>
      </c>
      <c r="E49" t="s">
        <v>55</v>
      </c>
      <c r="F49" t="s">
        <v>164</v>
      </c>
      <c r="G49" s="5">
        <v>1.44</v>
      </c>
      <c r="H49" s="5">
        <f t="shared" si="0"/>
        <v>0.42</v>
      </c>
      <c r="I49" s="11" t="s">
        <v>295</v>
      </c>
      <c r="K49" t="str">
        <f t="shared" si="1"/>
        <v>yes</v>
      </c>
      <c r="L49">
        <f t="shared" si="2"/>
        <v>0.42</v>
      </c>
    </row>
    <row r="50" spans="1:14" x14ac:dyDescent="0.25">
      <c r="A50" s="1">
        <v>42441</v>
      </c>
      <c r="B50" t="s">
        <v>48</v>
      </c>
      <c r="C50" s="2">
        <v>0.60416666666666663</v>
      </c>
      <c r="D50" t="s">
        <v>50</v>
      </c>
      <c r="E50" t="s">
        <v>55</v>
      </c>
      <c r="F50" t="s">
        <v>169</v>
      </c>
      <c r="I50" s="11"/>
      <c r="L50">
        <f t="shared" si="2"/>
        <v>0</v>
      </c>
      <c r="N50" s="12" t="s">
        <v>327</v>
      </c>
    </row>
    <row r="51" spans="1:14" x14ac:dyDescent="0.25">
      <c r="A51" s="1">
        <v>42441</v>
      </c>
      <c r="B51" t="s">
        <v>53</v>
      </c>
      <c r="C51" s="2">
        <v>0.79166666666666663</v>
      </c>
      <c r="D51" t="s">
        <v>62</v>
      </c>
      <c r="E51" t="s">
        <v>55</v>
      </c>
      <c r="F51" t="s">
        <v>57</v>
      </c>
      <c r="I51" s="11" t="s">
        <v>51</v>
      </c>
      <c r="K51" t="str">
        <f t="shared" si="1"/>
        <v>yes</v>
      </c>
      <c r="L51">
        <v>0</v>
      </c>
    </row>
    <row r="52" spans="1:14" x14ac:dyDescent="0.25">
      <c r="A52" s="1">
        <v>42442</v>
      </c>
      <c r="B52" t="s">
        <v>53</v>
      </c>
      <c r="C52" s="2">
        <v>0.66666666666666663</v>
      </c>
      <c r="D52" t="s">
        <v>291</v>
      </c>
      <c r="E52" t="s">
        <v>55</v>
      </c>
      <c r="F52" t="s">
        <v>95</v>
      </c>
      <c r="G52" s="5">
        <v>1.57</v>
      </c>
      <c r="H52" s="5">
        <f t="shared" si="0"/>
        <v>0.54</v>
      </c>
      <c r="I52" s="11" t="s">
        <v>173</v>
      </c>
      <c r="K52" t="str">
        <f t="shared" si="1"/>
        <v>yes</v>
      </c>
      <c r="L52">
        <f t="shared" si="2"/>
        <v>0.54</v>
      </c>
    </row>
    <row r="53" spans="1:14" hidden="1" x14ac:dyDescent="0.25">
      <c r="A53" s="1">
        <v>42441</v>
      </c>
      <c r="B53" t="s">
        <v>33</v>
      </c>
      <c r="C53" s="2">
        <v>0.625</v>
      </c>
      <c r="D53" t="s">
        <v>107</v>
      </c>
      <c r="E53" t="s">
        <v>175</v>
      </c>
      <c r="F53" t="s">
        <v>116</v>
      </c>
      <c r="G53" s="5">
        <v>1.5</v>
      </c>
      <c r="H53" s="5">
        <f t="shared" si="0"/>
        <v>0.48</v>
      </c>
      <c r="I53" s="11" t="s">
        <v>32</v>
      </c>
      <c r="K53" t="str">
        <f t="shared" si="1"/>
        <v>no</v>
      </c>
      <c r="L53">
        <f t="shared" si="2"/>
        <v>0</v>
      </c>
    </row>
    <row r="54" spans="1:14" hidden="1" x14ac:dyDescent="0.25">
      <c r="A54" s="1">
        <v>42441</v>
      </c>
      <c r="B54" t="s">
        <v>69</v>
      </c>
      <c r="C54" s="2">
        <v>0.625</v>
      </c>
      <c r="D54" t="s">
        <v>136</v>
      </c>
      <c r="E54" t="s">
        <v>181</v>
      </c>
      <c r="F54" t="s">
        <v>185</v>
      </c>
      <c r="G54" s="5">
        <v>1.53</v>
      </c>
      <c r="H54" s="5">
        <f t="shared" si="0"/>
        <v>0.5</v>
      </c>
      <c r="I54" s="11" t="s">
        <v>32</v>
      </c>
      <c r="K54" t="str">
        <f t="shared" si="1"/>
        <v>no</v>
      </c>
      <c r="L54">
        <f t="shared" si="2"/>
        <v>0</v>
      </c>
    </row>
    <row r="55" spans="1:14" hidden="1" x14ac:dyDescent="0.25">
      <c r="A55" s="1">
        <v>42441</v>
      </c>
      <c r="B55" t="s">
        <v>78</v>
      </c>
      <c r="C55" s="2">
        <v>0.625</v>
      </c>
      <c r="D55" t="s">
        <v>265</v>
      </c>
      <c r="E55" t="s">
        <v>175</v>
      </c>
      <c r="F55" t="s">
        <v>160</v>
      </c>
      <c r="G55" s="5">
        <v>1.3</v>
      </c>
      <c r="H55" s="5">
        <f t="shared" si="0"/>
        <v>0.28999999999999998</v>
      </c>
      <c r="I55" s="11" t="s">
        <v>328</v>
      </c>
      <c r="K55" t="str">
        <f t="shared" si="1"/>
        <v>no</v>
      </c>
      <c r="L55">
        <f t="shared" si="2"/>
        <v>0</v>
      </c>
    </row>
    <row r="56" spans="1:14" hidden="1" x14ac:dyDescent="0.25">
      <c r="A56" s="1">
        <v>42441</v>
      </c>
      <c r="B56" t="s">
        <v>33</v>
      </c>
      <c r="C56" s="2">
        <v>0.625</v>
      </c>
      <c r="D56" t="s">
        <v>207</v>
      </c>
      <c r="E56" t="s">
        <v>181</v>
      </c>
      <c r="F56" t="s">
        <v>234</v>
      </c>
      <c r="H56" s="5">
        <f t="shared" si="0"/>
        <v>-1</v>
      </c>
      <c r="I56" s="11"/>
      <c r="K56" t="str">
        <f t="shared" si="1"/>
        <v>no</v>
      </c>
      <c r="L56">
        <f t="shared" si="2"/>
        <v>0</v>
      </c>
    </row>
    <row r="57" spans="1:14" hidden="1" x14ac:dyDescent="0.25">
      <c r="A57" s="1">
        <v>42440</v>
      </c>
      <c r="B57" t="s">
        <v>155</v>
      </c>
      <c r="C57" s="2">
        <v>0.82291666666666663</v>
      </c>
      <c r="D57" t="s">
        <v>278</v>
      </c>
      <c r="E57" t="s">
        <v>181</v>
      </c>
      <c r="F57" t="s">
        <v>192</v>
      </c>
      <c r="H57" s="5">
        <f t="shared" si="0"/>
        <v>-1</v>
      </c>
      <c r="I57" s="11"/>
      <c r="K57" t="str">
        <f t="shared" si="1"/>
        <v>no</v>
      </c>
      <c r="L57">
        <f t="shared" si="2"/>
        <v>0</v>
      </c>
    </row>
    <row r="58" spans="1:14" hidden="1" x14ac:dyDescent="0.25">
      <c r="A58" s="1">
        <v>42441</v>
      </c>
      <c r="B58" t="s">
        <v>40</v>
      </c>
      <c r="C58" s="2">
        <v>0.625</v>
      </c>
      <c r="D58" t="s">
        <v>140</v>
      </c>
      <c r="E58" t="s">
        <v>175</v>
      </c>
      <c r="F58" t="s">
        <v>194</v>
      </c>
      <c r="H58" s="5">
        <f t="shared" si="0"/>
        <v>-1</v>
      </c>
      <c r="I58" s="11"/>
      <c r="K58" t="str">
        <f t="shared" si="1"/>
        <v>no</v>
      </c>
      <c r="L58">
        <f t="shared" si="2"/>
        <v>0</v>
      </c>
    </row>
    <row r="59" spans="1:14" hidden="1" x14ac:dyDescent="0.25">
      <c r="A59" s="1">
        <v>42441</v>
      </c>
      <c r="B59" t="s">
        <v>69</v>
      </c>
      <c r="C59" s="2">
        <v>0.52083333333333337</v>
      </c>
      <c r="D59" t="s">
        <v>74</v>
      </c>
      <c r="E59" t="s">
        <v>175</v>
      </c>
      <c r="F59" t="s">
        <v>135</v>
      </c>
      <c r="G59" s="5">
        <v>2.15</v>
      </c>
      <c r="H59" s="5">
        <f t="shared" si="0"/>
        <v>1.0900000000000001</v>
      </c>
      <c r="I59" s="11" t="s">
        <v>295</v>
      </c>
      <c r="K59" t="str">
        <f t="shared" si="1"/>
        <v>no</v>
      </c>
      <c r="L59">
        <f t="shared" si="2"/>
        <v>0</v>
      </c>
    </row>
    <row r="60" spans="1:14" x14ac:dyDescent="0.25">
      <c r="A60" s="1">
        <v>42441</v>
      </c>
      <c r="B60" t="s">
        <v>85</v>
      </c>
      <c r="C60" s="2">
        <v>0.625</v>
      </c>
      <c r="D60" t="s">
        <v>280</v>
      </c>
      <c r="E60" t="s">
        <v>175</v>
      </c>
      <c r="F60" t="s">
        <v>272</v>
      </c>
      <c r="G60" s="5">
        <v>1.78</v>
      </c>
      <c r="H60" s="5">
        <f t="shared" si="0"/>
        <v>0.74</v>
      </c>
      <c r="I60" s="11" t="s">
        <v>59</v>
      </c>
      <c r="K60" t="str">
        <f t="shared" si="1"/>
        <v>yes</v>
      </c>
      <c r="L60">
        <f t="shared" si="2"/>
        <v>0.74</v>
      </c>
    </row>
    <row r="61" spans="1:14" x14ac:dyDescent="0.25">
      <c r="A61" s="1">
        <v>42441</v>
      </c>
      <c r="B61" t="s">
        <v>85</v>
      </c>
      <c r="C61" s="2">
        <v>0.625</v>
      </c>
      <c r="D61" t="s">
        <v>87</v>
      </c>
      <c r="E61" t="s">
        <v>175</v>
      </c>
      <c r="F61" t="s">
        <v>259</v>
      </c>
      <c r="H61" s="5">
        <f t="shared" si="0"/>
        <v>-1</v>
      </c>
      <c r="I61" s="11" t="s">
        <v>47</v>
      </c>
      <c r="K61" t="str">
        <f t="shared" si="1"/>
        <v>yes</v>
      </c>
      <c r="L61">
        <f t="shared" si="2"/>
        <v>-1</v>
      </c>
    </row>
    <row r="62" spans="1:14" hidden="1" x14ac:dyDescent="0.25">
      <c r="A62" s="1">
        <v>42441</v>
      </c>
      <c r="B62" t="s">
        <v>78</v>
      </c>
      <c r="C62" s="2">
        <v>0.625</v>
      </c>
      <c r="D62" t="s">
        <v>154</v>
      </c>
      <c r="E62" t="s">
        <v>181</v>
      </c>
      <c r="F62" t="s">
        <v>222</v>
      </c>
      <c r="H62" s="5">
        <f t="shared" si="0"/>
        <v>-1</v>
      </c>
      <c r="I62" s="11"/>
      <c r="K62" t="str">
        <f t="shared" si="1"/>
        <v>no</v>
      </c>
      <c r="L62">
        <f t="shared" si="2"/>
        <v>0</v>
      </c>
    </row>
    <row r="63" spans="1:14" hidden="1" x14ac:dyDescent="0.25">
      <c r="A63" s="1">
        <v>42441</v>
      </c>
      <c r="B63" t="s">
        <v>78</v>
      </c>
      <c r="C63" s="2">
        <v>0.625</v>
      </c>
      <c r="D63" t="s">
        <v>128</v>
      </c>
      <c r="E63" t="s">
        <v>181</v>
      </c>
      <c r="F63" t="s">
        <v>91</v>
      </c>
      <c r="H63" s="5">
        <f t="shared" si="0"/>
        <v>-1</v>
      </c>
      <c r="I63" s="11"/>
      <c r="K63" t="str">
        <f t="shared" si="1"/>
        <v>no</v>
      </c>
      <c r="L63">
        <f t="shared" si="2"/>
        <v>0</v>
      </c>
    </row>
    <row r="64" spans="1:14" hidden="1" x14ac:dyDescent="0.25">
      <c r="A64" s="1">
        <v>42441</v>
      </c>
      <c r="B64" t="s">
        <v>40</v>
      </c>
      <c r="C64" s="2">
        <v>0.625</v>
      </c>
      <c r="D64" t="s">
        <v>126</v>
      </c>
      <c r="E64" t="s">
        <v>181</v>
      </c>
      <c r="F64" t="s">
        <v>318</v>
      </c>
      <c r="H64" s="5">
        <f t="shared" si="0"/>
        <v>-1</v>
      </c>
      <c r="I64" s="11"/>
      <c r="K64" t="str">
        <f t="shared" si="1"/>
        <v>no</v>
      </c>
      <c r="L64">
        <f t="shared" si="2"/>
        <v>0</v>
      </c>
    </row>
    <row r="65" spans="1:12" x14ac:dyDescent="0.25">
      <c r="A65" s="1">
        <v>42441</v>
      </c>
      <c r="B65" t="s">
        <v>23</v>
      </c>
      <c r="C65" s="2">
        <v>0.72916666666666663</v>
      </c>
      <c r="D65" t="s">
        <v>313</v>
      </c>
      <c r="E65" t="s">
        <v>175</v>
      </c>
      <c r="F65" t="s">
        <v>24</v>
      </c>
      <c r="G65" s="5">
        <v>1.57</v>
      </c>
      <c r="H65" s="5">
        <f t="shared" si="0"/>
        <v>0.54</v>
      </c>
      <c r="I65" s="11" t="s">
        <v>59</v>
      </c>
      <c r="K65" t="str">
        <f t="shared" si="1"/>
        <v>yes</v>
      </c>
      <c r="L65">
        <f t="shared" si="2"/>
        <v>0.54</v>
      </c>
    </row>
    <row r="66" spans="1:12" x14ac:dyDescent="0.25">
      <c r="A66" s="1">
        <v>42442</v>
      </c>
      <c r="B66" t="s">
        <v>37</v>
      </c>
      <c r="C66" s="2">
        <v>0.66666666666666663</v>
      </c>
      <c r="D66" t="s">
        <v>68</v>
      </c>
      <c r="E66" t="s">
        <v>181</v>
      </c>
      <c r="F66" t="s">
        <v>286</v>
      </c>
      <c r="H66" s="5">
        <f t="shared" ref="H66:H116" si="3">ROUND(IF(ISBLANK(G66),-1,(G66-1)*0.95),2)</f>
        <v>-1</v>
      </c>
      <c r="I66" s="11" t="s">
        <v>150</v>
      </c>
      <c r="K66" t="str">
        <f t="shared" ref="K66:K116" si="4">IF(B66="Scotland Premiership","yes",IF(B66="England Premier League","yes",IF(B66="Italy Serie A","yes",IF(B66="Germany Bundesliga","yes",IF(B66="France Ligue 1","yes",IF(LEFT(B66,5)="Spain","yes",IF(B66="Netherlands Eredivisie","yes","no")))))))</f>
        <v>yes</v>
      </c>
      <c r="L66">
        <f t="shared" si="2"/>
        <v>-1</v>
      </c>
    </row>
    <row r="67" spans="1:12" hidden="1" x14ac:dyDescent="0.25">
      <c r="A67" s="1">
        <v>42441</v>
      </c>
      <c r="B67" t="s">
        <v>208</v>
      </c>
      <c r="C67" s="2">
        <v>0.625</v>
      </c>
      <c r="D67" t="s">
        <v>210</v>
      </c>
      <c r="E67" t="s">
        <v>175</v>
      </c>
      <c r="F67" t="s">
        <v>215</v>
      </c>
      <c r="G67" s="5">
        <v>2.1800000000000002</v>
      </c>
      <c r="H67" s="5">
        <f t="shared" si="3"/>
        <v>1.1200000000000001</v>
      </c>
      <c r="I67" s="11" t="s">
        <v>63</v>
      </c>
      <c r="K67" t="str">
        <f t="shared" si="4"/>
        <v>no</v>
      </c>
      <c r="L67">
        <f t="shared" ref="L67:L116" si="5">IF(K67="yes",H67,0)</f>
        <v>0</v>
      </c>
    </row>
    <row r="68" spans="1:12" hidden="1" x14ac:dyDescent="0.25">
      <c r="A68" s="1">
        <v>42441</v>
      </c>
      <c r="B68" t="s">
        <v>208</v>
      </c>
      <c r="C68" s="2">
        <v>0.625</v>
      </c>
      <c r="D68" t="s">
        <v>212</v>
      </c>
      <c r="E68" t="s">
        <v>175</v>
      </c>
      <c r="F68" t="s">
        <v>213</v>
      </c>
      <c r="H68" s="5">
        <f t="shared" si="3"/>
        <v>-1</v>
      </c>
      <c r="I68" s="11"/>
      <c r="K68" t="str">
        <f t="shared" si="4"/>
        <v>no</v>
      </c>
      <c r="L68">
        <f t="shared" si="5"/>
        <v>0</v>
      </c>
    </row>
    <row r="69" spans="1:12" x14ac:dyDescent="0.25">
      <c r="A69" s="1">
        <v>42440</v>
      </c>
      <c r="B69" t="s">
        <v>23</v>
      </c>
      <c r="C69" s="2">
        <v>0.79166666666666663</v>
      </c>
      <c r="D69" t="s">
        <v>269</v>
      </c>
      <c r="E69" t="s">
        <v>181</v>
      </c>
      <c r="F69" t="s">
        <v>201</v>
      </c>
      <c r="G69" s="5">
        <v>1.95</v>
      </c>
      <c r="H69" s="5">
        <f t="shared" si="3"/>
        <v>0.9</v>
      </c>
      <c r="I69" s="11" t="s">
        <v>63</v>
      </c>
      <c r="K69" t="str">
        <f t="shared" si="4"/>
        <v>yes</v>
      </c>
      <c r="L69">
        <f t="shared" si="5"/>
        <v>0.9</v>
      </c>
    </row>
    <row r="70" spans="1:12" x14ac:dyDescent="0.25">
      <c r="A70" s="1">
        <v>42440</v>
      </c>
      <c r="B70" t="s">
        <v>48</v>
      </c>
      <c r="C70" s="2">
        <v>0.8125</v>
      </c>
      <c r="D70" t="s">
        <v>169</v>
      </c>
      <c r="E70" t="s">
        <v>181</v>
      </c>
      <c r="F70" t="s">
        <v>329</v>
      </c>
      <c r="H70" s="5">
        <f t="shared" si="3"/>
        <v>-1</v>
      </c>
      <c r="I70" s="11" t="s">
        <v>173</v>
      </c>
      <c r="K70" t="str">
        <f t="shared" si="4"/>
        <v>yes</v>
      </c>
      <c r="L70">
        <f t="shared" si="5"/>
        <v>-1</v>
      </c>
    </row>
    <row r="71" spans="1:12" hidden="1" x14ac:dyDescent="0.25">
      <c r="A71" s="1">
        <v>42441</v>
      </c>
      <c r="B71" t="s">
        <v>78</v>
      </c>
      <c r="C71" s="2">
        <v>0.625</v>
      </c>
      <c r="D71" t="s">
        <v>183</v>
      </c>
      <c r="E71" t="s">
        <v>175</v>
      </c>
      <c r="F71" t="s">
        <v>153</v>
      </c>
      <c r="H71" s="5">
        <f t="shared" si="3"/>
        <v>-1</v>
      </c>
      <c r="I71" s="11"/>
      <c r="K71" t="str">
        <f t="shared" si="4"/>
        <v>no</v>
      </c>
      <c r="L71">
        <f t="shared" si="5"/>
        <v>0</v>
      </c>
    </row>
    <row r="72" spans="1:12" x14ac:dyDescent="0.25">
      <c r="A72" s="1">
        <v>42441</v>
      </c>
      <c r="B72" t="s">
        <v>48</v>
      </c>
      <c r="C72" s="2">
        <v>0.60416666666666663</v>
      </c>
      <c r="D72" t="s">
        <v>220</v>
      </c>
      <c r="E72" t="s">
        <v>181</v>
      </c>
      <c r="F72" t="s">
        <v>217</v>
      </c>
      <c r="H72" s="5">
        <f t="shared" si="3"/>
        <v>-1</v>
      </c>
      <c r="I72" s="11" t="s">
        <v>51</v>
      </c>
      <c r="K72" t="str">
        <f t="shared" si="4"/>
        <v>yes</v>
      </c>
      <c r="L72">
        <f t="shared" si="5"/>
        <v>-1</v>
      </c>
    </row>
    <row r="73" spans="1:12" x14ac:dyDescent="0.25">
      <c r="A73" s="1">
        <v>42441</v>
      </c>
      <c r="B73" t="s">
        <v>48</v>
      </c>
      <c r="C73" s="2">
        <v>0.60416666666666663</v>
      </c>
      <c r="D73" t="s">
        <v>170</v>
      </c>
      <c r="E73" t="s">
        <v>181</v>
      </c>
      <c r="F73" t="s">
        <v>230</v>
      </c>
      <c r="G73" s="5">
        <v>2.0499999999999998</v>
      </c>
      <c r="H73" s="5">
        <f t="shared" si="3"/>
        <v>1</v>
      </c>
      <c r="I73" s="11" t="s">
        <v>330</v>
      </c>
      <c r="K73" t="str">
        <f t="shared" si="4"/>
        <v>yes</v>
      </c>
      <c r="L73">
        <f t="shared" si="5"/>
        <v>1</v>
      </c>
    </row>
    <row r="74" spans="1:12" x14ac:dyDescent="0.25">
      <c r="A74" s="1">
        <v>42441</v>
      </c>
      <c r="B74" t="s">
        <v>48</v>
      </c>
      <c r="C74" s="2">
        <v>0.60416666666666663</v>
      </c>
      <c r="D74" t="s">
        <v>218</v>
      </c>
      <c r="E74" t="s">
        <v>181</v>
      </c>
      <c r="F74" t="s">
        <v>232</v>
      </c>
      <c r="G74" s="5">
        <v>2.2999999999999998</v>
      </c>
      <c r="H74" s="5">
        <f t="shared" si="3"/>
        <v>1.24</v>
      </c>
      <c r="I74" s="11" t="s">
        <v>88</v>
      </c>
      <c r="K74" t="str">
        <f t="shared" si="4"/>
        <v>yes</v>
      </c>
      <c r="L74">
        <f t="shared" si="5"/>
        <v>1.24</v>
      </c>
    </row>
    <row r="75" spans="1:12" hidden="1" x14ac:dyDescent="0.25">
      <c r="A75" s="1">
        <v>42441</v>
      </c>
      <c r="B75" t="s">
        <v>122</v>
      </c>
      <c r="C75" s="2">
        <v>0.625</v>
      </c>
      <c r="D75" t="s">
        <v>202</v>
      </c>
      <c r="E75" t="s">
        <v>181</v>
      </c>
      <c r="F75" t="s">
        <v>316</v>
      </c>
      <c r="G75" s="5">
        <v>1.82</v>
      </c>
      <c r="H75" s="5">
        <f t="shared" si="3"/>
        <v>0.78</v>
      </c>
      <c r="I75" s="11" t="s">
        <v>147</v>
      </c>
      <c r="K75" t="str">
        <f t="shared" si="4"/>
        <v>no</v>
      </c>
      <c r="L75">
        <f t="shared" si="5"/>
        <v>0</v>
      </c>
    </row>
    <row r="76" spans="1:12" x14ac:dyDescent="0.25">
      <c r="A76" s="1">
        <v>42442</v>
      </c>
      <c r="B76" t="s">
        <v>53</v>
      </c>
      <c r="C76" s="2">
        <v>0.54166666666666663</v>
      </c>
      <c r="D76" t="s">
        <v>58</v>
      </c>
      <c r="E76" t="s">
        <v>181</v>
      </c>
      <c r="F76" t="s">
        <v>302</v>
      </c>
      <c r="G76" s="5">
        <v>1.42</v>
      </c>
      <c r="H76" s="5">
        <f t="shared" si="3"/>
        <v>0.4</v>
      </c>
      <c r="I76" s="11" t="s">
        <v>331</v>
      </c>
      <c r="K76" t="str">
        <f t="shared" si="4"/>
        <v>yes</v>
      </c>
      <c r="L76">
        <f t="shared" si="5"/>
        <v>0.4</v>
      </c>
    </row>
    <row r="77" spans="1:12" x14ac:dyDescent="0.25">
      <c r="A77" s="1">
        <v>42442</v>
      </c>
      <c r="B77" t="s">
        <v>48</v>
      </c>
      <c r="C77" s="2">
        <v>0.6875</v>
      </c>
      <c r="D77" t="s">
        <v>233</v>
      </c>
      <c r="E77" t="s">
        <v>181</v>
      </c>
      <c r="F77" t="s">
        <v>276</v>
      </c>
      <c r="H77" s="5">
        <f t="shared" si="3"/>
        <v>-1</v>
      </c>
      <c r="I77" s="11" t="s">
        <v>173</v>
      </c>
      <c r="K77" t="str">
        <f t="shared" si="4"/>
        <v>yes</v>
      </c>
      <c r="L77">
        <f t="shared" si="5"/>
        <v>-1</v>
      </c>
    </row>
    <row r="78" spans="1:12" x14ac:dyDescent="0.25">
      <c r="A78" s="1">
        <v>42440</v>
      </c>
      <c r="B78" t="s">
        <v>102</v>
      </c>
      <c r="C78" s="2">
        <v>0.82291666666666663</v>
      </c>
      <c r="D78" t="s">
        <v>165</v>
      </c>
      <c r="E78" t="s">
        <v>181</v>
      </c>
      <c r="F78" t="s">
        <v>249</v>
      </c>
      <c r="H78" s="5">
        <f t="shared" si="3"/>
        <v>-1</v>
      </c>
      <c r="I78" s="11" t="s">
        <v>51</v>
      </c>
      <c r="K78" t="str">
        <f t="shared" si="4"/>
        <v>yes</v>
      </c>
      <c r="L78">
        <f t="shared" si="5"/>
        <v>-1</v>
      </c>
    </row>
    <row r="79" spans="1:12" x14ac:dyDescent="0.25">
      <c r="A79" s="1">
        <v>42441</v>
      </c>
      <c r="B79" t="s">
        <v>102</v>
      </c>
      <c r="C79" s="2">
        <v>0.70833333333333337</v>
      </c>
      <c r="D79" t="s">
        <v>166</v>
      </c>
      <c r="E79" t="s">
        <v>181</v>
      </c>
      <c r="F79" t="s">
        <v>158</v>
      </c>
      <c r="H79" s="5">
        <f t="shared" si="3"/>
        <v>-1</v>
      </c>
      <c r="I79" s="11" t="s">
        <v>32</v>
      </c>
      <c r="K79" t="str">
        <f t="shared" si="4"/>
        <v>yes</v>
      </c>
      <c r="L79">
        <f t="shared" si="5"/>
        <v>-1</v>
      </c>
    </row>
    <row r="80" spans="1:12" hidden="1" x14ac:dyDescent="0.25">
      <c r="A80" s="1">
        <v>42441</v>
      </c>
      <c r="B80" t="s">
        <v>40</v>
      </c>
      <c r="C80" s="2">
        <v>0.625</v>
      </c>
      <c r="D80" t="s">
        <v>182</v>
      </c>
      <c r="E80" t="s">
        <v>175</v>
      </c>
      <c r="F80" t="s">
        <v>129</v>
      </c>
      <c r="H80" s="5">
        <f t="shared" si="3"/>
        <v>-1</v>
      </c>
      <c r="I80" s="11" t="s">
        <v>168</v>
      </c>
      <c r="K80" t="str">
        <f t="shared" si="4"/>
        <v>no</v>
      </c>
      <c r="L80">
        <f t="shared" si="5"/>
        <v>0</v>
      </c>
    </row>
    <row r="81" spans="1:12" hidden="1" x14ac:dyDescent="0.25">
      <c r="A81" s="1">
        <v>42441</v>
      </c>
      <c r="B81" t="s">
        <v>40</v>
      </c>
      <c r="C81" s="2">
        <v>0.625</v>
      </c>
      <c r="D81" t="s">
        <v>319</v>
      </c>
      <c r="E81" t="s">
        <v>175</v>
      </c>
      <c r="F81" t="s">
        <v>137</v>
      </c>
      <c r="G81" s="5">
        <v>1.87</v>
      </c>
      <c r="H81" s="5">
        <f t="shared" si="3"/>
        <v>0.83</v>
      </c>
      <c r="I81" s="11" t="s">
        <v>88</v>
      </c>
      <c r="K81" t="str">
        <f t="shared" si="4"/>
        <v>no</v>
      </c>
      <c r="L81">
        <f t="shared" si="5"/>
        <v>0</v>
      </c>
    </row>
    <row r="82" spans="1:12" hidden="1" x14ac:dyDescent="0.25">
      <c r="A82" s="1">
        <v>42441</v>
      </c>
      <c r="B82" t="s">
        <v>155</v>
      </c>
      <c r="C82" s="2">
        <v>0.625</v>
      </c>
      <c r="D82" t="s">
        <v>193</v>
      </c>
      <c r="E82" t="s">
        <v>181</v>
      </c>
      <c r="F82" t="s">
        <v>196</v>
      </c>
      <c r="H82" s="5">
        <f t="shared" si="3"/>
        <v>-1</v>
      </c>
      <c r="I82" s="11" t="s">
        <v>51</v>
      </c>
      <c r="K82" t="str">
        <f t="shared" si="4"/>
        <v>no</v>
      </c>
      <c r="L82">
        <f t="shared" si="5"/>
        <v>0</v>
      </c>
    </row>
    <row r="83" spans="1:12" hidden="1" x14ac:dyDescent="0.25">
      <c r="A83" s="1">
        <v>42441</v>
      </c>
      <c r="B83" t="s">
        <v>40</v>
      </c>
      <c r="C83" s="2">
        <v>0.625</v>
      </c>
      <c r="D83" t="s">
        <v>134</v>
      </c>
      <c r="E83" t="s">
        <v>175</v>
      </c>
      <c r="F83" t="s">
        <v>45</v>
      </c>
      <c r="H83" s="5">
        <f t="shared" si="3"/>
        <v>-1</v>
      </c>
      <c r="I83" s="11"/>
      <c r="K83" t="str">
        <f t="shared" si="4"/>
        <v>no</v>
      </c>
      <c r="L83">
        <f t="shared" si="5"/>
        <v>0</v>
      </c>
    </row>
    <row r="84" spans="1:12" hidden="1" x14ac:dyDescent="0.25">
      <c r="A84" s="1">
        <v>42441</v>
      </c>
      <c r="B84" t="s">
        <v>40</v>
      </c>
      <c r="C84" s="2">
        <v>0.625</v>
      </c>
      <c r="D84" t="s">
        <v>144</v>
      </c>
      <c r="E84" t="s">
        <v>175</v>
      </c>
      <c r="F84" t="s">
        <v>133</v>
      </c>
      <c r="G84" s="5">
        <v>2.1</v>
      </c>
      <c r="H84" s="5">
        <f t="shared" si="3"/>
        <v>1.05</v>
      </c>
      <c r="I84" s="11" t="s">
        <v>59</v>
      </c>
      <c r="K84" t="str">
        <f t="shared" si="4"/>
        <v>no</v>
      </c>
      <c r="L84">
        <f t="shared" si="5"/>
        <v>0</v>
      </c>
    </row>
    <row r="85" spans="1:12" hidden="1" x14ac:dyDescent="0.25">
      <c r="A85" s="1">
        <v>42441</v>
      </c>
      <c r="B85" t="s">
        <v>33</v>
      </c>
      <c r="C85" s="2">
        <v>0.625</v>
      </c>
      <c r="D85" t="s">
        <v>285</v>
      </c>
      <c r="E85" t="s">
        <v>175</v>
      </c>
      <c r="F85" t="s">
        <v>243</v>
      </c>
      <c r="H85" s="5">
        <f t="shared" si="3"/>
        <v>-1</v>
      </c>
      <c r="I85" s="11" t="s">
        <v>32</v>
      </c>
      <c r="K85" t="str">
        <f t="shared" si="4"/>
        <v>no</v>
      </c>
      <c r="L85">
        <f t="shared" si="5"/>
        <v>0</v>
      </c>
    </row>
    <row r="86" spans="1:12" s="12" customFormat="1" x14ac:dyDescent="0.25">
      <c r="A86" s="1">
        <v>42443</v>
      </c>
      <c r="B86" t="s">
        <v>37</v>
      </c>
      <c r="C86" s="2">
        <v>0.83333333333333337</v>
      </c>
      <c r="D86" t="s">
        <v>256</v>
      </c>
      <c r="E86" t="s">
        <v>175</v>
      </c>
      <c r="F86" t="s">
        <v>64</v>
      </c>
      <c r="G86" s="15"/>
      <c r="H86" s="5">
        <f t="shared" si="3"/>
        <v>-1</v>
      </c>
      <c r="I86" s="22" t="s">
        <v>51</v>
      </c>
      <c r="K86" t="str">
        <f t="shared" si="4"/>
        <v>yes</v>
      </c>
      <c r="L86">
        <f t="shared" si="5"/>
        <v>-1</v>
      </c>
    </row>
    <row r="87" spans="1:12" hidden="1" x14ac:dyDescent="0.25">
      <c r="A87" s="1">
        <v>42441</v>
      </c>
      <c r="B87" t="s">
        <v>40</v>
      </c>
      <c r="C87" s="2">
        <v>0.625</v>
      </c>
      <c r="D87" t="s">
        <v>195</v>
      </c>
      <c r="E87" t="s">
        <v>175</v>
      </c>
      <c r="F87" t="s">
        <v>139</v>
      </c>
      <c r="H87" s="5">
        <f t="shared" si="3"/>
        <v>-1</v>
      </c>
      <c r="I87" s="11" t="s">
        <v>173</v>
      </c>
      <c r="K87" t="str">
        <f t="shared" si="4"/>
        <v>no</v>
      </c>
      <c r="L87">
        <f t="shared" si="5"/>
        <v>0</v>
      </c>
    </row>
    <row r="88" spans="1:12" x14ac:dyDescent="0.25">
      <c r="A88" s="1">
        <v>42440</v>
      </c>
      <c r="B88" t="s">
        <v>28</v>
      </c>
      <c r="C88" s="2">
        <v>0.8125</v>
      </c>
      <c r="D88" t="s">
        <v>267</v>
      </c>
      <c r="E88" t="s">
        <v>175</v>
      </c>
      <c r="F88" t="s">
        <v>257</v>
      </c>
      <c r="H88" s="5">
        <f t="shared" si="3"/>
        <v>-1</v>
      </c>
      <c r="I88" s="11" t="s">
        <v>51</v>
      </c>
      <c r="K88" t="str">
        <f t="shared" si="4"/>
        <v>yes</v>
      </c>
      <c r="L88">
        <f t="shared" si="5"/>
        <v>-1</v>
      </c>
    </row>
    <row r="89" spans="1:12" x14ac:dyDescent="0.25">
      <c r="A89" s="1">
        <v>42441</v>
      </c>
      <c r="B89" t="s">
        <v>53</v>
      </c>
      <c r="C89" s="2">
        <v>0.79166666666666663</v>
      </c>
      <c r="D89" t="s">
        <v>248</v>
      </c>
      <c r="E89" t="s">
        <v>175</v>
      </c>
      <c r="F89" t="s">
        <v>61</v>
      </c>
      <c r="H89" s="5">
        <f t="shared" si="3"/>
        <v>-1</v>
      </c>
      <c r="I89" s="11" t="s">
        <v>150</v>
      </c>
      <c r="K89" t="str">
        <f t="shared" si="4"/>
        <v>yes</v>
      </c>
      <c r="L89">
        <f t="shared" si="5"/>
        <v>-1</v>
      </c>
    </row>
    <row r="90" spans="1:12" x14ac:dyDescent="0.25">
      <c r="A90" s="1">
        <v>42441</v>
      </c>
      <c r="B90" t="s">
        <v>28</v>
      </c>
      <c r="C90" s="2">
        <v>0.71875</v>
      </c>
      <c r="D90" t="s">
        <v>149</v>
      </c>
      <c r="E90" t="s">
        <v>181</v>
      </c>
      <c r="F90" t="s">
        <v>108</v>
      </c>
      <c r="H90" s="5">
        <f t="shared" si="3"/>
        <v>-1</v>
      </c>
      <c r="I90" s="11" t="s">
        <v>51</v>
      </c>
      <c r="K90" t="str">
        <f t="shared" si="4"/>
        <v>yes</v>
      </c>
      <c r="L90">
        <f t="shared" si="5"/>
        <v>-1</v>
      </c>
    </row>
    <row r="91" spans="1:12" x14ac:dyDescent="0.25">
      <c r="A91" s="1">
        <v>42441</v>
      </c>
      <c r="B91" t="s">
        <v>28</v>
      </c>
      <c r="C91" s="2">
        <v>0.8125</v>
      </c>
      <c r="D91" t="s">
        <v>258</v>
      </c>
      <c r="E91" t="s">
        <v>175</v>
      </c>
      <c r="F91" t="s">
        <v>114</v>
      </c>
      <c r="G91" s="5">
        <v>1.9</v>
      </c>
      <c r="H91" s="5">
        <f t="shared" si="3"/>
        <v>0.86</v>
      </c>
      <c r="I91" s="11" t="s">
        <v>63</v>
      </c>
      <c r="K91" t="str">
        <f t="shared" si="4"/>
        <v>yes</v>
      </c>
      <c r="L91">
        <f t="shared" si="5"/>
        <v>0.86</v>
      </c>
    </row>
    <row r="92" spans="1:12" x14ac:dyDescent="0.25">
      <c r="A92" s="1">
        <v>42441</v>
      </c>
      <c r="B92" t="s">
        <v>28</v>
      </c>
      <c r="C92" s="2">
        <v>0.875</v>
      </c>
      <c r="D92" t="s">
        <v>262</v>
      </c>
      <c r="E92" t="s">
        <v>175</v>
      </c>
      <c r="F92" t="s">
        <v>31</v>
      </c>
      <c r="H92" s="5">
        <f t="shared" si="3"/>
        <v>-1</v>
      </c>
      <c r="I92" s="11" t="s">
        <v>32</v>
      </c>
      <c r="K92" t="str">
        <f t="shared" si="4"/>
        <v>yes</v>
      </c>
      <c r="L92">
        <f t="shared" si="5"/>
        <v>-1</v>
      </c>
    </row>
    <row r="93" spans="1:12" x14ac:dyDescent="0.25">
      <c r="A93" s="1">
        <v>42441</v>
      </c>
      <c r="B93" t="s">
        <v>23</v>
      </c>
      <c r="C93" s="2">
        <v>0.78125</v>
      </c>
      <c r="D93" t="s">
        <v>26</v>
      </c>
      <c r="E93" t="s">
        <v>332</v>
      </c>
      <c r="F93" t="s">
        <v>315</v>
      </c>
      <c r="H93" s="5">
        <f t="shared" si="3"/>
        <v>-1</v>
      </c>
      <c r="I93" s="8" t="s">
        <v>150</v>
      </c>
      <c r="K93" t="str">
        <f t="shared" si="4"/>
        <v>yes</v>
      </c>
      <c r="L93">
        <f t="shared" si="5"/>
        <v>-1</v>
      </c>
    </row>
    <row r="94" spans="1:12" hidden="1" x14ac:dyDescent="0.25">
      <c r="A94" s="1">
        <v>42441</v>
      </c>
      <c r="B94" t="s">
        <v>33</v>
      </c>
      <c r="C94" s="2">
        <v>0.625</v>
      </c>
      <c r="D94" t="s">
        <v>101</v>
      </c>
      <c r="E94" t="s">
        <v>181</v>
      </c>
      <c r="F94" t="s">
        <v>284</v>
      </c>
      <c r="G94" s="5">
        <v>2.82</v>
      </c>
      <c r="H94" s="5">
        <f t="shared" si="3"/>
        <v>1.73</v>
      </c>
      <c r="I94" s="11" t="s">
        <v>88</v>
      </c>
      <c r="K94" t="str">
        <f t="shared" si="4"/>
        <v>no</v>
      </c>
      <c r="L94">
        <f t="shared" si="5"/>
        <v>0</v>
      </c>
    </row>
    <row r="95" spans="1:12" x14ac:dyDescent="0.25">
      <c r="A95" s="1">
        <v>42440</v>
      </c>
      <c r="B95" t="s">
        <v>85</v>
      </c>
      <c r="C95" s="2">
        <v>0.82291666666666663</v>
      </c>
      <c r="D95" t="s">
        <v>279</v>
      </c>
      <c r="E95" t="s">
        <v>181</v>
      </c>
      <c r="F95" t="s">
        <v>86</v>
      </c>
      <c r="G95" s="5">
        <v>1.87</v>
      </c>
      <c r="H95" s="5">
        <f t="shared" si="3"/>
        <v>0.83</v>
      </c>
      <c r="I95" s="11" t="s">
        <v>59</v>
      </c>
      <c r="K95" t="str">
        <f t="shared" si="4"/>
        <v>yes</v>
      </c>
      <c r="L95">
        <f t="shared" si="5"/>
        <v>0.83</v>
      </c>
    </row>
    <row r="96" spans="1:12" x14ac:dyDescent="0.25">
      <c r="A96" s="1">
        <v>42441</v>
      </c>
      <c r="B96" t="s">
        <v>53</v>
      </c>
      <c r="C96" s="2">
        <v>0.79166666666666663</v>
      </c>
      <c r="D96" t="s">
        <v>289</v>
      </c>
      <c r="E96" t="s">
        <v>175</v>
      </c>
      <c r="F96" t="s">
        <v>247</v>
      </c>
      <c r="H96" s="5">
        <f t="shared" si="3"/>
        <v>-1</v>
      </c>
      <c r="I96" s="11" t="s">
        <v>173</v>
      </c>
      <c r="K96" t="str">
        <f t="shared" si="4"/>
        <v>yes</v>
      </c>
      <c r="L96">
        <f t="shared" si="5"/>
        <v>-1</v>
      </c>
    </row>
    <row r="97" spans="1:12" x14ac:dyDescent="0.25">
      <c r="A97" s="1">
        <v>42441</v>
      </c>
      <c r="B97" t="s">
        <v>85</v>
      </c>
      <c r="C97" s="2">
        <v>0.52083333333333337</v>
      </c>
      <c r="D97" t="s">
        <v>90</v>
      </c>
      <c r="E97" t="s">
        <v>181</v>
      </c>
      <c r="F97" t="s">
        <v>273</v>
      </c>
      <c r="G97" s="5">
        <v>1.75</v>
      </c>
      <c r="H97" s="5">
        <f t="shared" si="3"/>
        <v>0.71</v>
      </c>
      <c r="I97" s="11" t="s">
        <v>36</v>
      </c>
      <c r="K97" t="str">
        <f t="shared" si="4"/>
        <v>yes</v>
      </c>
      <c r="L97">
        <f t="shared" si="5"/>
        <v>0.71</v>
      </c>
    </row>
    <row r="98" spans="1:12" hidden="1" x14ac:dyDescent="0.25">
      <c r="A98" s="1">
        <v>42441</v>
      </c>
      <c r="B98" t="s">
        <v>69</v>
      </c>
      <c r="C98" s="2">
        <v>0.625</v>
      </c>
      <c r="D98" t="s">
        <v>227</v>
      </c>
      <c r="E98" t="s">
        <v>175</v>
      </c>
      <c r="F98" t="s">
        <v>141</v>
      </c>
      <c r="H98" s="5">
        <f t="shared" si="3"/>
        <v>-1</v>
      </c>
      <c r="I98" s="11" t="s">
        <v>47</v>
      </c>
      <c r="K98" t="str">
        <f t="shared" si="4"/>
        <v>no</v>
      </c>
      <c r="L98">
        <f t="shared" si="5"/>
        <v>0</v>
      </c>
    </row>
    <row r="99" spans="1:12" x14ac:dyDescent="0.25">
      <c r="A99" s="1">
        <v>42441</v>
      </c>
      <c r="B99" t="s">
        <v>37</v>
      </c>
      <c r="C99" s="2">
        <v>0.53125</v>
      </c>
      <c r="D99" t="s">
        <v>82</v>
      </c>
      <c r="E99" t="s">
        <v>181</v>
      </c>
      <c r="F99" t="s">
        <v>236</v>
      </c>
      <c r="H99" s="5">
        <f t="shared" si="3"/>
        <v>-1</v>
      </c>
      <c r="I99" s="11" t="s">
        <v>168</v>
      </c>
      <c r="K99" t="str">
        <f t="shared" si="4"/>
        <v>yes</v>
      </c>
      <c r="L99">
        <f t="shared" si="5"/>
        <v>-1</v>
      </c>
    </row>
    <row r="100" spans="1:12" x14ac:dyDescent="0.25">
      <c r="A100" s="1">
        <v>42442</v>
      </c>
      <c r="B100" t="s">
        <v>28</v>
      </c>
      <c r="C100" s="2">
        <v>0.8125</v>
      </c>
      <c r="D100" t="s">
        <v>109</v>
      </c>
      <c r="E100" t="s">
        <v>293</v>
      </c>
      <c r="F100" t="s">
        <v>305</v>
      </c>
      <c r="H100" s="5">
        <f t="shared" si="3"/>
        <v>-1</v>
      </c>
      <c r="I100" s="11" t="s">
        <v>36</v>
      </c>
      <c r="K100" t="str">
        <f t="shared" si="4"/>
        <v>yes</v>
      </c>
      <c r="L100">
        <f t="shared" si="5"/>
        <v>-1</v>
      </c>
    </row>
    <row r="101" spans="1:12" x14ac:dyDescent="0.25">
      <c r="A101" s="1">
        <v>42440</v>
      </c>
      <c r="B101" t="s">
        <v>53</v>
      </c>
      <c r="C101" s="2">
        <v>0.8125</v>
      </c>
      <c r="D101" t="s">
        <v>304</v>
      </c>
      <c r="E101" t="s">
        <v>275</v>
      </c>
      <c r="F101" t="s">
        <v>288</v>
      </c>
      <c r="G101" s="5">
        <v>3.9</v>
      </c>
      <c r="H101" s="5">
        <f t="shared" si="3"/>
        <v>2.76</v>
      </c>
      <c r="I101" s="11" t="s">
        <v>88</v>
      </c>
      <c r="K101" t="str">
        <f t="shared" si="4"/>
        <v>yes</v>
      </c>
      <c r="L101">
        <f t="shared" si="5"/>
        <v>2.76</v>
      </c>
    </row>
    <row r="102" spans="1:12" x14ac:dyDescent="0.25">
      <c r="A102" s="1">
        <v>42442</v>
      </c>
      <c r="B102" t="s">
        <v>28</v>
      </c>
      <c r="C102" s="2">
        <v>0.71875</v>
      </c>
      <c r="D102" t="s">
        <v>299</v>
      </c>
      <c r="E102" t="s">
        <v>275</v>
      </c>
      <c r="F102" t="s">
        <v>266</v>
      </c>
      <c r="G102" s="5">
        <v>3.9</v>
      </c>
      <c r="H102" s="5">
        <f t="shared" si="3"/>
        <v>2.76</v>
      </c>
      <c r="I102" s="11" t="s">
        <v>105</v>
      </c>
      <c r="K102" t="str">
        <f t="shared" si="4"/>
        <v>yes</v>
      </c>
      <c r="L102">
        <f t="shared" si="5"/>
        <v>2.76</v>
      </c>
    </row>
    <row r="103" spans="1:12" x14ac:dyDescent="0.25">
      <c r="A103" s="1">
        <v>42442</v>
      </c>
      <c r="B103" t="s">
        <v>102</v>
      </c>
      <c r="C103" s="2">
        <v>0.58333333333333337</v>
      </c>
      <c r="D103" t="s">
        <v>250</v>
      </c>
      <c r="E103" t="s">
        <v>293</v>
      </c>
      <c r="F103" t="s">
        <v>308</v>
      </c>
      <c r="H103" s="5">
        <f t="shared" si="3"/>
        <v>-1</v>
      </c>
      <c r="I103" s="11" t="s">
        <v>36</v>
      </c>
      <c r="K103" t="str">
        <f t="shared" si="4"/>
        <v>yes</v>
      </c>
      <c r="L103">
        <f t="shared" si="5"/>
        <v>-1</v>
      </c>
    </row>
    <row r="104" spans="1:12" x14ac:dyDescent="0.25">
      <c r="A104" s="1">
        <v>42442</v>
      </c>
      <c r="B104" t="s">
        <v>102</v>
      </c>
      <c r="C104" s="2">
        <v>0.58333333333333337</v>
      </c>
      <c r="D104" t="s">
        <v>246</v>
      </c>
      <c r="E104" t="s">
        <v>275</v>
      </c>
      <c r="F104" t="s">
        <v>241</v>
      </c>
      <c r="H104" s="5">
        <f t="shared" si="3"/>
        <v>-1</v>
      </c>
      <c r="I104" s="11" t="s">
        <v>32</v>
      </c>
      <c r="K104" t="str">
        <f t="shared" si="4"/>
        <v>yes</v>
      </c>
      <c r="L104">
        <f t="shared" si="5"/>
        <v>-1</v>
      </c>
    </row>
    <row r="105" spans="1:12" x14ac:dyDescent="0.25">
      <c r="A105" s="1">
        <v>42441</v>
      </c>
      <c r="B105" t="s">
        <v>28</v>
      </c>
      <c r="C105" s="2">
        <v>0.625</v>
      </c>
      <c r="D105" t="s">
        <v>312</v>
      </c>
      <c r="E105" t="s">
        <v>333</v>
      </c>
      <c r="F105" t="s">
        <v>29</v>
      </c>
      <c r="G105" s="5">
        <v>1.5</v>
      </c>
      <c r="H105" s="5">
        <f t="shared" si="3"/>
        <v>0.48</v>
      </c>
      <c r="I105" s="11" t="s">
        <v>77</v>
      </c>
      <c r="K105" t="str">
        <f t="shared" si="4"/>
        <v>yes</v>
      </c>
      <c r="L105">
        <f t="shared" si="5"/>
        <v>0.48</v>
      </c>
    </row>
    <row r="106" spans="1:12" x14ac:dyDescent="0.25">
      <c r="A106" s="1">
        <v>42441</v>
      </c>
      <c r="B106" t="s">
        <v>48</v>
      </c>
      <c r="C106" s="2">
        <v>0.72916666666666663</v>
      </c>
      <c r="D106" t="s">
        <v>224</v>
      </c>
      <c r="E106" t="s">
        <v>275</v>
      </c>
      <c r="F106" t="s">
        <v>274</v>
      </c>
      <c r="G106" s="5">
        <v>1.67</v>
      </c>
      <c r="H106" s="5">
        <f t="shared" si="3"/>
        <v>0.64</v>
      </c>
      <c r="I106" s="11" t="s">
        <v>334</v>
      </c>
      <c r="K106" t="str">
        <f t="shared" si="4"/>
        <v>yes</v>
      </c>
      <c r="L106">
        <f t="shared" si="5"/>
        <v>0.64</v>
      </c>
    </row>
    <row r="107" spans="1:12" x14ac:dyDescent="0.25">
      <c r="A107" s="1">
        <v>42442</v>
      </c>
      <c r="B107" t="s">
        <v>48</v>
      </c>
      <c r="C107" s="2">
        <v>0.60416666666666663</v>
      </c>
      <c r="D107" t="s">
        <v>231</v>
      </c>
      <c r="E107" t="s">
        <v>275</v>
      </c>
      <c r="F107" t="s">
        <v>219</v>
      </c>
      <c r="H107" s="5">
        <f t="shared" si="3"/>
        <v>-1</v>
      </c>
      <c r="I107" s="11" t="s">
        <v>51</v>
      </c>
      <c r="K107" t="str">
        <f t="shared" si="4"/>
        <v>yes</v>
      </c>
      <c r="L107">
        <f t="shared" si="5"/>
        <v>-1</v>
      </c>
    </row>
    <row r="108" spans="1:12" x14ac:dyDescent="0.25">
      <c r="A108" s="1">
        <v>42442</v>
      </c>
      <c r="B108" t="s">
        <v>23</v>
      </c>
      <c r="C108" s="2">
        <v>0.65625</v>
      </c>
      <c r="D108" t="s">
        <v>321</v>
      </c>
      <c r="E108" t="s">
        <v>282</v>
      </c>
      <c r="F108" t="s">
        <v>178</v>
      </c>
      <c r="G108" s="5">
        <v>2.5</v>
      </c>
      <c r="H108" s="5">
        <f t="shared" si="3"/>
        <v>1.43</v>
      </c>
      <c r="I108" s="11" t="s">
        <v>88</v>
      </c>
      <c r="K108" t="str">
        <f t="shared" si="4"/>
        <v>yes</v>
      </c>
      <c r="L108">
        <f t="shared" si="5"/>
        <v>1.43</v>
      </c>
    </row>
    <row r="109" spans="1:12" hidden="1" x14ac:dyDescent="0.25">
      <c r="A109" s="1">
        <v>42441</v>
      </c>
      <c r="B109" t="s">
        <v>122</v>
      </c>
      <c r="C109" s="2">
        <v>0.625</v>
      </c>
      <c r="D109" t="s">
        <v>124</v>
      </c>
      <c r="E109" t="s">
        <v>293</v>
      </c>
      <c r="F109" t="s">
        <v>281</v>
      </c>
      <c r="H109" s="5">
        <f t="shared" si="3"/>
        <v>-1</v>
      </c>
      <c r="I109" s="11"/>
      <c r="K109" t="str">
        <f t="shared" si="4"/>
        <v>no</v>
      </c>
      <c r="L109">
        <f t="shared" si="5"/>
        <v>0</v>
      </c>
    </row>
    <row r="110" spans="1:12" x14ac:dyDescent="0.25">
      <c r="A110" s="1">
        <v>42442</v>
      </c>
      <c r="B110" t="s">
        <v>23</v>
      </c>
      <c r="C110" s="2">
        <v>0.47916666666666669</v>
      </c>
      <c r="D110" t="s">
        <v>270</v>
      </c>
      <c r="E110" t="s">
        <v>275</v>
      </c>
      <c r="F110" t="s">
        <v>177</v>
      </c>
      <c r="G110" s="5">
        <v>2.9</v>
      </c>
      <c r="H110" s="5">
        <f t="shared" si="3"/>
        <v>1.81</v>
      </c>
      <c r="I110" s="11" t="s">
        <v>88</v>
      </c>
      <c r="K110" t="str">
        <f t="shared" si="4"/>
        <v>yes</v>
      </c>
      <c r="L110">
        <f t="shared" si="5"/>
        <v>1.81</v>
      </c>
    </row>
    <row r="111" spans="1:12" x14ac:dyDescent="0.25">
      <c r="A111" s="1">
        <v>42441</v>
      </c>
      <c r="B111" t="s">
        <v>23</v>
      </c>
      <c r="C111" s="2">
        <v>0.78125</v>
      </c>
      <c r="D111" t="s">
        <v>320</v>
      </c>
      <c r="E111" t="s">
        <v>282</v>
      </c>
      <c r="F111" t="s">
        <v>120</v>
      </c>
      <c r="H111" s="5">
        <f t="shared" si="3"/>
        <v>-1</v>
      </c>
      <c r="I111" s="11" t="s">
        <v>32</v>
      </c>
      <c r="K111" t="str">
        <f t="shared" si="4"/>
        <v>yes</v>
      </c>
      <c r="L111">
        <f t="shared" si="5"/>
        <v>-1</v>
      </c>
    </row>
    <row r="112" spans="1:12" hidden="1" x14ac:dyDescent="0.25">
      <c r="A112" s="1">
        <v>42441</v>
      </c>
      <c r="B112" t="s">
        <v>122</v>
      </c>
      <c r="C112" s="2">
        <v>0.625</v>
      </c>
      <c r="D112" t="s">
        <v>283</v>
      </c>
      <c r="E112" t="s">
        <v>275</v>
      </c>
      <c r="F112" t="s">
        <v>198</v>
      </c>
      <c r="H112" s="5">
        <f t="shared" si="3"/>
        <v>-1</v>
      </c>
      <c r="I112" s="11" t="s">
        <v>173</v>
      </c>
      <c r="K112" t="str">
        <f t="shared" si="4"/>
        <v>no</v>
      </c>
      <c r="L112">
        <f t="shared" si="5"/>
        <v>0</v>
      </c>
    </row>
    <row r="113" spans="1:12" x14ac:dyDescent="0.25">
      <c r="A113" s="1">
        <v>42442</v>
      </c>
      <c r="B113" t="s">
        <v>53</v>
      </c>
      <c r="C113" s="2">
        <v>0.83333333333333337</v>
      </c>
      <c r="D113" t="s">
        <v>188</v>
      </c>
      <c r="E113" t="s">
        <v>293</v>
      </c>
      <c r="F113" t="s">
        <v>290</v>
      </c>
      <c r="G113" s="5">
        <v>3.75</v>
      </c>
      <c r="H113" s="5">
        <f t="shared" si="3"/>
        <v>2.61</v>
      </c>
      <c r="I113" s="11" t="s">
        <v>88</v>
      </c>
      <c r="K113" t="str">
        <f t="shared" si="4"/>
        <v>yes</v>
      </c>
      <c r="L113">
        <f t="shared" si="5"/>
        <v>2.61</v>
      </c>
    </row>
    <row r="114" spans="1:12" hidden="1" x14ac:dyDescent="0.25">
      <c r="A114" s="1">
        <v>42441</v>
      </c>
      <c r="B114" t="s">
        <v>78</v>
      </c>
      <c r="C114" s="2">
        <v>0.625</v>
      </c>
      <c r="D114" t="s">
        <v>111</v>
      </c>
      <c r="E114" t="s">
        <v>275</v>
      </c>
      <c r="F114" t="s">
        <v>161</v>
      </c>
      <c r="H114" s="5">
        <f t="shared" si="3"/>
        <v>-1</v>
      </c>
      <c r="I114" s="11" t="s">
        <v>51</v>
      </c>
      <c r="K114" t="str">
        <f t="shared" si="4"/>
        <v>no</v>
      </c>
      <c r="L114">
        <f t="shared" si="5"/>
        <v>0</v>
      </c>
    </row>
    <row r="115" spans="1:12" hidden="1" x14ac:dyDescent="0.25">
      <c r="A115" s="1">
        <v>42441</v>
      </c>
      <c r="B115" t="s">
        <v>122</v>
      </c>
      <c r="C115" s="2">
        <v>0.625</v>
      </c>
      <c r="D115" t="s">
        <v>203</v>
      </c>
      <c r="E115" t="s">
        <v>314</v>
      </c>
      <c r="F115" t="s">
        <v>317</v>
      </c>
      <c r="H115" s="5">
        <f t="shared" si="3"/>
        <v>-1</v>
      </c>
      <c r="I115" s="11" t="s">
        <v>59</v>
      </c>
      <c r="K115" t="str">
        <f t="shared" si="4"/>
        <v>no</v>
      </c>
      <c r="L115">
        <f t="shared" si="5"/>
        <v>0</v>
      </c>
    </row>
    <row r="116" spans="1:12" hidden="1" x14ac:dyDescent="0.25">
      <c r="A116" s="1">
        <v>42441</v>
      </c>
      <c r="B116" t="s">
        <v>208</v>
      </c>
      <c r="C116" s="2">
        <v>0.625</v>
      </c>
      <c r="D116" t="s">
        <v>216</v>
      </c>
      <c r="E116" t="s">
        <v>314</v>
      </c>
      <c r="F116" t="s">
        <v>209</v>
      </c>
      <c r="H116" s="5">
        <f t="shared" si="3"/>
        <v>-1</v>
      </c>
      <c r="I116" s="11" t="s">
        <v>59</v>
      </c>
      <c r="K116" t="str">
        <f t="shared" si="4"/>
        <v>no</v>
      </c>
      <c r="L116">
        <f t="shared" si="5"/>
        <v>0</v>
      </c>
    </row>
    <row r="117" spans="1:12" hidden="1" x14ac:dyDescent="0.25"/>
    <row r="118" spans="1:12" hidden="1" x14ac:dyDescent="0.25">
      <c r="H118" s="5">
        <f>SUM(H2:H116)</f>
        <v>-32.930000000000021</v>
      </c>
      <c r="L118" s="5">
        <f>SUM(L2:L116)</f>
        <v>0.91999999999999904</v>
      </c>
    </row>
    <row r="119" spans="1:12" hidden="1" x14ac:dyDescent="0.25"/>
    <row r="120" spans="1:12" hidden="1" x14ac:dyDescent="0.25"/>
    <row r="121" spans="1:12" hidden="1" x14ac:dyDescent="0.25"/>
    <row r="122" spans="1:12" hidden="1" x14ac:dyDescent="0.25"/>
    <row r="123" spans="1:12" hidden="1" x14ac:dyDescent="0.25"/>
    <row r="124" spans="1:12" hidden="1" x14ac:dyDescent="0.25"/>
    <row r="125" spans="1:12" hidden="1" x14ac:dyDescent="0.25"/>
    <row r="127" spans="1:12" x14ac:dyDescent="0.25">
      <c r="K127" s="23" t="s">
        <v>378</v>
      </c>
      <c r="L127" s="5">
        <f>SUM(L4:L113)</f>
        <v>0.91999999999999904</v>
      </c>
    </row>
    <row r="128" spans="1:12" x14ac:dyDescent="0.25">
      <c r="K128" s="23" t="s">
        <v>379</v>
      </c>
      <c r="L128">
        <f>COUNTIF(K4:K113,"=yes")</f>
        <v>56</v>
      </c>
    </row>
  </sheetData>
  <autoFilter ref="K1:K125">
    <filterColumn colId="0">
      <filters>
        <filter val="yes"/>
      </filters>
    </filterColumn>
  </autoFilter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31"/>
  <sheetViews>
    <sheetView topLeftCell="A108" workbookViewId="0">
      <selection activeCell="K130" sqref="K130:L131"/>
    </sheetView>
  </sheetViews>
  <sheetFormatPr defaultRowHeight="15" x14ac:dyDescent="0.25"/>
  <cols>
    <col min="1" max="1" width="10.7109375" bestFit="1" customWidth="1"/>
    <col min="2" max="2" width="23.140625" bestFit="1" customWidth="1"/>
    <col min="3" max="3" width="5.5703125" bestFit="1" customWidth="1"/>
    <col min="4" max="4" width="20.28515625" bestFit="1" customWidth="1"/>
    <col min="5" max="5" width="9.85546875" customWidth="1"/>
    <col min="6" max="6" width="18.85546875" bestFit="1" customWidth="1"/>
    <col min="7" max="7" width="15.85546875" style="5" bestFit="1" customWidth="1"/>
    <col min="8" max="8" width="9.140625" style="5"/>
    <col min="9" max="9" width="15" style="10" customWidth="1"/>
    <col min="11" max="11" width="13.85546875" bestFit="1" customWidth="1"/>
  </cols>
  <sheetData>
    <row r="1" spans="1:14" s="3" customFormat="1" ht="30" x14ac:dyDescent="0.25">
      <c r="A1" s="3" t="s">
        <v>12</v>
      </c>
      <c r="B1" s="3" t="s">
        <v>13</v>
      </c>
      <c r="C1" s="3" t="s">
        <v>14</v>
      </c>
      <c r="D1" s="3" t="s">
        <v>15</v>
      </c>
      <c r="E1" s="6" t="s">
        <v>16</v>
      </c>
      <c r="F1" s="3" t="s">
        <v>17</v>
      </c>
      <c r="G1" s="4" t="s">
        <v>18</v>
      </c>
      <c r="H1" s="4" t="s">
        <v>19</v>
      </c>
      <c r="I1" s="9" t="s">
        <v>20</v>
      </c>
      <c r="K1" s="3" t="s">
        <v>21</v>
      </c>
      <c r="L1" s="3" t="s">
        <v>22</v>
      </c>
    </row>
    <row r="2" spans="1:14" x14ac:dyDescent="0.25">
      <c r="A2" s="1">
        <v>42427</v>
      </c>
      <c r="B2" t="s">
        <v>23</v>
      </c>
      <c r="C2" s="2">
        <v>0.78125</v>
      </c>
      <c r="D2" t="s">
        <v>200</v>
      </c>
      <c r="E2" t="s">
        <v>30</v>
      </c>
      <c r="F2" t="s">
        <v>24</v>
      </c>
      <c r="G2" s="5">
        <v>1.04</v>
      </c>
      <c r="H2" s="5">
        <f t="shared" ref="H2:H65" si="0">ROUND(IF(ISBLANK(G2),-1,(G2-1)*0.95),2)</f>
        <v>0.04</v>
      </c>
      <c r="I2" s="11" t="s">
        <v>51</v>
      </c>
      <c r="K2" t="str">
        <f t="shared" ref="K2:K65" si="1">IF(B2="Scotland Premiership","yes",IF(B2="England Premier League","yes",IF(B2="Italy Serie A","yes",IF(B2="Germany Bundesliga","yes",IF(B2="France Ligue 1","yes",IF(LEFT(B2,5)="Spain","yes",IF(B2="Netherlands Eredivisie","yes","no")))))))</f>
        <v>yes</v>
      </c>
      <c r="L2">
        <f>IF(K2="yes",H2,0)</f>
        <v>0.04</v>
      </c>
    </row>
    <row r="3" spans="1:14" hidden="1" x14ac:dyDescent="0.25">
      <c r="A3" s="1">
        <v>42427</v>
      </c>
      <c r="B3" t="s">
        <v>155</v>
      </c>
      <c r="C3" s="2">
        <v>0.625</v>
      </c>
      <c r="D3" t="s">
        <v>163</v>
      </c>
      <c r="E3" t="s">
        <v>30</v>
      </c>
      <c r="F3" t="s">
        <v>197</v>
      </c>
      <c r="H3" s="5">
        <f t="shared" si="0"/>
        <v>-1</v>
      </c>
      <c r="I3" s="11"/>
      <c r="K3" t="str">
        <f t="shared" si="1"/>
        <v>no</v>
      </c>
      <c r="L3">
        <f t="shared" ref="L3:L66" si="2">IF(K3="yes",H3,0)</f>
        <v>0</v>
      </c>
    </row>
    <row r="4" spans="1:14" hidden="1" x14ac:dyDescent="0.25">
      <c r="A4" s="1">
        <v>42427</v>
      </c>
      <c r="B4" t="s">
        <v>78</v>
      </c>
      <c r="C4" s="2">
        <v>0.625</v>
      </c>
      <c r="D4" t="s">
        <v>92</v>
      </c>
      <c r="E4" t="s">
        <v>30</v>
      </c>
      <c r="F4" t="s">
        <v>153</v>
      </c>
      <c r="H4" s="5">
        <f t="shared" si="0"/>
        <v>-1</v>
      </c>
      <c r="I4" s="8"/>
      <c r="K4" t="str">
        <f t="shared" si="1"/>
        <v>no</v>
      </c>
      <c r="L4">
        <f t="shared" si="2"/>
        <v>0</v>
      </c>
    </row>
    <row r="5" spans="1:14" x14ac:dyDescent="0.25">
      <c r="A5" s="1">
        <v>42427</v>
      </c>
      <c r="B5" t="s">
        <v>53</v>
      </c>
      <c r="C5" s="2">
        <v>0.79166666666666663</v>
      </c>
      <c r="D5" t="s">
        <v>99</v>
      </c>
      <c r="E5" t="s">
        <v>30</v>
      </c>
      <c r="F5" t="s">
        <v>188</v>
      </c>
      <c r="G5" s="5">
        <v>1.1000000000000001</v>
      </c>
      <c r="H5" s="5">
        <f t="shared" si="0"/>
        <v>0.1</v>
      </c>
      <c r="I5" s="11" t="s">
        <v>36</v>
      </c>
      <c r="K5" t="str">
        <f t="shared" si="1"/>
        <v>yes</v>
      </c>
      <c r="L5">
        <f t="shared" si="2"/>
        <v>0.1</v>
      </c>
    </row>
    <row r="6" spans="1:14" hidden="1" x14ac:dyDescent="0.25">
      <c r="A6" s="1">
        <v>42427</v>
      </c>
      <c r="B6" t="s">
        <v>155</v>
      </c>
      <c r="C6" s="2">
        <v>0.625</v>
      </c>
      <c r="D6" t="s">
        <v>193</v>
      </c>
      <c r="E6" t="s">
        <v>25</v>
      </c>
      <c r="F6" t="s">
        <v>156</v>
      </c>
      <c r="H6" s="5">
        <f t="shared" si="0"/>
        <v>-1</v>
      </c>
      <c r="I6" s="8"/>
      <c r="K6" t="str">
        <f t="shared" si="1"/>
        <v>no</v>
      </c>
      <c r="L6">
        <f t="shared" si="2"/>
        <v>0</v>
      </c>
      <c r="N6" t="s">
        <v>44</v>
      </c>
    </row>
    <row r="7" spans="1:14" x14ac:dyDescent="0.25">
      <c r="A7" s="1">
        <v>42427</v>
      </c>
      <c r="B7" t="s">
        <v>37</v>
      </c>
      <c r="C7" s="2">
        <v>0.625</v>
      </c>
      <c r="D7" t="s">
        <v>39</v>
      </c>
      <c r="E7" t="s">
        <v>55</v>
      </c>
      <c r="F7" t="s">
        <v>68</v>
      </c>
      <c r="G7" s="5">
        <v>1.44</v>
      </c>
      <c r="H7" s="5">
        <f t="shared" si="0"/>
        <v>0.42</v>
      </c>
      <c r="I7" s="11" t="s">
        <v>59</v>
      </c>
      <c r="K7" t="str">
        <f t="shared" si="1"/>
        <v>yes</v>
      </c>
      <c r="L7">
        <f t="shared" si="2"/>
        <v>0.42</v>
      </c>
    </row>
    <row r="8" spans="1:14" x14ac:dyDescent="0.25">
      <c r="A8" s="1">
        <v>42427</v>
      </c>
      <c r="B8" t="s">
        <v>37</v>
      </c>
      <c r="C8" s="2">
        <v>0.72916666666666663</v>
      </c>
      <c r="D8" t="s">
        <v>81</v>
      </c>
      <c r="E8" t="s">
        <v>55</v>
      </c>
      <c r="F8" t="s">
        <v>255</v>
      </c>
      <c r="G8" s="5">
        <v>1.5</v>
      </c>
      <c r="H8" s="5">
        <f t="shared" si="0"/>
        <v>0.48</v>
      </c>
      <c r="I8" s="11" t="s">
        <v>295</v>
      </c>
      <c r="K8" t="str">
        <f t="shared" si="1"/>
        <v>yes</v>
      </c>
      <c r="L8">
        <f t="shared" si="2"/>
        <v>0.48</v>
      </c>
      <c r="N8" t="s">
        <v>52</v>
      </c>
    </row>
    <row r="9" spans="1:14" x14ac:dyDescent="0.25">
      <c r="A9" s="1">
        <v>42427</v>
      </c>
      <c r="B9" t="s">
        <v>85</v>
      </c>
      <c r="C9" s="2">
        <v>0.625</v>
      </c>
      <c r="D9" t="s">
        <v>279</v>
      </c>
      <c r="E9" t="s">
        <v>55</v>
      </c>
      <c r="F9" t="s">
        <v>90</v>
      </c>
      <c r="G9" s="5">
        <v>1.44</v>
      </c>
      <c r="H9" s="5">
        <f t="shared" si="0"/>
        <v>0.42</v>
      </c>
      <c r="I9" s="11" t="s">
        <v>105</v>
      </c>
      <c r="K9" t="str">
        <f t="shared" si="1"/>
        <v>yes</v>
      </c>
      <c r="L9">
        <f t="shared" si="2"/>
        <v>0.42</v>
      </c>
    </row>
    <row r="10" spans="1:14" x14ac:dyDescent="0.25">
      <c r="A10" s="1">
        <v>42427</v>
      </c>
      <c r="B10" t="s">
        <v>37</v>
      </c>
      <c r="C10" s="2">
        <v>0.625</v>
      </c>
      <c r="D10" t="s">
        <v>38</v>
      </c>
      <c r="E10" t="s">
        <v>55</v>
      </c>
      <c r="F10" t="s">
        <v>287</v>
      </c>
      <c r="H10" s="5">
        <f t="shared" si="0"/>
        <v>-1</v>
      </c>
      <c r="I10" s="11" t="s">
        <v>168</v>
      </c>
      <c r="K10" t="str">
        <f t="shared" si="1"/>
        <v>yes</v>
      </c>
      <c r="L10">
        <f t="shared" si="2"/>
        <v>-1</v>
      </c>
      <c r="N10" t="s">
        <v>60</v>
      </c>
    </row>
    <row r="11" spans="1:14" hidden="1" x14ac:dyDescent="0.25">
      <c r="A11" s="1">
        <v>42427</v>
      </c>
      <c r="B11" t="s">
        <v>69</v>
      </c>
      <c r="C11" s="2">
        <v>0.52083333333333337</v>
      </c>
      <c r="D11" t="s">
        <v>186</v>
      </c>
      <c r="E11" t="s">
        <v>55</v>
      </c>
      <c r="F11" t="s">
        <v>228</v>
      </c>
      <c r="H11" s="5">
        <f t="shared" si="0"/>
        <v>-1</v>
      </c>
      <c r="I11" s="11"/>
      <c r="K11" t="str">
        <f t="shared" si="1"/>
        <v>no</v>
      </c>
      <c r="L11">
        <f t="shared" si="2"/>
        <v>0</v>
      </c>
    </row>
    <row r="12" spans="1:14" hidden="1" x14ac:dyDescent="0.25">
      <c r="A12" s="1">
        <v>42427</v>
      </c>
      <c r="B12" t="s">
        <v>69</v>
      </c>
      <c r="C12" s="2">
        <v>0.625</v>
      </c>
      <c r="D12" t="s">
        <v>74</v>
      </c>
      <c r="E12" t="s">
        <v>55</v>
      </c>
      <c r="F12" t="s">
        <v>239</v>
      </c>
      <c r="H12" s="5">
        <f t="shared" si="0"/>
        <v>-1</v>
      </c>
      <c r="I12" s="11"/>
      <c r="K12" t="str">
        <f t="shared" si="1"/>
        <v>no</v>
      </c>
      <c r="L12">
        <f t="shared" si="2"/>
        <v>0</v>
      </c>
      <c r="N12" t="s">
        <v>66</v>
      </c>
    </row>
    <row r="13" spans="1:14" hidden="1" x14ac:dyDescent="0.25">
      <c r="A13" s="1">
        <v>42427</v>
      </c>
      <c r="B13" t="s">
        <v>155</v>
      </c>
      <c r="C13" s="2">
        <v>0.625</v>
      </c>
      <c r="D13" t="s">
        <v>196</v>
      </c>
      <c r="E13" t="s">
        <v>55</v>
      </c>
      <c r="F13" t="s">
        <v>192</v>
      </c>
      <c r="H13" s="5">
        <f t="shared" si="0"/>
        <v>-1</v>
      </c>
      <c r="I13" s="11"/>
      <c r="K13" t="str">
        <f t="shared" si="1"/>
        <v>no</v>
      </c>
      <c r="L13">
        <f t="shared" si="2"/>
        <v>0</v>
      </c>
    </row>
    <row r="14" spans="1:14" hidden="1" x14ac:dyDescent="0.25">
      <c r="A14" s="1">
        <v>42427</v>
      </c>
      <c r="B14" t="s">
        <v>155</v>
      </c>
      <c r="C14" s="2">
        <v>0.625</v>
      </c>
      <c r="D14" t="s">
        <v>277</v>
      </c>
      <c r="E14" t="s">
        <v>55</v>
      </c>
      <c r="F14" t="s">
        <v>162</v>
      </c>
      <c r="H14" s="5">
        <f t="shared" si="0"/>
        <v>-1</v>
      </c>
      <c r="I14" s="11"/>
      <c r="K14" t="str">
        <f t="shared" si="1"/>
        <v>no</v>
      </c>
      <c r="L14">
        <f t="shared" si="2"/>
        <v>0</v>
      </c>
    </row>
    <row r="15" spans="1:14" hidden="1" x14ac:dyDescent="0.25">
      <c r="A15" s="1">
        <v>42427</v>
      </c>
      <c r="B15" t="s">
        <v>69</v>
      </c>
      <c r="C15" s="2">
        <v>0.625</v>
      </c>
      <c r="D15" t="s">
        <v>94</v>
      </c>
      <c r="E15" t="s">
        <v>55</v>
      </c>
      <c r="F15" t="s">
        <v>226</v>
      </c>
      <c r="H15" s="5">
        <f t="shared" si="0"/>
        <v>-1</v>
      </c>
      <c r="I15" s="11"/>
      <c r="K15" t="str">
        <f t="shared" si="1"/>
        <v>no</v>
      </c>
      <c r="L15">
        <f t="shared" si="2"/>
        <v>0</v>
      </c>
    </row>
    <row r="16" spans="1:14" hidden="1" x14ac:dyDescent="0.25">
      <c r="A16" s="1">
        <v>42427</v>
      </c>
      <c r="B16" t="s">
        <v>69</v>
      </c>
      <c r="C16" s="2">
        <v>0.625</v>
      </c>
      <c r="D16" t="s">
        <v>72</v>
      </c>
      <c r="E16" t="s">
        <v>55</v>
      </c>
      <c r="F16" t="s">
        <v>83</v>
      </c>
      <c r="H16" s="5">
        <f t="shared" si="0"/>
        <v>-1</v>
      </c>
      <c r="I16" s="11"/>
      <c r="K16" t="str">
        <f t="shared" si="1"/>
        <v>no</v>
      </c>
      <c r="L16">
        <f t="shared" si="2"/>
        <v>0</v>
      </c>
    </row>
    <row r="17" spans="1:13" hidden="1" x14ac:dyDescent="0.25">
      <c r="A17" s="1">
        <v>42427</v>
      </c>
      <c r="B17" t="s">
        <v>69</v>
      </c>
      <c r="C17" s="2">
        <v>0.625</v>
      </c>
      <c r="D17" t="s">
        <v>136</v>
      </c>
      <c r="E17" t="s">
        <v>55</v>
      </c>
      <c r="F17" t="s">
        <v>141</v>
      </c>
      <c r="H17" s="5">
        <f t="shared" si="0"/>
        <v>-1</v>
      </c>
      <c r="I17" s="11"/>
      <c r="K17" t="str">
        <f t="shared" si="1"/>
        <v>no</v>
      </c>
      <c r="L17">
        <f t="shared" si="2"/>
        <v>0</v>
      </c>
    </row>
    <row r="18" spans="1:13" hidden="1" x14ac:dyDescent="0.25">
      <c r="A18" s="1">
        <v>42427</v>
      </c>
      <c r="B18" t="s">
        <v>69</v>
      </c>
      <c r="C18" s="2">
        <v>0.625</v>
      </c>
      <c r="D18" t="s">
        <v>229</v>
      </c>
      <c r="E18" t="s">
        <v>55</v>
      </c>
      <c r="F18" t="s">
        <v>75</v>
      </c>
      <c r="H18" s="5">
        <f t="shared" si="0"/>
        <v>-1</v>
      </c>
      <c r="I18" s="11"/>
      <c r="K18" t="str">
        <f t="shared" si="1"/>
        <v>no</v>
      </c>
      <c r="L18">
        <f t="shared" si="2"/>
        <v>0</v>
      </c>
    </row>
    <row r="19" spans="1:13" hidden="1" x14ac:dyDescent="0.25">
      <c r="A19" s="1">
        <v>42427</v>
      </c>
      <c r="B19" t="s">
        <v>69</v>
      </c>
      <c r="C19" s="2">
        <v>0.625</v>
      </c>
      <c r="D19" t="s">
        <v>252</v>
      </c>
      <c r="E19" t="s">
        <v>55</v>
      </c>
      <c r="F19" t="s">
        <v>70</v>
      </c>
      <c r="H19" s="5">
        <f t="shared" si="0"/>
        <v>-1</v>
      </c>
      <c r="I19" s="11"/>
      <c r="K19" t="str">
        <f t="shared" si="1"/>
        <v>no</v>
      </c>
      <c r="L19">
        <f t="shared" si="2"/>
        <v>0</v>
      </c>
    </row>
    <row r="20" spans="1:13" hidden="1" x14ac:dyDescent="0.25">
      <c r="A20" s="1">
        <v>42427</v>
      </c>
      <c r="B20" t="s">
        <v>69</v>
      </c>
      <c r="C20" s="2">
        <v>0.625</v>
      </c>
      <c r="D20" t="s">
        <v>142</v>
      </c>
      <c r="E20" t="s">
        <v>55</v>
      </c>
      <c r="F20" t="s">
        <v>73</v>
      </c>
      <c r="H20" s="5">
        <f t="shared" si="0"/>
        <v>-1</v>
      </c>
      <c r="I20" s="11"/>
      <c r="K20" t="str">
        <f t="shared" si="1"/>
        <v>no</v>
      </c>
      <c r="L20">
        <f t="shared" si="2"/>
        <v>0</v>
      </c>
    </row>
    <row r="21" spans="1:13" hidden="1" x14ac:dyDescent="0.25">
      <c r="A21" s="1">
        <v>42428</v>
      </c>
      <c r="B21" t="s">
        <v>78</v>
      </c>
      <c r="C21" s="2">
        <v>0.5</v>
      </c>
      <c r="D21" t="s">
        <v>184</v>
      </c>
      <c r="E21" t="s">
        <v>55</v>
      </c>
      <c r="F21" t="s">
        <v>160</v>
      </c>
      <c r="H21" s="5">
        <f t="shared" si="0"/>
        <v>-1</v>
      </c>
      <c r="I21" s="11"/>
      <c r="K21" t="str">
        <f t="shared" si="1"/>
        <v>no</v>
      </c>
      <c r="L21">
        <f t="shared" si="2"/>
        <v>0</v>
      </c>
    </row>
    <row r="22" spans="1:13" x14ac:dyDescent="0.25">
      <c r="A22" s="1">
        <v>42426</v>
      </c>
      <c r="B22" t="s">
        <v>53</v>
      </c>
      <c r="C22" s="2">
        <v>0.8125</v>
      </c>
      <c r="D22" t="s">
        <v>61</v>
      </c>
      <c r="E22" t="s">
        <v>55</v>
      </c>
      <c r="F22" t="s">
        <v>56</v>
      </c>
      <c r="G22" s="5">
        <v>1.5</v>
      </c>
      <c r="H22" s="5">
        <f t="shared" si="0"/>
        <v>0.48</v>
      </c>
      <c r="I22" s="11" t="s">
        <v>150</v>
      </c>
      <c r="K22" t="str">
        <f t="shared" si="1"/>
        <v>yes</v>
      </c>
      <c r="L22">
        <f t="shared" si="2"/>
        <v>0.48</v>
      </c>
    </row>
    <row r="23" spans="1:13" x14ac:dyDescent="0.25">
      <c r="A23" s="1">
        <v>42428</v>
      </c>
      <c r="B23" t="s">
        <v>23</v>
      </c>
      <c r="C23" s="2">
        <v>0.5625</v>
      </c>
      <c r="D23" t="s">
        <v>270</v>
      </c>
      <c r="E23" t="s">
        <v>55</v>
      </c>
      <c r="F23" t="s">
        <v>268</v>
      </c>
      <c r="G23" s="5">
        <v>1.25</v>
      </c>
      <c r="H23" s="5">
        <f t="shared" si="0"/>
        <v>0.24</v>
      </c>
      <c r="I23" s="11" t="s">
        <v>36</v>
      </c>
      <c r="J23" s="12"/>
      <c r="K23" t="str">
        <f t="shared" si="1"/>
        <v>yes</v>
      </c>
      <c r="L23">
        <f t="shared" si="2"/>
        <v>0.24</v>
      </c>
      <c r="M23" s="12"/>
    </row>
    <row r="24" spans="1:13" hidden="1" x14ac:dyDescent="0.25">
      <c r="A24" s="1">
        <v>42427</v>
      </c>
      <c r="B24" t="s">
        <v>33</v>
      </c>
      <c r="C24" s="2">
        <v>0.625</v>
      </c>
      <c r="D24" t="s">
        <v>191</v>
      </c>
      <c r="E24" t="s">
        <v>55</v>
      </c>
      <c r="F24" t="s">
        <v>118</v>
      </c>
      <c r="H24" s="5">
        <f t="shared" si="0"/>
        <v>-1</v>
      </c>
      <c r="I24" s="11"/>
      <c r="K24" t="str">
        <f t="shared" si="1"/>
        <v>no</v>
      </c>
      <c r="L24">
        <f t="shared" si="2"/>
        <v>0</v>
      </c>
    </row>
    <row r="25" spans="1:13" hidden="1" x14ac:dyDescent="0.25">
      <c r="A25" s="1">
        <v>42427</v>
      </c>
      <c r="B25" t="s">
        <v>33</v>
      </c>
      <c r="C25" s="2">
        <v>0.625</v>
      </c>
      <c r="D25" t="s">
        <v>119</v>
      </c>
      <c r="E25" t="s">
        <v>55</v>
      </c>
      <c r="F25" t="s">
        <v>235</v>
      </c>
      <c r="H25" s="5">
        <f t="shared" si="0"/>
        <v>-1</v>
      </c>
      <c r="I25" s="11"/>
      <c r="K25" t="str">
        <f t="shared" si="1"/>
        <v>no</v>
      </c>
      <c r="L25">
        <f t="shared" si="2"/>
        <v>0</v>
      </c>
    </row>
    <row r="26" spans="1:13" x14ac:dyDescent="0.25">
      <c r="A26" s="1">
        <v>42428</v>
      </c>
      <c r="B26" t="s">
        <v>102</v>
      </c>
      <c r="C26" s="2">
        <v>0.58333333333333337</v>
      </c>
      <c r="D26" t="s">
        <v>158</v>
      </c>
      <c r="E26" t="s">
        <v>55</v>
      </c>
      <c r="F26" t="s">
        <v>245</v>
      </c>
      <c r="G26" s="5">
        <v>1.29</v>
      </c>
      <c r="H26" s="5">
        <f t="shared" si="0"/>
        <v>0.28000000000000003</v>
      </c>
      <c r="I26" s="11" t="s">
        <v>173</v>
      </c>
      <c r="K26" t="str">
        <f t="shared" si="1"/>
        <v>yes</v>
      </c>
      <c r="L26">
        <f t="shared" si="2"/>
        <v>0.28000000000000003</v>
      </c>
    </row>
    <row r="27" spans="1:13" hidden="1" x14ac:dyDescent="0.25">
      <c r="A27" s="1">
        <v>42427</v>
      </c>
      <c r="B27" t="s">
        <v>33</v>
      </c>
      <c r="C27" s="2">
        <v>0.625</v>
      </c>
      <c r="D27" t="s">
        <v>100</v>
      </c>
      <c r="E27" t="s">
        <v>55</v>
      </c>
      <c r="F27" t="s">
        <v>107</v>
      </c>
      <c r="H27" s="5">
        <f t="shared" si="0"/>
        <v>-1</v>
      </c>
      <c r="I27" s="11"/>
      <c r="K27" t="str">
        <f t="shared" si="1"/>
        <v>no</v>
      </c>
      <c r="L27">
        <f t="shared" si="2"/>
        <v>0</v>
      </c>
    </row>
    <row r="28" spans="1:13" x14ac:dyDescent="0.25">
      <c r="A28" s="1">
        <v>42428</v>
      </c>
      <c r="B28" t="s">
        <v>102</v>
      </c>
      <c r="C28" s="2">
        <v>0.58333333333333337</v>
      </c>
      <c r="D28" t="s">
        <v>159</v>
      </c>
      <c r="E28" t="s">
        <v>55</v>
      </c>
      <c r="F28" t="s">
        <v>104</v>
      </c>
      <c r="H28" s="5">
        <f t="shared" si="0"/>
        <v>-1</v>
      </c>
      <c r="I28" s="11" t="s">
        <v>51</v>
      </c>
      <c r="K28" t="str">
        <f t="shared" si="1"/>
        <v>yes</v>
      </c>
      <c r="L28">
        <f t="shared" si="2"/>
        <v>-1</v>
      </c>
    </row>
    <row r="29" spans="1:13" hidden="1" x14ac:dyDescent="0.25">
      <c r="A29" s="1">
        <v>42427</v>
      </c>
      <c r="B29" t="s">
        <v>33</v>
      </c>
      <c r="C29" s="2">
        <v>0.625</v>
      </c>
      <c r="D29" t="s">
        <v>117</v>
      </c>
      <c r="E29" t="s">
        <v>55</v>
      </c>
      <c r="F29" t="s">
        <v>205</v>
      </c>
      <c r="H29" s="5">
        <f t="shared" si="0"/>
        <v>-1</v>
      </c>
      <c r="I29" s="11"/>
      <c r="K29" t="str">
        <f t="shared" si="1"/>
        <v>no</v>
      </c>
      <c r="L29">
        <f t="shared" si="2"/>
        <v>0</v>
      </c>
    </row>
    <row r="30" spans="1:13" hidden="1" x14ac:dyDescent="0.25">
      <c r="A30" s="1">
        <v>42427</v>
      </c>
      <c r="B30" t="s">
        <v>33</v>
      </c>
      <c r="C30" s="2">
        <v>0.625</v>
      </c>
      <c r="D30" t="s">
        <v>35</v>
      </c>
      <c r="E30" t="s">
        <v>55</v>
      </c>
      <c r="F30" t="s">
        <v>285</v>
      </c>
      <c r="H30" s="5">
        <f t="shared" si="0"/>
        <v>-1</v>
      </c>
      <c r="I30" s="11"/>
      <c r="K30" t="str">
        <f t="shared" si="1"/>
        <v>no</v>
      </c>
      <c r="L30">
        <f t="shared" si="2"/>
        <v>0</v>
      </c>
    </row>
    <row r="31" spans="1:13" hidden="1" x14ac:dyDescent="0.25">
      <c r="A31" s="1">
        <v>42427</v>
      </c>
      <c r="B31" t="s">
        <v>33</v>
      </c>
      <c r="C31" s="2">
        <v>0.625</v>
      </c>
      <c r="D31" t="s">
        <v>207</v>
      </c>
      <c r="E31" t="s">
        <v>55</v>
      </c>
      <c r="F31" t="s">
        <v>244</v>
      </c>
      <c r="H31" s="5">
        <f t="shared" si="0"/>
        <v>-1</v>
      </c>
      <c r="I31" s="11"/>
      <c r="K31" t="str">
        <f t="shared" si="1"/>
        <v>no</v>
      </c>
      <c r="L31">
        <f t="shared" si="2"/>
        <v>0</v>
      </c>
    </row>
    <row r="32" spans="1:13" x14ac:dyDescent="0.25">
      <c r="A32" s="1">
        <v>42428</v>
      </c>
      <c r="B32" t="s">
        <v>102</v>
      </c>
      <c r="C32" s="2">
        <v>0.47916666666666669</v>
      </c>
      <c r="D32" t="s">
        <v>167</v>
      </c>
      <c r="E32" t="s">
        <v>55</v>
      </c>
      <c r="F32" t="s">
        <v>172</v>
      </c>
      <c r="H32" s="5">
        <f t="shared" si="0"/>
        <v>-1</v>
      </c>
      <c r="I32" s="11" t="s">
        <v>168</v>
      </c>
      <c r="K32" t="str">
        <f t="shared" si="1"/>
        <v>yes</v>
      </c>
      <c r="L32">
        <f t="shared" si="2"/>
        <v>-1</v>
      </c>
    </row>
    <row r="33" spans="1:12" hidden="1" x14ac:dyDescent="0.25">
      <c r="A33" s="1">
        <v>42427</v>
      </c>
      <c r="B33" t="s">
        <v>208</v>
      </c>
      <c r="C33" s="2">
        <v>0.625</v>
      </c>
      <c r="D33" t="s">
        <v>213</v>
      </c>
      <c r="E33" t="s">
        <v>55</v>
      </c>
      <c r="F33" t="s">
        <v>211</v>
      </c>
      <c r="H33" s="5">
        <f t="shared" si="0"/>
        <v>-1</v>
      </c>
      <c r="I33" s="11"/>
      <c r="K33" t="str">
        <f t="shared" si="1"/>
        <v>no</v>
      </c>
      <c r="L33">
        <f t="shared" si="2"/>
        <v>0</v>
      </c>
    </row>
    <row r="34" spans="1:12" x14ac:dyDescent="0.25">
      <c r="A34" s="1">
        <v>42426</v>
      </c>
      <c r="B34" t="s">
        <v>23</v>
      </c>
      <c r="C34" s="2">
        <v>0.79166666666666663</v>
      </c>
      <c r="D34" t="s">
        <v>271</v>
      </c>
      <c r="E34" t="s">
        <v>55</v>
      </c>
      <c r="F34" t="s">
        <v>178</v>
      </c>
      <c r="G34" s="5">
        <v>1.25</v>
      </c>
      <c r="H34" s="5">
        <f t="shared" si="0"/>
        <v>0.24</v>
      </c>
      <c r="I34" s="11" t="s">
        <v>173</v>
      </c>
      <c r="K34" t="str">
        <f t="shared" si="1"/>
        <v>yes</v>
      </c>
      <c r="L34">
        <f t="shared" si="2"/>
        <v>0.24</v>
      </c>
    </row>
    <row r="35" spans="1:12" x14ac:dyDescent="0.25">
      <c r="A35" s="1">
        <v>42428</v>
      </c>
      <c r="B35" t="s">
        <v>53</v>
      </c>
      <c r="C35" s="2">
        <v>0.66666666666666663</v>
      </c>
      <c r="D35" t="s">
        <v>62</v>
      </c>
      <c r="E35" t="s">
        <v>55</v>
      </c>
      <c r="F35" t="s">
        <v>187</v>
      </c>
      <c r="I35" s="11" t="s">
        <v>324</v>
      </c>
      <c r="K35" t="str">
        <f t="shared" si="1"/>
        <v>yes</v>
      </c>
      <c r="L35">
        <v>0</v>
      </c>
    </row>
    <row r="36" spans="1:12" hidden="1" x14ac:dyDescent="0.25">
      <c r="A36" s="1">
        <v>42427</v>
      </c>
      <c r="B36" t="s">
        <v>40</v>
      </c>
      <c r="C36" s="2">
        <v>0.625</v>
      </c>
      <c r="D36" t="s">
        <v>45</v>
      </c>
      <c r="E36" t="s">
        <v>55</v>
      </c>
      <c r="F36" t="s">
        <v>130</v>
      </c>
      <c r="H36" s="5">
        <f t="shared" si="0"/>
        <v>-1</v>
      </c>
      <c r="I36" s="11"/>
      <c r="K36" t="str">
        <f t="shared" si="1"/>
        <v>no</v>
      </c>
      <c r="L36">
        <f t="shared" si="2"/>
        <v>0</v>
      </c>
    </row>
    <row r="37" spans="1:12" hidden="1" x14ac:dyDescent="0.25">
      <c r="A37" s="1">
        <v>42427</v>
      </c>
      <c r="B37" t="s">
        <v>122</v>
      </c>
      <c r="C37" s="2">
        <v>0.625</v>
      </c>
      <c r="D37" t="s">
        <v>124</v>
      </c>
      <c r="E37" t="s">
        <v>55</v>
      </c>
      <c r="F37" t="s">
        <v>316</v>
      </c>
      <c r="H37" s="5">
        <f t="shared" si="0"/>
        <v>-1</v>
      </c>
      <c r="I37" s="11"/>
      <c r="K37" t="str">
        <f t="shared" si="1"/>
        <v>no</v>
      </c>
      <c r="L37">
        <f t="shared" si="2"/>
        <v>0</v>
      </c>
    </row>
    <row r="38" spans="1:12" hidden="1" x14ac:dyDescent="0.25">
      <c r="A38" s="1">
        <v>42427</v>
      </c>
      <c r="B38" t="s">
        <v>40</v>
      </c>
      <c r="C38" s="2">
        <v>0.625</v>
      </c>
      <c r="D38" t="s">
        <v>137</v>
      </c>
      <c r="E38" t="s">
        <v>55</v>
      </c>
      <c r="F38" t="s">
        <v>133</v>
      </c>
      <c r="H38" s="5">
        <f t="shared" si="0"/>
        <v>-1</v>
      </c>
      <c r="I38" s="11"/>
      <c r="K38" t="str">
        <f t="shared" si="1"/>
        <v>no</v>
      </c>
      <c r="L38">
        <f t="shared" si="2"/>
        <v>0</v>
      </c>
    </row>
    <row r="39" spans="1:12" hidden="1" x14ac:dyDescent="0.25">
      <c r="A39" s="1">
        <v>42427</v>
      </c>
      <c r="B39" t="s">
        <v>40</v>
      </c>
      <c r="C39" s="2">
        <v>0.625</v>
      </c>
      <c r="D39" t="s">
        <v>138</v>
      </c>
      <c r="E39" t="s">
        <v>55</v>
      </c>
      <c r="F39" t="s">
        <v>131</v>
      </c>
      <c r="H39" s="5">
        <f t="shared" si="0"/>
        <v>-1</v>
      </c>
      <c r="I39" s="11"/>
      <c r="K39" t="str">
        <f t="shared" si="1"/>
        <v>no</v>
      </c>
      <c r="L39">
        <f t="shared" si="2"/>
        <v>0</v>
      </c>
    </row>
    <row r="40" spans="1:12" hidden="1" x14ac:dyDescent="0.25">
      <c r="A40" s="1">
        <v>42427</v>
      </c>
      <c r="B40" t="s">
        <v>208</v>
      </c>
      <c r="C40" s="2">
        <v>0.625</v>
      </c>
      <c r="D40" t="s">
        <v>322</v>
      </c>
      <c r="E40" t="s">
        <v>55</v>
      </c>
      <c r="F40" t="s">
        <v>212</v>
      </c>
      <c r="H40" s="5">
        <f t="shared" si="0"/>
        <v>-1</v>
      </c>
      <c r="I40" s="11"/>
      <c r="K40" t="str">
        <f t="shared" si="1"/>
        <v>no</v>
      </c>
      <c r="L40">
        <f t="shared" si="2"/>
        <v>0</v>
      </c>
    </row>
    <row r="41" spans="1:12" hidden="1" x14ac:dyDescent="0.25">
      <c r="A41" s="1">
        <v>42427</v>
      </c>
      <c r="B41" t="s">
        <v>40</v>
      </c>
      <c r="C41" s="2">
        <v>0.625</v>
      </c>
      <c r="D41" t="s">
        <v>143</v>
      </c>
      <c r="E41" t="s">
        <v>55</v>
      </c>
      <c r="F41" t="s">
        <v>41</v>
      </c>
      <c r="H41" s="5">
        <f t="shared" si="0"/>
        <v>-1</v>
      </c>
      <c r="I41" s="11"/>
      <c r="K41" t="str">
        <f t="shared" si="1"/>
        <v>no</v>
      </c>
      <c r="L41">
        <f t="shared" si="2"/>
        <v>0</v>
      </c>
    </row>
    <row r="42" spans="1:12" hidden="1" x14ac:dyDescent="0.25">
      <c r="A42" s="1">
        <v>42427</v>
      </c>
      <c r="B42" t="s">
        <v>40</v>
      </c>
      <c r="C42" s="2">
        <v>0.625</v>
      </c>
      <c r="D42" t="s">
        <v>140</v>
      </c>
      <c r="E42" t="s">
        <v>55</v>
      </c>
      <c r="F42" t="s">
        <v>129</v>
      </c>
      <c r="H42" s="5">
        <f t="shared" si="0"/>
        <v>-1</v>
      </c>
      <c r="I42" s="11"/>
      <c r="K42" t="str">
        <f t="shared" si="1"/>
        <v>no</v>
      </c>
      <c r="L42">
        <f t="shared" si="2"/>
        <v>0</v>
      </c>
    </row>
    <row r="43" spans="1:12" hidden="1" x14ac:dyDescent="0.25">
      <c r="A43" s="1">
        <v>42427</v>
      </c>
      <c r="B43" t="s">
        <v>40</v>
      </c>
      <c r="C43" s="2">
        <v>0.625</v>
      </c>
      <c r="D43" t="s">
        <v>180</v>
      </c>
      <c r="E43" t="s">
        <v>55</v>
      </c>
      <c r="F43" t="s">
        <v>42</v>
      </c>
      <c r="H43" s="5">
        <f t="shared" si="0"/>
        <v>-1</v>
      </c>
      <c r="I43" s="11"/>
      <c r="K43" t="str">
        <f t="shared" si="1"/>
        <v>no</v>
      </c>
      <c r="L43">
        <f t="shared" si="2"/>
        <v>0</v>
      </c>
    </row>
    <row r="44" spans="1:12" hidden="1" x14ac:dyDescent="0.25">
      <c r="A44" s="1">
        <v>42427</v>
      </c>
      <c r="B44" t="s">
        <v>40</v>
      </c>
      <c r="C44" s="2">
        <v>0.625</v>
      </c>
      <c r="D44" t="s">
        <v>132</v>
      </c>
      <c r="E44" t="s">
        <v>55</v>
      </c>
      <c r="F44" t="s">
        <v>195</v>
      </c>
      <c r="H44" s="5">
        <f t="shared" si="0"/>
        <v>-1</v>
      </c>
      <c r="I44" s="11"/>
      <c r="K44" t="str">
        <f t="shared" si="1"/>
        <v>no</v>
      </c>
      <c r="L44">
        <f t="shared" si="2"/>
        <v>0</v>
      </c>
    </row>
    <row r="45" spans="1:12" hidden="1" x14ac:dyDescent="0.25">
      <c r="A45" s="1">
        <v>42427</v>
      </c>
      <c r="B45" t="s">
        <v>40</v>
      </c>
      <c r="C45" s="2">
        <v>0.625</v>
      </c>
      <c r="D45" t="s">
        <v>126</v>
      </c>
      <c r="E45" t="s">
        <v>55</v>
      </c>
      <c r="F45" t="s">
        <v>144</v>
      </c>
      <c r="H45" s="5">
        <f t="shared" si="0"/>
        <v>-1</v>
      </c>
      <c r="I45" s="11"/>
      <c r="K45" t="str">
        <f t="shared" si="1"/>
        <v>no</v>
      </c>
      <c r="L45">
        <f t="shared" si="2"/>
        <v>0</v>
      </c>
    </row>
    <row r="46" spans="1:12" x14ac:dyDescent="0.25">
      <c r="A46" s="1">
        <v>42427</v>
      </c>
      <c r="B46" t="s">
        <v>23</v>
      </c>
      <c r="C46" s="2">
        <v>0.82291666666666663</v>
      </c>
      <c r="D46" t="s">
        <v>146</v>
      </c>
      <c r="E46" t="s">
        <v>55</v>
      </c>
      <c r="F46" t="s">
        <v>26</v>
      </c>
      <c r="H46" s="5">
        <f t="shared" si="0"/>
        <v>-1</v>
      </c>
      <c r="I46" s="11" t="s">
        <v>47</v>
      </c>
      <c r="K46" t="str">
        <f t="shared" si="1"/>
        <v>yes</v>
      </c>
      <c r="L46">
        <f t="shared" si="2"/>
        <v>-1</v>
      </c>
    </row>
    <row r="47" spans="1:12" hidden="1" x14ac:dyDescent="0.25">
      <c r="A47" s="1">
        <v>42427</v>
      </c>
      <c r="B47" t="s">
        <v>78</v>
      </c>
      <c r="C47" s="2">
        <v>0.625</v>
      </c>
      <c r="D47" t="s">
        <v>110</v>
      </c>
      <c r="E47" t="s">
        <v>71</v>
      </c>
      <c r="F47" t="s">
        <v>128</v>
      </c>
      <c r="H47" s="5">
        <f t="shared" si="0"/>
        <v>-1</v>
      </c>
      <c r="I47" s="11"/>
      <c r="K47" t="str">
        <f t="shared" si="1"/>
        <v>no</v>
      </c>
      <c r="L47">
        <f t="shared" si="2"/>
        <v>0</v>
      </c>
    </row>
    <row r="48" spans="1:12" hidden="1" x14ac:dyDescent="0.25">
      <c r="A48" s="1">
        <v>42427</v>
      </c>
      <c r="B48" t="s">
        <v>78</v>
      </c>
      <c r="C48" s="2">
        <v>0.625</v>
      </c>
      <c r="D48" t="s">
        <v>264</v>
      </c>
      <c r="E48" t="s">
        <v>55</v>
      </c>
      <c r="F48" t="s">
        <v>112</v>
      </c>
      <c r="H48" s="5">
        <f t="shared" si="0"/>
        <v>-1</v>
      </c>
      <c r="I48" s="11"/>
      <c r="K48" t="str">
        <f t="shared" si="1"/>
        <v>no</v>
      </c>
      <c r="L48">
        <f t="shared" si="2"/>
        <v>0</v>
      </c>
    </row>
    <row r="49" spans="1:14" x14ac:dyDescent="0.25">
      <c r="A49" s="1">
        <v>42428</v>
      </c>
      <c r="B49" t="s">
        <v>28</v>
      </c>
      <c r="C49" s="2">
        <v>0.71875</v>
      </c>
      <c r="D49" t="s">
        <v>114</v>
      </c>
      <c r="E49" t="s">
        <v>55</v>
      </c>
      <c r="F49" t="s">
        <v>261</v>
      </c>
      <c r="H49" s="5">
        <f t="shared" si="0"/>
        <v>-1</v>
      </c>
      <c r="I49" s="11" t="s">
        <v>47</v>
      </c>
      <c r="K49" t="str">
        <f t="shared" si="1"/>
        <v>yes</v>
      </c>
      <c r="L49">
        <f t="shared" si="2"/>
        <v>-1</v>
      </c>
    </row>
    <row r="50" spans="1:14" x14ac:dyDescent="0.25">
      <c r="A50" s="1">
        <v>42428</v>
      </c>
      <c r="B50" t="s">
        <v>53</v>
      </c>
      <c r="C50" s="2">
        <v>0.66666666666666663</v>
      </c>
      <c r="D50" t="s">
        <v>247</v>
      </c>
      <c r="E50" t="s">
        <v>55</v>
      </c>
      <c r="F50" t="s">
        <v>57</v>
      </c>
      <c r="G50" s="5">
        <v>1.35</v>
      </c>
      <c r="H50" s="5">
        <f t="shared" si="0"/>
        <v>0.33</v>
      </c>
      <c r="I50" s="11" t="s">
        <v>36</v>
      </c>
      <c r="K50" t="str">
        <f t="shared" si="1"/>
        <v>yes</v>
      </c>
      <c r="L50">
        <f t="shared" si="2"/>
        <v>0.33</v>
      </c>
    </row>
    <row r="51" spans="1:14" x14ac:dyDescent="0.25">
      <c r="A51" s="1">
        <v>42426</v>
      </c>
      <c r="B51" t="s">
        <v>48</v>
      </c>
      <c r="C51" s="2">
        <v>0.8125</v>
      </c>
      <c r="D51" t="s">
        <v>169</v>
      </c>
      <c r="E51" t="s">
        <v>55</v>
      </c>
      <c r="F51" t="s">
        <v>169</v>
      </c>
      <c r="I51" s="11"/>
      <c r="K51" t="str">
        <f t="shared" si="1"/>
        <v>yes</v>
      </c>
      <c r="L51">
        <v>0</v>
      </c>
      <c r="N51" s="12" t="s">
        <v>335</v>
      </c>
    </row>
    <row r="52" spans="1:14" x14ac:dyDescent="0.25">
      <c r="A52" s="1">
        <v>42428</v>
      </c>
      <c r="B52" t="s">
        <v>28</v>
      </c>
      <c r="C52" s="2">
        <v>0.625</v>
      </c>
      <c r="D52" t="s">
        <v>148</v>
      </c>
      <c r="E52" t="s">
        <v>55</v>
      </c>
      <c r="F52" t="s">
        <v>299</v>
      </c>
      <c r="G52" s="5">
        <v>1.33</v>
      </c>
      <c r="H52" s="5">
        <f t="shared" si="0"/>
        <v>0.31</v>
      </c>
      <c r="I52" s="11" t="s">
        <v>147</v>
      </c>
      <c r="K52" t="str">
        <f t="shared" si="1"/>
        <v>yes</v>
      </c>
      <c r="L52">
        <f t="shared" si="2"/>
        <v>0.31</v>
      </c>
    </row>
    <row r="53" spans="1:14" x14ac:dyDescent="0.25">
      <c r="A53" s="1">
        <v>42428</v>
      </c>
      <c r="B53" t="s">
        <v>102</v>
      </c>
      <c r="C53" s="2">
        <v>0.58333333333333337</v>
      </c>
      <c r="D53" t="s">
        <v>242</v>
      </c>
      <c r="E53" t="s">
        <v>55</v>
      </c>
      <c r="F53" t="s">
        <v>171</v>
      </c>
      <c r="G53" s="5">
        <v>1.5</v>
      </c>
      <c r="H53" s="5">
        <f t="shared" si="0"/>
        <v>0.48</v>
      </c>
      <c r="I53" s="11" t="s">
        <v>32</v>
      </c>
      <c r="K53" t="str">
        <f t="shared" si="1"/>
        <v>yes</v>
      </c>
      <c r="L53">
        <f t="shared" si="2"/>
        <v>0.48</v>
      </c>
    </row>
    <row r="54" spans="1:14" x14ac:dyDescent="0.25">
      <c r="A54" s="1">
        <v>42427</v>
      </c>
      <c r="B54" t="s">
        <v>48</v>
      </c>
      <c r="C54" s="2">
        <v>0.60416666666666663</v>
      </c>
      <c r="D54" t="s">
        <v>219</v>
      </c>
      <c r="E54" t="s">
        <v>55</v>
      </c>
      <c r="F54" t="s">
        <v>170</v>
      </c>
      <c r="G54" s="5">
        <v>1.53</v>
      </c>
      <c r="H54" s="5">
        <f t="shared" si="0"/>
        <v>0.5</v>
      </c>
      <c r="I54" s="11" t="s">
        <v>32</v>
      </c>
      <c r="K54" t="str">
        <f t="shared" si="1"/>
        <v>yes</v>
      </c>
      <c r="L54">
        <f t="shared" si="2"/>
        <v>0.5</v>
      </c>
    </row>
    <row r="55" spans="1:14" x14ac:dyDescent="0.25">
      <c r="A55" s="1">
        <v>42428</v>
      </c>
      <c r="B55" t="s">
        <v>23</v>
      </c>
      <c r="C55" s="2">
        <v>0.47916666666666669</v>
      </c>
      <c r="D55" t="s">
        <v>121</v>
      </c>
      <c r="E55" t="s">
        <v>55</v>
      </c>
      <c r="F55" t="s">
        <v>201</v>
      </c>
      <c r="G55" s="5">
        <v>1.3</v>
      </c>
      <c r="H55" s="5">
        <f t="shared" si="0"/>
        <v>0.28999999999999998</v>
      </c>
      <c r="I55" s="11" t="s">
        <v>328</v>
      </c>
      <c r="K55" t="str">
        <f t="shared" si="1"/>
        <v>yes</v>
      </c>
      <c r="L55">
        <f t="shared" si="2"/>
        <v>0.28999999999999998</v>
      </c>
    </row>
    <row r="56" spans="1:14" hidden="1" x14ac:dyDescent="0.25">
      <c r="A56" s="1">
        <v>42427</v>
      </c>
      <c r="B56" t="s">
        <v>40</v>
      </c>
      <c r="C56" s="2">
        <v>0.625</v>
      </c>
      <c r="D56" t="s">
        <v>134</v>
      </c>
      <c r="E56" t="s">
        <v>181</v>
      </c>
      <c r="F56" t="s">
        <v>182</v>
      </c>
      <c r="H56" s="5">
        <f t="shared" si="0"/>
        <v>-1</v>
      </c>
      <c r="I56" s="11"/>
      <c r="K56" t="str">
        <f t="shared" si="1"/>
        <v>no</v>
      </c>
      <c r="L56">
        <f t="shared" si="2"/>
        <v>0</v>
      </c>
    </row>
    <row r="57" spans="1:14" hidden="1" x14ac:dyDescent="0.25">
      <c r="A57" s="1">
        <v>42427</v>
      </c>
      <c r="B57" t="s">
        <v>78</v>
      </c>
      <c r="C57" s="2">
        <v>0.625</v>
      </c>
      <c r="D57" t="s">
        <v>223</v>
      </c>
      <c r="E57" t="s">
        <v>175</v>
      </c>
      <c r="F57" t="s">
        <v>80</v>
      </c>
      <c r="H57" s="5">
        <f t="shared" si="0"/>
        <v>-1</v>
      </c>
      <c r="I57" s="11"/>
      <c r="K57" t="str">
        <f t="shared" si="1"/>
        <v>no</v>
      </c>
      <c r="L57">
        <f t="shared" si="2"/>
        <v>0</v>
      </c>
    </row>
    <row r="58" spans="1:14" hidden="1" x14ac:dyDescent="0.25">
      <c r="A58" s="1">
        <v>42427</v>
      </c>
      <c r="B58" t="s">
        <v>40</v>
      </c>
      <c r="C58" s="2">
        <v>0.625</v>
      </c>
      <c r="D58" t="s">
        <v>46</v>
      </c>
      <c r="E58" t="s">
        <v>175</v>
      </c>
      <c r="F58" t="s">
        <v>318</v>
      </c>
      <c r="H58" s="5">
        <f t="shared" si="0"/>
        <v>-1</v>
      </c>
      <c r="I58" s="11"/>
      <c r="K58" t="str">
        <f t="shared" si="1"/>
        <v>no</v>
      </c>
      <c r="L58">
        <f t="shared" si="2"/>
        <v>0</v>
      </c>
    </row>
    <row r="59" spans="1:14" x14ac:dyDescent="0.25">
      <c r="A59" s="1">
        <v>42428</v>
      </c>
      <c r="B59" t="s">
        <v>37</v>
      </c>
      <c r="C59" s="2">
        <v>0.58333333333333337</v>
      </c>
      <c r="D59" t="s">
        <v>237</v>
      </c>
      <c r="E59" t="s">
        <v>175</v>
      </c>
      <c r="F59" t="s">
        <v>301</v>
      </c>
      <c r="G59" s="5">
        <v>2.15</v>
      </c>
      <c r="H59" s="5">
        <f t="shared" si="0"/>
        <v>1.0900000000000001</v>
      </c>
      <c r="I59" s="11" t="s">
        <v>295</v>
      </c>
      <c r="K59" t="str">
        <f t="shared" si="1"/>
        <v>yes</v>
      </c>
      <c r="L59">
        <f t="shared" si="2"/>
        <v>1.0900000000000001</v>
      </c>
    </row>
    <row r="60" spans="1:14" x14ac:dyDescent="0.25">
      <c r="A60" s="1">
        <v>42427</v>
      </c>
      <c r="B60" t="s">
        <v>37</v>
      </c>
      <c r="C60" s="2">
        <v>0.625</v>
      </c>
      <c r="D60" t="s">
        <v>256</v>
      </c>
      <c r="E60" t="s">
        <v>175</v>
      </c>
      <c r="F60" t="s">
        <v>82</v>
      </c>
      <c r="H60" s="5">
        <f t="shared" si="0"/>
        <v>-1</v>
      </c>
      <c r="I60" s="11" t="s">
        <v>51</v>
      </c>
      <c r="K60" t="str">
        <f t="shared" si="1"/>
        <v>yes</v>
      </c>
      <c r="L60">
        <f t="shared" si="2"/>
        <v>-1</v>
      </c>
    </row>
    <row r="61" spans="1:14" x14ac:dyDescent="0.25">
      <c r="A61" s="1">
        <v>42428</v>
      </c>
      <c r="B61" t="s">
        <v>23</v>
      </c>
      <c r="C61" s="2">
        <v>0.5625</v>
      </c>
      <c r="D61" t="s">
        <v>269</v>
      </c>
      <c r="E61" t="s">
        <v>175</v>
      </c>
      <c r="F61" t="s">
        <v>120</v>
      </c>
      <c r="H61" s="5">
        <f t="shared" si="0"/>
        <v>-1</v>
      </c>
      <c r="I61" s="11" t="s">
        <v>47</v>
      </c>
      <c r="K61" t="str">
        <f t="shared" si="1"/>
        <v>yes</v>
      </c>
      <c r="L61">
        <f t="shared" si="2"/>
        <v>-1</v>
      </c>
    </row>
    <row r="62" spans="1:14" hidden="1" x14ac:dyDescent="0.25">
      <c r="A62" s="1">
        <v>42427</v>
      </c>
      <c r="B62" t="s">
        <v>33</v>
      </c>
      <c r="C62" s="2">
        <v>0.625</v>
      </c>
      <c r="D62" t="s">
        <v>204</v>
      </c>
      <c r="E62" t="s">
        <v>175</v>
      </c>
      <c r="F62" t="s">
        <v>206</v>
      </c>
      <c r="H62" s="5">
        <f t="shared" si="0"/>
        <v>-1</v>
      </c>
      <c r="I62" s="11"/>
      <c r="K62" t="str">
        <f t="shared" si="1"/>
        <v>no</v>
      </c>
      <c r="L62">
        <f t="shared" si="2"/>
        <v>0</v>
      </c>
    </row>
    <row r="63" spans="1:14" hidden="1" x14ac:dyDescent="0.25">
      <c r="A63" s="1">
        <v>42427</v>
      </c>
      <c r="B63" t="s">
        <v>40</v>
      </c>
      <c r="C63" s="2">
        <v>0.625</v>
      </c>
      <c r="D63" t="s">
        <v>194</v>
      </c>
      <c r="E63" t="s">
        <v>181</v>
      </c>
      <c r="F63" t="s">
        <v>139</v>
      </c>
      <c r="H63" s="5">
        <f t="shared" si="0"/>
        <v>-1</v>
      </c>
      <c r="I63" s="11"/>
      <c r="K63" t="str">
        <f t="shared" si="1"/>
        <v>no</v>
      </c>
      <c r="L63">
        <f t="shared" si="2"/>
        <v>0</v>
      </c>
    </row>
    <row r="64" spans="1:14" hidden="1" x14ac:dyDescent="0.25">
      <c r="A64" s="1">
        <v>42427</v>
      </c>
      <c r="B64" t="s">
        <v>33</v>
      </c>
      <c r="C64" s="2">
        <v>0.625</v>
      </c>
      <c r="D64" t="s">
        <v>284</v>
      </c>
      <c r="E64" t="s">
        <v>175</v>
      </c>
      <c r="F64" t="s">
        <v>106</v>
      </c>
      <c r="H64" s="5">
        <f t="shared" si="0"/>
        <v>-1</v>
      </c>
      <c r="I64" s="11"/>
      <c r="K64" t="str">
        <f t="shared" si="1"/>
        <v>no</v>
      </c>
      <c r="L64">
        <f t="shared" si="2"/>
        <v>0</v>
      </c>
    </row>
    <row r="65" spans="1:12" hidden="1" x14ac:dyDescent="0.25">
      <c r="A65" s="1">
        <v>42427</v>
      </c>
      <c r="B65" t="s">
        <v>122</v>
      </c>
      <c r="C65" s="2">
        <v>0.625</v>
      </c>
      <c r="D65" t="s">
        <v>317</v>
      </c>
      <c r="E65" t="s">
        <v>175</v>
      </c>
      <c r="F65" t="s">
        <v>123</v>
      </c>
      <c r="H65" s="5">
        <f t="shared" si="0"/>
        <v>-1</v>
      </c>
      <c r="I65" s="11"/>
      <c r="K65" t="str">
        <f t="shared" si="1"/>
        <v>no</v>
      </c>
      <c r="L65">
        <f t="shared" si="2"/>
        <v>0</v>
      </c>
    </row>
    <row r="66" spans="1:12" hidden="1" x14ac:dyDescent="0.25">
      <c r="A66" s="1">
        <v>42427</v>
      </c>
      <c r="B66" t="s">
        <v>122</v>
      </c>
      <c r="C66" s="2">
        <v>0.625</v>
      </c>
      <c r="D66" t="s">
        <v>202</v>
      </c>
      <c r="E66" t="s">
        <v>175</v>
      </c>
      <c r="F66" t="s">
        <v>199</v>
      </c>
      <c r="H66" s="5">
        <f t="shared" ref="H66:H110" si="3">ROUND(IF(ISBLANK(G66),-1,(G66-1)*0.95),2)</f>
        <v>-1</v>
      </c>
      <c r="I66" s="11"/>
      <c r="K66" t="str">
        <f t="shared" ref="K66:K110" si="4">IF(B66="Scotland Premiership","yes",IF(B66="England Premier League","yes",IF(B66="Italy Serie A","yes",IF(B66="Germany Bundesliga","yes",IF(B66="France Ligue 1","yes",IF(LEFT(B66,5)="Spain","yes",IF(B66="Netherlands Eredivisie","yes","no")))))))</f>
        <v>no</v>
      </c>
      <c r="L66">
        <f t="shared" si="2"/>
        <v>0</v>
      </c>
    </row>
    <row r="67" spans="1:12" x14ac:dyDescent="0.25">
      <c r="A67" s="1">
        <v>42428</v>
      </c>
      <c r="B67" t="s">
        <v>28</v>
      </c>
      <c r="C67" s="2">
        <v>0.45833333333333331</v>
      </c>
      <c r="D67" t="s">
        <v>310</v>
      </c>
      <c r="E67" t="s">
        <v>181</v>
      </c>
      <c r="F67" t="s">
        <v>115</v>
      </c>
      <c r="G67" s="5">
        <v>2.1800000000000002</v>
      </c>
      <c r="H67" s="5">
        <f t="shared" si="3"/>
        <v>1.1200000000000001</v>
      </c>
      <c r="I67" s="11" t="s">
        <v>63</v>
      </c>
      <c r="K67" t="str">
        <f t="shared" si="4"/>
        <v>yes</v>
      </c>
      <c r="L67">
        <f t="shared" ref="L67:L110" si="5">IF(K67="yes",H67,0)</f>
        <v>1.1200000000000001</v>
      </c>
    </row>
    <row r="68" spans="1:12" hidden="1" x14ac:dyDescent="0.25">
      <c r="A68" s="1">
        <v>42427</v>
      </c>
      <c r="B68" t="s">
        <v>78</v>
      </c>
      <c r="C68" s="2">
        <v>0.625</v>
      </c>
      <c r="D68" t="s">
        <v>154</v>
      </c>
      <c r="E68" t="s">
        <v>181</v>
      </c>
      <c r="F68" t="s">
        <v>183</v>
      </c>
      <c r="H68" s="5">
        <f t="shared" si="3"/>
        <v>-1</v>
      </c>
      <c r="I68" s="11"/>
      <c r="K68" t="str">
        <f t="shared" si="4"/>
        <v>no</v>
      </c>
      <c r="L68">
        <f t="shared" si="5"/>
        <v>0</v>
      </c>
    </row>
    <row r="69" spans="1:12" x14ac:dyDescent="0.25">
      <c r="A69" s="1">
        <v>42427</v>
      </c>
      <c r="B69" t="s">
        <v>28</v>
      </c>
      <c r="C69" s="2">
        <v>0.875</v>
      </c>
      <c r="D69" t="s">
        <v>108</v>
      </c>
      <c r="E69" t="s">
        <v>175</v>
      </c>
      <c r="F69" t="s">
        <v>267</v>
      </c>
      <c r="H69" s="5">
        <f t="shared" si="3"/>
        <v>-1</v>
      </c>
      <c r="I69" s="11" t="s">
        <v>32</v>
      </c>
      <c r="K69" t="str">
        <f t="shared" si="4"/>
        <v>yes</v>
      </c>
      <c r="L69">
        <f t="shared" si="5"/>
        <v>-1</v>
      </c>
    </row>
    <row r="70" spans="1:12" hidden="1" x14ac:dyDescent="0.25">
      <c r="A70" s="1">
        <v>42429</v>
      </c>
      <c r="B70" t="s">
        <v>69</v>
      </c>
      <c r="C70" s="2">
        <v>0.82291666666666663</v>
      </c>
      <c r="D70" t="s">
        <v>240</v>
      </c>
      <c r="E70" t="s">
        <v>175</v>
      </c>
      <c r="F70" t="s">
        <v>135</v>
      </c>
      <c r="H70" s="5">
        <f t="shared" si="3"/>
        <v>-1</v>
      </c>
      <c r="I70" s="11"/>
      <c r="K70" t="str">
        <f t="shared" si="4"/>
        <v>no</v>
      </c>
      <c r="L70">
        <f t="shared" si="5"/>
        <v>0</v>
      </c>
    </row>
    <row r="71" spans="1:12" hidden="1" x14ac:dyDescent="0.25">
      <c r="A71" s="1">
        <v>42427</v>
      </c>
      <c r="B71" t="s">
        <v>208</v>
      </c>
      <c r="C71" s="2">
        <v>0.625</v>
      </c>
      <c r="D71" t="s">
        <v>210</v>
      </c>
      <c r="E71" t="s">
        <v>181</v>
      </c>
      <c r="F71" t="s">
        <v>214</v>
      </c>
      <c r="H71" s="5">
        <f t="shared" si="3"/>
        <v>-1</v>
      </c>
      <c r="I71" s="11"/>
      <c r="K71" t="str">
        <f t="shared" si="4"/>
        <v>no</v>
      </c>
      <c r="L71">
        <f t="shared" si="5"/>
        <v>0</v>
      </c>
    </row>
    <row r="72" spans="1:12" hidden="1" x14ac:dyDescent="0.25">
      <c r="A72" s="1">
        <v>42427</v>
      </c>
      <c r="B72" t="s">
        <v>33</v>
      </c>
      <c r="C72" s="2">
        <v>0.625</v>
      </c>
      <c r="D72" t="s">
        <v>174</v>
      </c>
      <c r="E72" t="s">
        <v>175</v>
      </c>
      <c r="F72" t="s">
        <v>234</v>
      </c>
      <c r="H72" s="5">
        <f t="shared" si="3"/>
        <v>-1</v>
      </c>
      <c r="I72" s="11"/>
      <c r="K72" t="str">
        <f t="shared" si="4"/>
        <v>no</v>
      </c>
      <c r="L72">
        <f t="shared" si="5"/>
        <v>0</v>
      </c>
    </row>
    <row r="73" spans="1:12" hidden="1" x14ac:dyDescent="0.25">
      <c r="A73" s="1">
        <v>42427</v>
      </c>
      <c r="B73" t="s">
        <v>33</v>
      </c>
      <c r="C73" s="2">
        <v>0.625</v>
      </c>
      <c r="D73" t="s">
        <v>101</v>
      </c>
      <c r="E73" t="s">
        <v>181</v>
      </c>
      <c r="F73" t="s">
        <v>176</v>
      </c>
      <c r="H73" s="5">
        <f t="shared" si="3"/>
        <v>-1</v>
      </c>
      <c r="I73" s="11"/>
      <c r="K73" t="str">
        <f t="shared" si="4"/>
        <v>no</v>
      </c>
      <c r="L73">
        <f t="shared" si="5"/>
        <v>0</v>
      </c>
    </row>
    <row r="74" spans="1:12" x14ac:dyDescent="0.25">
      <c r="A74" s="1">
        <v>42427</v>
      </c>
      <c r="B74" t="s">
        <v>48</v>
      </c>
      <c r="C74" s="2">
        <v>0.60416666666666663</v>
      </c>
      <c r="D74" t="s">
        <v>217</v>
      </c>
      <c r="E74" t="s">
        <v>181</v>
      </c>
      <c r="F74" t="s">
        <v>224</v>
      </c>
      <c r="H74" s="5">
        <f t="shared" si="3"/>
        <v>-1</v>
      </c>
      <c r="I74" s="11" t="s">
        <v>150</v>
      </c>
      <c r="K74" t="str">
        <f t="shared" si="4"/>
        <v>yes</v>
      </c>
      <c r="L74">
        <f t="shared" si="5"/>
        <v>-1</v>
      </c>
    </row>
    <row r="75" spans="1:12" x14ac:dyDescent="0.25">
      <c r="A75" s="1">
        <v>42427</v>
      </c>
      <c r="B75" t="s">
        <v>85</v>
      </c>
      <c r="C75" s="2">
        <v>0.625</v>
      </c>
      <c r="D75" t="s">
        <v>151</v>
      </c>
      <c r="E75" t="s">
        <v>181</v>
      </c>
      <c r="F75" t="s">
        <v>86</v>
      </c>
      <c r="G75" s="5">
        <v>1.82</v>
      </c>
      <c r="H75" s="5">
        <f t="shared" si="3"/>
        <v>0.78</v>
      </c>
      <c r="I75" s="11" t="s">
        <v>147</v>
      </c>
      <c r="K75" t="str">
        <f t="shared" si="4"/>
        <v>yes</v>
      </c>
      <c r="L75">
        <f t="shared" si="5"/>
        <v>0.78</v>
      </c>
    </row>
    <row r="76" spans="1:12" x14ac:dyDescent="0.25">
      <c r="A76" s="1">
        <v>42427</v>
      </c>
      <c r="B76" t="s">
        <v>48</v>
      </c>
      <c r="C76" s="2">
        <v>0.60416666666666663</v>
      </c>
      <c r="D76" t="s">
        <v>230</v>
      </c>
      <c r="E76" t="s">
        <v>336</v>
      </c>
      <c r="F76" t="s">
        <v>50</v>
      </c>
      <c r="G76" s="5">
        <v>1.62</v>
      </c>
      <c r="H76" s="5">
        <f t="shared" si="3"/>
        <v>0.59</v>
      </c>
      <c r="I76" s="11" t="s">
        <v>36</v>
      </c>
      <c r="K76" t="str">
        <f t="shared" si="4"/>
        <v>yes</v>
      </c>
      <c r="L76">
        <f t="shared" si="5"/>
        <v>0.59</v>
      </c>
    </row>
    <row r="77" spans="1:12" x14ac:dyDescent="0.25">
      <c r="A77" s="1">
        <v>42427</v>
      </c>
      <c r="B77" t="s">
        <v>48</v>
      </c>
      <c r="C77" s="2">
        <v>0.60416666666666663</v>
      </c>
      <c r="D77" t="s">
        <v>274</v>
      </c>
      <c r="E77" t="s">
        <v>175</v>
      </c>
      <c r="F77" t="s">
        <v>218</v>
      </c>
      <c r="G77" s="5">
        <v>2.0499999999999998</v>
      </c>
      <c r="H77" s="5">
        <f t="shared" si="3"/>
        <v>1</v>
      </c>
      <c r="I77" s="11" t="s">
        <v>88</v>
      </c>
      <c r="K77" t="str">
        <f t="shared" si="4"/>
        <v>yes</v>
      </c>
      <c r="L77">
        <f t="shared" si="5"/>
        <v>1</v>
      </c>
    </row>
    <row r="78" spans="1:12" x14ac:dyDescent="0.25">
      <c r="A78" s="1">
        <v>42428</v>
      </c>
      <c r="B78" t="s">
        <v>48</v>
      </c>
      <c r="C78" s="2">
        <v>0.6875</v>
      </c>
      <c r="D78" t="s">
        <v>233</v>
      </c>
      <c r="E78" t="s">
        <v>175</v>
      </c>
      <c r="F78" t="s">
        <v>220</v>
      </c>
      <c r="G78" s="5">
        <v>1.4</v>
      </c>
      <c r="H78" s="5">
        <f t="shared" si="3"/>
        <v>0.38</v>
      </c>
      <c r="I78" s="11" t="s">
        <v>105</v>
      </c>
      <c r="K78" t="str">
        <f t="shared" si="4"/>
        <v>yes</v>
      </c>
      <c r="L78">
        <f t="shared" si="5"/>
        <v>0.38</v>
      </c>
    </row>
    <row r="79" spans="1:12" x14ac:dyDescent="0.25">
      <c r="A79" s="1">
        <v>42428</v>
      </c>
      <c r="B79" t="s">
        <v>48</v>
      </c>
      <c r="C79" s="2">
        <v>0.6875</v>
      </c>
      <c r="D79" t="s">
        <v>276</v>
      </c>
      <c r="E79" t="s">
        <v>181</v>
      </c>
      <c r="F79" t="s">
        <v>231</v>
      </c>
      <c r="G79" s="5">
        <v>2</v>
      </c>
      <c r="H79" s="5">
        <f t="shared" si="3"/>
        <v>0.95</v>
      </c>
      <c r="I79" s="11" t="s">
        <v>105</v>
      </c>
      <c r="K79" t="str">
        <f t="shared" si="4"/>
        <v>yes</v>
      </c>
      <c r="L79">
        <f t="shared" si="5"/>
        <v>0.95</v>
      </c>
    </row>
    <row r="80" spans="1:12" x14ac:dyDescent="0.25">
      <c r="A80" s="1">
        <v>42428</v>
      </c>
      <c r="B80" t="s">
        <v>48</v>
      </c>
      <c r="C80" s="2">
        <v>0.77083333333333337</v>
      </c>
      <c r="D80" t="s">
        <v>49</v>
      </c>
      <c r="E80" t="s">
        <v>181</v>
      </c>
      <c r="F80" t="s">
        <v>329</v>
      </c>
      <c r="H80" s="5">
        <f t="shared" si="3"/>
        <v>-1</v>
      </c>
      <c r="I80" s="11" t="s">
        <v>168</v>
      </c>
      <c r="K80" t="str">
        <f t="shared" si="4"/>
        <v>yes</v>
      </c>
      <c r="L80">
        <f t="shared" si="5"/>
        <v>-1</v>
      </c>
    </row>
    <row r="81" spans="1:12" x14ac:dyDescent="0.25">
      <c r="A81" s="1">
        <v>42427</v>
      </c>
      <c r="B81" t="s">
        <v>28</v>
      </c>
      <c r="C81" s="2">
        <v>0.8125</v>
      </c>
      <c r="D81" t="s">
        <v>266</v>
      </c>
      <c r="E81" t="s">
        <v>181</v>
      </c>
      <c r="F81" t="s">
        <v>262</v>
      </c>
      <c r="G81" s="5">
        <v>1.87</v>
      </c>
      <c r="H81" s="5">
        <f t="shared" si="3"/>
        <v>0.83</v>
      </c>
      <c r="I81" s="11" t="s">
        <v>88</v>
      </c>
      <c r="K81" t="str">
        <f t="shared" si="4"/>
        <v>yes</v>
      </c>
      <c r="L81">
        <f t="shared" si="5"/>
        <v>0.83</v>
      </c>
    </row>
    <row r="82" spans="1:12" x14ac:dyDescent="0.25">
      <c r="A82" s="1">
        <v>42427</v>
      </c>
      <c r="B82" t="s">
        <v>102</v>
      </c>
      <c r="C82" s="2">
        <v>0.82291666666666663</v>
      </c>
      <c r="D82" t="s">
        <v>253</v>
      </c>
      <c r="E82" t="s">
        <v>175</v>
      </c>
      <c r="F82" t="s">
        <v>164</v>
      </c>
      <c r="H82" s="5">
        <f t="shared" si="3"/>
        <v>-1</v>
      </c>
      <c r="I82" s="11" t="s">
        <v>51</v>
      </c>
      <c r="K82" t="str">
        <f t="shared" si="4"/>
        <v>yes</v>
      </c>
      <c r="L82">
        <f t="shared" si="5"/>
        <v>-1</v>
      </c>
    </row>
    <row r="83" spans="1:12" hidden="1" x14ac:dyDescent="0.25">
      <c r="A83" s="1">
        <v>42427</v>
      </c>
      <c r="B83" t="s">
        <v>33</v>
      </c>
      <c r="C83" s="2">
        <v>0.625</v>
      </c>
      <c r="D83" t="s">
        <v>34</v>
      </c>
      <c r="E83" t="s">
        <v>181</v>
      </c>
      <c r="F83" t="s">
        <v>243</v>
      </c>
      <c r="H83" s="5">
        <f t="shared" si="3"/>
        <v>-1</v>
      </c>
      <c r="I83" s="11"/>
      <c r="K83" t="str">
        <f t="shared" si="4"/>
        <v>no</v>
      </c>
      <c r="L83">
        <f t="shared" si="5"/>
        <v>0</v>
      </c>
    </row>
    <row r="84" spans="1:12" x14ac:dyDescent="0.25">
      <c r="A84" s="1">
        <v>42428</v>
      </c>
      <c r="B84" t="s">
        <v>37</v>
      </c>
      <c r="C84" s="2">
        <v>0.58333333333333337</v>
      </c>
      <c r="D84" t="s">
        <v>286</v>
      </c>
      <c r="E84" t="s">
        <v>175</v>
      </c>
      <c r="F84" t="s">
        <v>67</v>
      </c>
      <c r="G84" s="5">
        <v>2.1</v>
      </c>
      <c r="H84" s="5">
        <f t="shared" si="3"/>
        <v>1.05</v>
      </c>
      <c r="I84" s="11" t="s">
        <v>59</v>
      </c>
      <c r="K84" t="str">
        <f t="shared" si="4"/>
        <v>yes</v>
      </c>
      <c r="L84">
        <f t="shared" si="5"/>
        <v>1.05</v>
      </c>
    </row>
    <row r="85" spans="1:12" x14ac:dyDescent="0.25">
      <c r="A85" s="1">
        <v>42427</v>
      </c>
      <c r="B85" t="s">
        <v>85</v>
      </c>
      <c r="C85" s="2">
        <v>0.625</v>
      </c>
      <c r="D85" t="s">
        <v>280</v>
      </c>
      <c r="E85" t="s">
        <v>175</v>
      </c>
      <c r="F85" t="s">
        <v>260</v>
      </c>
      <c r="H85" s="5">
        <f t="shared" si="3"/>
        <v>-1</v>
      </c>
      <c r="I85" s="11" t="s">
        <v>32</v>
      </c>
      <c r="K85" t="str">
        <f t="shared" si="4"/>
        <v>yes</v>
      </c>
      <c r="L85">
        <f t="shared" si="5"/>
        <v>-1</v>
      </c>
    </row>
    <row r="86" spans="1:12" s="12" customFormat="1" hidden="1" x14ac:dyDescent="0.25">
      <c r="A86" s="1">
        <v>42426</v>
      </c>
      <c r="B86" t="s">
        <v>33</v>
      </c>
      <c r="C86" s="2">
        <v>0.82291666666666663</v>
      </c>
      <c r="D86" t="s">
        <v>190</v>
      </c>
      <c r="E86" t="s">
        <v>181</v>
      </c>
      <c r="F86" t="s">
        <v>116</v>
      </c>
      <c r="G86" s="15"/>
      <c r="H86" s="5">
        <f t="shared" si="3"/>
        <v>-1</v>
      </c>
      <c r="I86" s="22"/>
      <c r="K86" t="str">
        <f t="shared" si="4"/>
        <v>no</v>
      </c>
      <c r="L86">
        <f t="shared" si="5"/>
        <v>0</v>
      </c>
    </row>
    <row r="87" spans="1:12" x14ac:dyDescent="0.25">
      <c r="A87" s="1">
        <v>42428</v>
      </c>
      <c r="B87" t="s">
        <v>102</v>
      </c>
      <c r="C87" s="2">
        <v>0.58333333333333337</v>
      </c>
      <c r="D87" t="s">
        <v>250</v>
      </c>
      <c r="E87" t="s">
        <v>181</v>
      </c>
      <c r="F87" t="s">
        <v>241</v>
      </c>
      <c r="H87" s="5">
        <f t="shared" si="3"/>
        <v>-1</v>
      </c>
      <c r="I87" s="11" t="s">
        <v>173</v>
      </c>
      <c r="K87" t="str">
        <f t="shared" si="4"/>
        <v>yes</v>
      </c>
      <c r="L87">
        <f t="shared" si="5"/>
        <v>-1</v>
      </c>
    </row>
    <row r="88" spans="1:12" x14ac:dyDescent="0.25">
      <c r="A88" s="1">
        <v>42427</v>
      </c>
      <c r="B88" t="s">
        <v>28</v>
      </c>
      <c r="C88" s="2">
        <v>0.71875</v>
      </c>
      <c r="D88" t="s">
        <v>257</v>
      </c>
      <c r="E88" t="s">
        <v>175</v>
      </c>
      <c r="F88" t="s">
        <v>298</v>
      </c>
      <c r="G88" s="5">
        <v>2.15</v>
      </c>
      <c r="H88" s="5">
        <f t="shared" si="3"/>
        <v>1.0900000000000001</v>
      </c>
      <c r="I88" s="11" t="s">
        <v>337</v>
      </c>
      <c r="K88" t="str">
        <f t="shared" si="4"/>
        <v>yes</v>
      </c>
      <c r="L88">
        <f t="shared" si="5"/>
        <v>1.0900000000000001</v>
      </c>
    </row>
    <row r="89" spans="1:12" x14ac:dyDescent="0.25">
      <c r="A89" s="1">
        <v>42429</v>
      </c>
      <c r="B89" t="s">
        <v>102</v>
      </c>
      <c r="C89" s="2">
        <v>0.75</v>
      </c>
      <c r="D89" t="s">
        <v>254</v>
      </c>
      <c r="E89" t="s">
        <v>175</v>
      </c>
      <c r="F89" t="s">
        <v>249</v>
      </c>
      <c r="H89" s="5">
        <f t="shared" si="3"/>
        <v>-1</v>
      </c>
      <c r="I89" s="11"/>
      <c r="K89" t="str">
        <f t="shared" si="4"/>
        <v>yes</v>
      </c>
      <c r="L89">
        <f t="shared" si="5"/>
        <v>-1</v>
      </c>
    </row>
    <row r="90" spans="1:12" x14ac:dyDescent="0.25">
      <c r="A90" s="1">
        <v>42427</v>
      </c>
      <c r="B90" t="s">
        <v>28</v>
      </c>
      <c r="C90" s="2">
        <v>0.71875</v>
      </c>
      <c r="D90" t="s">
        <v>29</v>
      </c>
      <c r="E90" t="s">
        <v>181</v>
      </c>
      <c r="F90" t="s">
        <v>149</v>
      </c>
      <c r="H90" s="5">
        <f t="shared" si="3"/>
        <v>-1</v>
      </c>
      <c r="I90" s="11" t="s">
        <v>47</v>
      </c>
      <c r="K90" t="str">
        <f t="shared" si="4"/>
        <v>yes</v>
      </c>
      <c r="L90">
        <f t="shared" si="5"/>
        <v>-1</v>
      </c>
    </row>
    <row r="91" spans="1:12" x14ac:dyDescent="0.25">
      <c r="A91" s="1">
        <v>42426</v>
      </c>
      <c r="B91" t="s">
        <v>28</v>
      </c>
      <c r="C91" s="2">
        <v>0.8125</v>
      </c>
      <c r="D91" t="s">
        <v>31</v>
      </c>
      <c r="E91" t="s">
        <v>175</v>
      </c>
      <c r="F91" t="s">
        <v>109</v>
      </c>
      <c r="H91" s="5">
        <f t="shared" si="3"/>
        <v>-1</v>
      </c>
      <c r="I91" s="11" t="s">
        <v>47</v>
      </c>
      <c r="K91" t="str">
        <f t="shared" si="4"/>
        <v>yes</v>
      </c>
      <c r="L91">
        <f t="shared" si="5"/>
        <v>-1</v>
      </c>
    </row>
    <row r="92" spans="1:12" x14ac:dyDescent="0.25">
      <c r="A92" s="1">
        <v>42427</v>
      </c>
      <c r="B92" t="s">
        <v>53</v>
      </c>
      <c r="C92" s="2">
        <v>0.66666666666666663</v>
      </c>
      <c r="D92" t="s">
        <v>248</v>
      </c>
      <c r="E92" t="s">
        <v>175</v>
      </c>
      <c r="F92" t="s">
        <v>98</v>
      </c>
      <c r="G92" s="5">
        <v>2.6</v>
      </c>
      <c r="H92" s="5">
        <f t="shared" si="3"/>
        <v>1.52</v>
      </c>
      <c r="I92" s="11" t="s">
        <v>63</v>
      </c>
      <c r="K92" t="str">
        <f t="shared" si="4"/>
        <v>yes</v>
      </c>
      <c r="L92">
        <f t="shared" si="5"/>
        <v>1.52</v>
      </c>
    </row>
    <row r="93" spans="1:12" hidden="1" x14ac:dyDescent="0.25">
      <c r="A93" s="1">
        <v>42427</v>
      </c>
      <c r="B93" t="s">
        <v>69</v>
      </c>
      <c r="C93" s="2">
        <v>0.625</v>
      </c>
      <c r="D93" t="s">
        <v>227</v>
      </c>
      <c r="E93" t="s">
        <v>175</v>
      </c>
      <c r="F93" t="s">
        <v>251</v>
      </c>
      <c r="H93" s="5">
        <f t="shared" si="3"/>
        <v>-1</v>
      </c>
      <c r="I93" s="8"/>
      <c r="K93" t="str">
        <f t="shared" si="4"/>
        <v>no</v>
      </c>
      <c r="L93">
        <f t="shared" si="5"/>
        <v>0</v>
      </c>
    </row>
    <row r="94" spans="1:12" x14ac:dyDescent="0.25">
      <c r="A94" s="1">
        <v>42427</v>
      </c>
      <c r="B94" t="s">
        <v>53</v>
      </c>
      <c r="C94" s="2">
        <v>0.79166666666666663</v>
      </c>
      <c r="D94" t="s">
        <v>289</v>
      </c>
      <c r="E94" t="s">
        <v>175</v>
      </c>
      <c r="F94" t="s">
        <v>95</v>
      </c>
      <c r="G94" s="5">
        <v>2.82</v>
      </c>
      <c r="H94" s="5">
        <f t="shared" si="3"/>
        <v>1.73</v>
      </c>
      <c r="I94" s="11" t="s">
        <v>88</v>
      </c>
      <c r="K94" t="str">
        <f t="shared" si="4"/>
        <v>yes</v>
      </c>
      <c r="L94">
        <f t="shared" si="5"/>
        <v>1.73</v>
      </c>
    </row>
    <row r="95" spans="1:12" hidden="1" x14ac:dyDescent="0.25">
      <c r="A95" s="1">
        <v>42427</v>
      </c>
      <c r="B95" t="s">
        <v>155</v>
      </c>
      <c r="C95" s="2">
        <v>0.625</v>
      </c>
      <c r="D95" t="s">
        <v>278</v>
      </c>
      <c r="E95" t="s">
        <v>175</v>
      </c>
      <c r="F95" t="s">
        <v>157</v>
      </c>
      <c r="H95" s="5">
        <f t="shared" si="3"/>
        <v>-1</v>
      </c>
      <c r="I95" s="11"/>
      <c r="K95" t="str">
        <f t="shared" si="4"/>
        <v>no</v>
      </c>
      <c r="L95">
        <f t="shared" si="5"/>
        <v>0</v>
      </c>
    </row>
    <row r="96" spans="1:12" x14ac:dyDescent="0.25">
      <c r="A96" s="1">
        <v>42427</v>
      </c>
      <c r="B96" t="s">
        <v>53</v>
      </c>
      <c r="C96" s="2">
        <v>0.79166666666666663</v>
      </c>
      <c r="D96" t="s">
        <v>288</v>
      </c>
      <c r="E96" t="s">
        <v>181</v>
      </c>
      <c r="F96" t="s">
        <v>54</v>
      </c>
      <c r="G96" s="5">
        <v>2.2000000000000002</v>
      </c>
      <c r="H96" s="5">
        <f t="shared" si="3"/>
        <v>1.1399999999999999</v>
      </c>
      <c r="I96" s="11" t="s">
        <v>27</v>
      </c>
      <c r="K96" t="str">
        <f t="shared" si="4"/>
        <v>yes</v>
      </c>
      <c r="L96">
        <f t="shared" si="5"/>
        <v>1.1399999999999999</v>
      </c>
    </row>
    <row r="97" spans="1:12" x14ac:dyDescent="0.25">
      <c r="A97" s="1">
        <v>42427</v>
      </c>
      <c r="B97" t="s">
        <v>23</v>
      </c>
      <c r="C97" s="2">
        <v>0.72916666666666663</v>
      </c>
      <c r="D97" t="s">
        <v>313</v>
      </c>
      <c r="E97" t="s">
        <v>175</v>
      </c>
      <c r="F97" t="s">
        <v>145</v>
      </c>
      <c r="H97" s="5">
        <f t="shared" si="3"/>
        <v>-1</v>
      </c>
      <c r="I97" s="11" t="s">
        <v>173</v>
      </c>
      <c r="K97" t="str">
        <f t="shared" si="4"/>
        <v>yes</v>
      </c>
      <c r="L97">
        <f t="shared" si="5"/>
        <v>-1</v>
      </c>
    </row>
    <row r="98" spans="1:12" x14ac:dyDescent="0.25">
      <c r="A98" s="1">
        <v>42427</v>
      </c>
      <c r="B98" t="s">
        <v>53</v>
      </c>
      <c r="C98" s="2">
        <v>0.79166666666666663</v>
      </c>
      <c r="D98" t="s">
        <v>58</v>
      </c>
      <c r="E98" t="s">
        <v>181</v>
      </c>
      <c r="F98" t="s">
        <v>96</v>
      </c>
      <c r="H98" s="5">
        <f t="shared" si="3"/>
        <v>-1</v>
      </c>
      <c r="I98" s="11" t="s">
        <v>47</v>
      </c>
      <c r="K98" t="str">
        <f t="shared" si="4"/>
        <v>yes</v>
      </c>
      <c r="L98">
        <f t="shared" si="5"/>
        <v>-1</v>
      </c>
    </row>
    <row r="99" spans="1:12" x14ac:dyDescent="0.25">
      <c r="A99" s="1">
        <v>42427</v>
      </c>
      <c r="B99" t="s">
        <v>37</v>
      </c>
      <c r="C99" s="2">
        <v>0.625</v>
      </c>
      <c r="D99" t="s">
        <v>292</v>
      </c>
      <c r="E99" t="s">
        <v>181</v>
      </c>
      <c r="F99" t="s">
        <v>296</v>
      </c>
      <c r="G99" s="5">
        <v>2.36</v>
      </c>
      <c r="H99" s="5">
        <f t="shared" si="3"/>
        <v>1.29</v>
      </c>
      <c r="I99" s="11" t="s">
        <v>36</v>
      </c>
      <c r="K99" t="str">
        <f t="shared" si="4"/>
        <v>yes</v>
      </c>
      <c r="L99">
        <f t="shared" si="5"/>
        <v>1.29</v>
      </c>
    </row>
    <row r="100" spans="1:12" hidden="1" x14ac:dyDescent="0.25">
      <c r="A100" s="1">
        <v>42427</v>
      </c>
      <c r="B100" t="s">
        <v>122</v>
      </c>
      <c r="C100" s="2">
        <v>0.625</v>
      </c>
      <c r="D100" t="s">
        <v>281</v>
      </c>
      <c r="E100" t="s">
        <v>282</v>
      </c>
      <c r="F100" t="s">
        <v>198</v>
      </c>
      <c r="H100" s="5">
        <f t="shared" si="3"/>
        <v>-1</v>
      </c>
      <c r="I100" s="11"/>
      <c r="K100" t="str">
        <f t="shared" si="4"/>
        <v>no</v>
      </c>
      <c r="L100">
        <f t="shared" si="5"/>
        <v>0</v>
      </c>
    </row>
    <row r="101" spans="1:12" x14ac:dyDescent="0.25">
      <c r="A101" s="1">
        <v>42427</v>
      </c>
      <c r="B101" t="s">
        <v>85</v>
      </c>
      <c r="C101" s="2">
        <v>0.625</v>
      </c>
      <c r="D101" t="s">
        <v>259</v>
      </c>
      <c r="E101" t="s">
        <v>282</v>
      </c>
      <c r="F101" t="s">
        <v>272</v>
      </c>
      <c r="H101" s="5">
        <f t="shared" si="3"/>
        <v>-1</v>
      </c>
      <c r="I101" s="11" t="s">
        <v>51</v>
      </c>
      <c r="K101" t="str">
        <f t="shared" si="4"/>
        <v>yes</v>
      </c>
      <c r="L101">
        <f t="shared" si="5"/>
        <v>-1</v>
      </c>
    </row>
    <row r="102" spans="1:12" hidden="1" x14ac:dyDescent="0.25">
      <c r="A102" s="1">
        <v>42427</v>
      </c>
      <c r="B102" t="s">
        <v>122</v>
      </c>
      <c r="C102" s="2">
        <v>0.625</v>
      </c>
      <c r="D102" t="s">
        <v>283</v>
      </c>
      <c r="E102" t="s">
        <v>275</v>
      </c>
      <c r="F102" t="s">
        <v>203</v>
      </c>
      <c r="H102" s="5">
        <f t="shared" si="3"/>
        <v>-1</v>
      </c>
      <c r="I102" s="11"/>
      <c r="K102" t="str">
        <f t="shared" si="4"/>
        <v>no</v>
      </c>
      <c r="L102">
        <f t="shared" si="5"/>
        <v>0</v>
      </c>
    </row>
    <row r="103" spans="1:12" x14ac:dyDescent="0.25">
      <c r="A103" s="1">
        <v>42427</v>
      </c>
      <c r="B103" t="s">
        <v>102</v>
      </c>
      <c r="C103" s="2">
        <v>0.70833333333333337</v>
      </c>
      <c r="D103" t="s">
        <v>166</v>
      </c>
      <c r="E103" t="s">
        <v>293</v>
      </c>
      <c r="F103" t="s">
        <v>308</v>
      </c>
      <c r="G103" s="5">
        <v>3.75</v>
      </c>
      <c r="H103" s="5">
        <f t="shared" si="3"/>
        <v>2.61</v>
      </c>
      <c r="I103" s="11" t="s">
        <v>221</v>
      </c>
      <c r="K103" t="str">
        <f t="shared" si="4"/>
        <v>yes</v>
      </c>
      <c r="L103">
        <f t="shared" si="5"/>
        <v>2.61</v>
      </c>
    </row>
    <row r="104" spans="1:12" hidden="1" x14ac:dyDescent="0.25">
      <c r="A104" s="1">
        <v>42427</v>
      </c>
      <c r="B104" t="s">
        <v>69</v>
      </c>
      <c r="C104" s="2">
        <v>0.625</v>
      </c>
      <c r="D104" t="s">
        <v>76</v>
      </c>
      <c r="E104" t="s">
        <v>275</v>
      </c>
      <c r="F104" t="s">
        <v>185</v>
      </c>
      <c r="H104" s="5">
        <f t="shared" si="3"/>
        <v>-1</v>
      </c>
      <c r="I104" s="11"/>
      <c r="K104" t="str">
        <f t="shared" si="4"/>
        <v>no</v>
      </c>
      <c r="L104">
        <f t="shared" si="5"/>
        <v>0</v>
      </c>
    </row>
    <row r="105" spans="1:12" hidden="1" x14ac:dyDescent="0.25">
      <c r="A105" s="1">
        <v>42427</v>
      </c>
      <c r="B105" t="s">
        <v>208</v>
      </c>
      <c r="C105" s="2">
        <v>0.625</v>
      </c>
      <c r="D105" t="s">
        <v>209</v>
      </c>
      <c r="E105" t="s">
        <v>275</v>
      </c>
      <c r="F105" t="s">
        <v>215</v>
      </c>
      <c r="H105" s="5">
        <f t="shared" si="3"/>
        <v>-1</v>
      </c>
      <c r="I105" s="11"/>
      <c r="K105" t="str">
        <f t="shared" si="4"/>
        <v>no</v>
      </c>
      <c r="L105">
        <f t="shared" si="5"/>
        <v>0</v>
      </c>
    </row>
    <row r="106" spans="1:12" x14ac:dyDescent="0.25">
      <c r="A106" s="1">
        <v>42429</v>
      </c>
      <c r="B106" t="s">
        <v>102</v>
      </c>
      <c r="C106" s="2">
        <v>0.83333333333333337</v>
      </c>
      <c r="D106" t="s">
        <v>246</v>
      </c>
      <c r="E106" t="s">
        <v>275</v>
      </c>
      <c r="F106" t="s">
        <v>103</v>
      </c>
      <c r="H106" s="5">
        <f t="shared" si="3"/>
        <v>-1</v>
      </c>
      <c r="I106" s="11"/>
      <c r="K106" t="str">
        <f t="shared" si="4"/>
        <v>yes</v>
      </c>
      <c r="L106">
        <f t="shared" si="5"/>
        <v>-1</v>
      </c>
    </row>
    <row r="107" spans="1:12" x14ac:dyDescent="0.25">
      <c r="A107" s="1">
        <v>42428</v>
      </c>
      <c r="B107" t="s">
        <v>53</v>
      </c>
      <c r="C107" s="2">
        <v>0.54166666666666663</v>
      </c>
      <c r="D107" t="s">
        <v>291</v>
      </c>
      <c r="E107" t="s">
        <v>275</v>
      </c>
      <c r="F107" t="s">
        <v>304</v>
      </c>
      <c r="H107" s="5">
        <f t="shared" si="3"/>
        <v>-1</v>
      </c>
      <c r="I107" s="11" t="s">
        <v>168</v>
      </c>
      <c r="K107" t="str">
        <f t="shared" si="4"/>
        <v>yes</v>
      </c>
      <c r="L107">
        <f t="shared" si="5"/>
        <v>-1</v>
      </c>
    </row>
    <row r="108" spans="1:12" x14ac:dyDescent="0.25">
      <c r="A108" s="1">
        <v>42427</v>
      </c>
      <c r="B108" t="s">
        <v>85</v>
      </c>
      <c r="C108" s="2">
        <v>0.625</v>
      </c>
      <c r="D108" t="s">
        <v>87</v>
      </c>
      <c r="E108" t="s">
        <v>275</v>
      </c>
      <c r="F108" t="s">
        <v>152</v>
      </c>
      <c r="H108" s="5">
        <f t="shared" si="3"/>
        <v>-1</v>
      </c>
      <c r="I108" s="11" t="s">
        <v>32</v>
      </c>
      <c r="K108" t="str">
        <f t="shared" si="4"/>
        <v>yes</v>
      </c>
      <c r="L108">
        <f t="shared" si="5"/>
        <v>-1</v>
      </c>
    </row>
    <row r="109" spans="1:12" hidden="1" x14ac:dyDescent="0.25">
      <c r="A109" s="1">
        <v>42427</v>
      </c>
      <c r="B109" t="s">
        <v>78</v>
      </c>
      <c r="C109" s="2">
        <v>0.625</v>
      </c>
      <c r="D109" t="s">
        <v>79</v>
      </c>
      <c r="E109" t="s">
        <v>275</v>
      </c>
      <c r="F109" t="s">
        <v>161</v>
      </c>
      <c r="H109" s="5">
        <f t="shared" si="3"/>
        <v>-1</v>
      </c>
      <c r="I109" s="11"/>
      <c r="K109" t="str">
        <f t="shared" si="4"/>
        <v>no</v>
      </c>
      <c r="L109">
        <f t="shared" si="5"/>
        <v>0</v>
      </c>
    </row>
    <row r="110" spans="1:12" hidden="1" x14ac:dyDescent="0.25">
      <c r="A110" s="1">
        <v>42426</v>
      </c>
      <c r="B110" t="s">
        <v>69</v>
      </c>
      <c r="C110" s="2">
        <v>0.82291666666666663</v>
      </c>
      <c r="D110" t="s">
        <v>84</v>
      </c>
      <c r="E110" t="s">
        <v>275</v>
      </c>
      <c r="F110" t="s">
        <v>93</v>
      </c>
      <c r="H110" s="5">
        <f t="shared" si="3"/>
        <v>-1</v>
      </c>
      <c r="I110" s="11"/>
      <c r="K110" t="str">
        <f t="shared" si="4"/>
        <v>no</v>
      </c>
      <c r="L110">
        <f t="shared" si="5"/>
        <v>0</v>
      </c>
    </row>
    <row r="111" spans="1:12" hidden="1" x14ac:dyDescent="0.25">
      <c r="A111" s="1">
        <v>42427</v>
      </c>
      <c r="B111" t="s">
        <v>40</v>
      </c>
      <c r="C111" s="2">
        <v>0.625</v>
      </c>
      <c r="D111" t="s">
        <v>125</v>
      </c>
      <c r="E111" t="s">
        <v>275</v>
      </c>
      <c r="F111" t="s">
        <v>319</v>
      </c>
      <c r="H111" s="5">
        <f t="shared" ref="H111:H119" si="6">ROUND(IF(ISBLANK(G111),-1,(G111-1)*0.95),2)</f>
        <v>-1</v>
      </c>
      <c r="I111" s="11"/>
      <c r="K111" t="str">
        <f t="shared" ref="K111:K119" si="7">IF(B111="Scotland Premiership","yes",IF(B111="England Premier League","yes",IF(B111="Italy Serie A","yes",IF(B111="Germany Bundesliga","yes",IF(B111="France Ligue 1","yes",IF(LEFT(B111,5)="Spain","yes",IF(B111="Netherlands Eredivisie","yes","no")))))))</f>
        <v>no</v>
      </c>
      <c r="L111">
        <f t="shared" ref="L111:L119" si="8">IF(K111="yes",H111,0)</f>
        <v>0</v>
      </c>
    </row>
    <row r="112" spans="1:12" x14ac:dyDescent="0.25">
      <c r="A112" s="1">
        <v>42428</v>
      </c>
      <c r="B112" t="s">
        <v>102</v>
      </c>
      <c r="C112" s="2">
        <v>0.82291666666666663</v>
      </c>
      <c r="D112" t="s">
        <v>165</v>
      </c>
      <c r="E112" t="s">
        <v>275</v>
      </c>
      <c r="F112" t="s">
        <v>309</v>
      </c>
      <c r="H112" s="5">
        <f t="shared" si="6"/>
        <v>-1</v>
      </c>
      <c r="I112" s="11" t="s">
        <v>173</v>
      </c>
      <c r="K112" t="str">
        <f t="shared" si="7"/>
        <v>yes</v>
      </c>
      <c r="L112">
        <f t="shared" si="8"/>
        <v>-1</v>
      </c>
    </row>
    <row r="113" spans="1:12" x14ac:dyDescent="0.25">
      <c r="A113" s="1">
        <v>42427</v>
      </c>
      <c r="B113" t="s">
        <v>28</v>
      </c>
      <c r="C113" s="2">
        <v>0.625</v>
      </c>
      <c r="D113" t="s">
        <v>305</v>
      </c>
      <c r="E113" t="s">
        <v>282</v>
      </c>
      <c r="F113" t="s">
        <v>258</v>
      </c>
      <c r="H113" s="5">
        <f t="shared" si="6"/>
        <v>-1</v>
      </c>
      <c r="I113" s="11" t="s">
        <v>47</v>
      </c>
      <c r="K113" t="str">
        <f t="shared" si="7"/>
        <v>yes</v>
      </c>
      <c r="L113">
        <f t="shared" si="8"/>
        <v>-1</v>
      </c>
    </row>
    <row r="114" spans="1:12" x14ac:dyDescent="0.25">
      <c r="A114" s="1">
        <v>42427</v>
      </c>
      <c r="B114" t="s">
        <v>37</v>
      </c>
      <c r="C114" s="2">
        <v>0.53125</v>
      </c>
      <c r="D114" t="s">
        <v>297</v>
      </c>
      <c r="E114" t="s">
        <v>275</v>
      </c>
      <c r="F114" t="s">
        <v>65</v>
      </c>
      <c r="H114" s="5">
        <f t="shared" si="6"/>
        <v>-1</v>
      </c>
      <c r="I114" s="11" t="s">
        <v>51</v>
      </c>
      <c r="K114" t="str">
        <f t="shared" si="7"/>
        <v>yes</v>
      </c>
      <c r="L114">
        <f t="shared" si="8"/>
        <v>-1</v>
      </c>
    </row>
    <row r="115" spans="1:12" x14ac:dyDescent="0.25">
      <c r="A115" s="1">
        <v>42428</v>
      </c>
      <c r="B115" t="s">
        <v>53</v>
      </c>
      <c r="C115" s="2">
        <v>0.83333333333333337</v>
      </c>
      <c r="D115" t="s">
        <v>290</v>
      </c>
      <c r="E115" t="s">
        <v>314</v>
      </c>
      <c r="F115" t="s">
        <v>302</v>
      </c>
      <c r="H115" s="5">
        <f t="shared" si="6"/>
        <v>-1</v>
      </c>
      <c r="I115" s="11" t="s">
        <v>59</v>
      </c>
      <c r="K115" t="str">
        <f t="shared" si="7"/>
        <v>yes</v>
      </c>
      <c r="L115">
        <f t="shared" si="8"/>
        <v>-1</v>
      </c>
    </row>
    <row r="116" spans="1:12" x14ac:dyDescent="0.25">
      <c r="A116" s="1">
        <v>42428</v>
      </c>
      <c r="B116" t="s">
        <v>28</v>
      </c>
      <c r="C116" s="2">
        <v>0.8125</v>
      </c>
      <c r="D116" t="s">
        <v>312</v>
      </c>
      <c r="E116" t="s">
        <v>303</v>
      </c>
      <c r="F116" t="s">
        <v>306</v>
      </c>
      <c r="H116" s="5">
        <f t="shared" si="6"/>
        <v>-1</v>
      </c>
      <c r="I116" s="11" t="s">
        <v>59</v>
      </c>
      <c r="K116" t="str">
        <f t="shared" si="7"/>
        <v>yes</v>
      </c>
      <c r="L116">
        <f t="shared" si="8"/>
        <v>-1</v>
      </c>
    </row>
    <row r="117" spans="1:12" x14ac:dyDescent="0.25">
      <c r="A117" s="1">
        <v>42427</v>
      </c>
      <c r="B117" t="s">
        <v>23</v>
      </c>
      <c r="C117" s="2">
        <v>0.78125</v>
      </c>
      <c r="D117" t="s">
        <v>320</v>
      </c>
      <c r="E117" t="s">
        <v>303</v>
      </c>
      <c r="F117" t="s">
        <v>177</v>
      </c>
      <c r="H117" s="5">
        <f t="shared" si="6"/>
        <v>-1</v>
      </c>
      <c r="I117" s="11" t="s">
        <v>173</v>
      </c>
      <c r="K117" t="str">
        <f t="shared" si="7"/>
        <v>yes</v>
      </c>
      <c r="L117">
        <f t="shared" si="8"/>
        <v>-1</v>
      </c>
    </row>
    <row r="118" spans="1:12" x14ac:dyDescent="0.25">
      <c r="A118" s="1">
        <v>42426</v>
      </c>
      <c r="B118" t="s">
        <v>85</v>
      </c>
      <c r="C118" s="2">
        <v>0.82291666666666663</v>
      </c>
      <c r="D118" t="s">
        <v>89</v>
      </c>
      <c r="E118" t="s">
        <v>311</v>
      </c>
      <c r="F118" t="s">
        <v>273</v>
      </c>
      <c r="H118" s="5">
        <f t="shared" si="6"/>
        <v>-1</v>
      </c>
      <c r="I118" s="11" t="s">
        <v>32</v>
      </c>
      <c r="K118" t="str">
        <f t="shared" si="7"/>
        <v>yes</v>
      </c>
      <c r="L118">
        <f t="shared" si="8"/>
        <v>-1</v>
      </c>
    </row>
    <row r="119" spans="1:12" x14ac:dyDescent="0.25">
      <c r="A119" s="1">
        <v>42428</v>
      </c>
      <c r="B119" t="s">
        <v>23</v>
      </c>
      <c r="C119" s="2">
        <v>0.65625</v>
      </c>
      <c r="D119" t="s">
        <v>321</v>
      </c>
      <c r="E119" t="s">
        <v>338</v>
      </c>
      <c r="F119" t="s">
        <v>315</v>
      </c>
      <c r="G119" s="5">
        <v>10</v>
      </c>
      <c r="H119" s="5">
        <f t="shared" si="6"/>
        <v>8.5500000000000007</v>
      </c>
      <c r="I119" s="11" t="s">
        <v>27</v>
      </c>
      <c r="K119" t="str">
        <f t="shared" si="7"/>
        <v>yes</v>
      </c>
      <c r="L119">
        <f t="shared" si="8"/>
        <v>8.5500000000000007</v>
      </c>
    </row>
    <row r="120" spans="1:12" hidden="1" x14ac:dyDescent="0.25"/>
    <row r="121" spans="1:12" hidden="1" x14ac:dyDescent="0.25">
      <c r="H121" s="5">
        <f>SUM(H2:H119)</f>
        <v>-55.67</v>
      </c>
      <c r="L121" s="5">
        <f>SUM(L2:L119)</f>
        <v>1.330000000000001</v>
      </c>
    </row>
    <row r="122" spans="1:12" hidden="1" x14ac:dyDescent="0.25"/>
    <row r="123" spans="1:12" hidden="1" x14ac:dyDescent="0.25"/>
    <row r="124" spans="1:12" hidden="1" x14ac:dyDescent="0.25"/>
    <row r="125" spans="1:12" hidden="1" x14ac:dyDescent="0.25"/>
    <row r="126" spans="1:12" hidden="1" x14ac:dyDescent="0.25"/>
    <row r="127" spans="1:12" hidden="1" x14ac:dyDescent="0.25"/>
    <row r="128" spans="1:12" hidden="1" x14ac:dyDescent="0.25"/>
    <row r="130" spans="11:13" x14ac:dyDescent="0.25">
      <c r="K130" s="23" t="s">
        <v>378</v>
      </c>
      <c r="L130" s="5">
        <f>SUM(L2:L128)</f>
        <v>2.6600000000000019</v>
      </c>
      <c r="M130" s="5"/>
    </row>
    <row r="131" spans="11:13" x14ac:dyDescent="0.25">
      <c r="K131" s="23" t="s">
        <v>379</v>
      </c>
      <c r="L131">
        <f>COUNTIF(K2:K128,"=yes")</f>
        <v>61</v>
      </c>
    </row>
  </sheetData>
  <autoFilter ref="K1:K128">
    <filterColumn colId="0">
      <filters>
        <filter val="yes"/>
      </filters>
    </filterColumn>
  </autoFilter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opLeftCell="A95" workbookViewId="0">
      <selection activeCell="L112" sqref="L112"/>
    </sheetView>
  </sheetViews>
  <sheetFormatPr defaultRowHeight="15" x14ac:dyDescent="0.25"/>
  <cols>
    <col min="1" max="1" width="10.7109375" bestFit="1" customWidth="1"/>
    <col min="2" max="2" width="23.140625" bestFit="1" customWidth="1"/>
    <col min="3" max="3" width="5.5703125" bestFit="1" customWidth="1"/>
    <col min="4" max="4" width="20.28515625" bestFit="1" customWidth="1"/>
    <col min="5" max="5" width="9.85546875" customWidth="1"/>
    <col min="6" max="6" width="18.85546875" bestFit="1" customWidth="1"/>
    <col min="7" max="7" width="15.85546875" style="5" bestFit="1" customWidth="1"/>
    <col min="8" max="8" width="9.140625" style="5"/>
    <col min="9" max="9" width="15" style="10" customWidth="1"/>
    <col min="11" max="11" width="13.85546875" bestFit="1" customWidth="1"/>
  </cols>
  <sheetData>
    <row r="1" spans="1:14" s="3" customFormat="1" ht="30" x14ac:dyDescent="0.25">
      <c r="A1" s="3" t="s">
        <v>12</v>
      </c>
      <c r="B1" s="3" t="s">
        <v>13</v>
      </c>
      <c r="C1" s="3" t="s">
        <v>14</v>
      </c>
      <c r="D1" s="3" t="s">
        <v>15</v>
      </c>
      <c r="E1" s="6" t="s">
        <v>16</v>
      </c>
      <c r="F1" s="3" t="s">
        <v>17</v>
      </c>
      <c r="G1" s="4" t="s">
        <v>18</v>
      </c>
      <c r="H1" s="4" t="s">
        <v>19</v>
      </c>
      <c r="I1" s="9" t="s">
        <v>20</v>
      </c>
      <c r="K1" s="3" t="s">
        <v>21</v>
      </c>
      <c r="L1" s="3" t="s">
        <v>22</v>
      </c>
    </row>
    <row r="2" spans="1:14" x14ac:dyDescent="0.25">
      <c r="A2" s="1">
        <v>42420</v>
      </c>
      <c r="B2" t="s">
        <v>155</v>
      </c>
      <c r="C2" s="2">
        <v>0.625</v>
      </c>
      <c r="D2" t="s">
        <v>196</v>
      </c>
      <c r="E2" t="s">
        <v>25</v>
      </c>
      <c r="F2" t="s">
        <v>156</v>
      </c>
      <c r="H2" s="5">
        <f t="shared" ref="H2:H65" si="0">ROUND(IF(ISBLANK(G2),-1,(G2-1)*0.95),2)</f>
        <v>-1</v>
      </c>
      <c r="I2" s="11"/>
      <c r="K2" t="str">
        <f t="shared" ref="K2:K33" si="1">IF(B2="Scotland Premiership","yes",IF(B2="England Premier League","yes",IF(B2="Italy Serie A","yes",IF(B2="Germany Bundesliga","yes",IF(B2="France Ligue 1","yes",IF(LEFT(B2,5)="Spain","yes",IF(B2="Netherlands Eredivisie","yes","no")))))))</f>
        <v>no</v>
      </c>
      <c r="L2">
        <f>IF(K2="yes",H2,0)</f>
        <v>0</v>
      </c>
    </row>
    <row r="3" spans="1:14" x14ac:dyDescent="0.25">
      <c r="A3" s="1">
        <v>42421</v>
      </c>
      <c r="B3" t="s">
        <v>48</v>
      </c>
      <c r="C3" s="2">
        <v>0.6875</v>
      </c>
      <c r="D3" t="s">
        <v>50</v>
      </c>
      <c r="E3" t="s">
        <v>30</v>
      </c>
      <c r="F3" t="s">
        <v>232</v>
      </c>
      <c r="G3" s="5">
        <v>1.07</v>
      </c>
      <c r="H3" s="5">
        <f t="shared" si="0"/>
        <v>7.0000000000000007E-2</v>
      </c>
      <c r="I3" s="11" t="s">
        <v>47</v>
      </c>
      <c r="K3" t="str">
        <f t="shared" si="1"/>
        <v>yes</v>
      </c>
      <c r="L3">
        <f t="shared" ref="L3:L66" si="2">IF(K3="yes",H3,0)</f>
        <v>7.0000000000000007E-2</v>
      </c>
    </row>
    <row r="4" spans="1:14" x14ac:dyDescent="0.25">
      <c r="A4" s="1">
        <v>42420</v>
      </c>
      <c r="B4" t="s">
        <v>33</v>
      </c>
      <c r="C4" s="2">
        <v>0.625</v>
      </c>
      <c r="D4" t="s">
        <v>206</v>
      </c>
      <c r="E4" t="s">
        <v>30</v>
      </c>
      <c r="F4" t="s">
        <v>117</v>
      </c>
      <c r="H4" s="5">
        <f t="shared" si="0"/>
        <v>-1</v>
      </c>
      <c r="I4" s="8"/>
      <c r="K4" t="str">
        <f t="shared" si="1"/>
        <v>no</v>
      </c>
      <c r="L4">
        <f t="shared" si="2"/>
        <v>0</v>
      </c>
    </row>
    <row r="5" spans="1:14" x14ac:dyDescent="0.25">
      <c r="A5" s="1">
        <v>42420</v>
      </c>
      <c r="B5" t="s">
        <v>155</v>
      </c>
      <c r="C5" s="2">
        <v>0.625</v>
      </c>
      <c r="D5" t="s">
        <v>157</v>
      </c>
      <c r="E5" t="s">
        <v>25</v>
      </c>
      <c r="F5" t="s">
        <v>163</v>
      </c>
      <c r="H5" s="5">
        <f t="shared" si="0"/>
        <v>-1</v>
      </c>
      <c r="I5" s="11"/>
      <c r="K5" t="str">
        <f t="shared" si="1"/>
        <v>no</v>
      </c>
      <c r="L5">
        <f t="shared" si="2"/>
        <v>0</v>
      </c>
    </row>
    <row r="6" spans="1:14" x14ac:dyDescent="0.25">
      <c r="A6" s="1">
        <v>42420</v>
      </c>
      <c r="B6" t="s">
        <v>53</v>
      </c>
      <c r="C6" s="2">
        <v>0.79166666666666663</v>
      </c>
      <c r="D6" t="s">
        <v>99</v>
      </c>
      <c r="E6" t="s">
        <v>30</v>
      </c>
      <c r="F6" t="s">
        <v>62</v>
      </c>
      <c r="G6" s="5">
        <v>1.08</v>
      </c>
      <c r="H6" s="5">
        <f t="shared" si="0"/>
        <v>0.08</v>
      </c>
      <c r="I6" s="8" t="s">
        <v>32</v>
      </c>
      <c r="K6" t="str">
        <f t="shared" si="1"/>
        <v>yes</v>
      </c>
      <c r="L6">
        <f t="shared" si="2"/>
        <v>0.08</v>
      </c>
      <c r="N6" t="s">
        <v>44</v>
      </c>
    </row>
    <row r="7" spans="1:14" x14ac:dyDescent="0.25">
      <c r="A7" s="1">
        <v>42421</v>
      </c>
      <c r="B7" t="s">
        <v>23</v>
      </c>
      <c r="C7" s="2">
        <v>0.5625</v>
      </c>
      <c r="D7" t="s">
        <v>270</v>
      </c>
      <c r="E7" t="s">
        <v>25</v>
      </c>
      <c r="F7" t="s">
        <v>26</v>
      </c>
      <c r="G7" s="5">
        <v>1.05</v>
      </c>
      <c r="H7" s="5">
        <f t="shared" si="0"/>
        <v>0.05</v>
      </c>
      <c r="I7" s="11" t="s">
        <v>59</v>
      </c>
      <c r="K7" t="str">
        <f t="shared" si="1"/>
        <v>yes</v>
      </c>
      <c r="L7">
        <f t="shared" si="2"/>
        <v>0.05</v>
      </c>
    </row>
    <row r="8" spans="1:14" x14ac:dyDescent="0.25">
      <c r="A8" s="1">
        <v>42420</v>
      </c>
      <c r="B8" t="s">
        <v>69</v>
      </c>
      <c r="C8" s="2">
        <v>0.625</v>
      </c>
      <c r="D8" t="s">
        <v>239</v>
      </c>
      <c r="E8" t="s">
        <v>55</v>
      </c>
      <c r="F8" t="s">
        <v>75</v>
      </c>
      <c r="H8" s="5">
        <f t="shared" si="0"/>
        <v>-1</v>
      </c>
      <c r="I8" s="11"/>
      <c r="K8" t="str">
        <f t="shared" si="1"/>
        <v>no</v>
      </c>
      <c r="L8">
        <f t="shared" si="2"/>
        <v>0</v>
      </c>
      <c r="N8" t="s">
        <v>52</v>
      </c>
    </row>
    <row r="9" spans="1:14" x14ac:dyDescent="0.25">
      <c r="A9" s="1">
        <v>42420</v>
      </c>
      <c r="B9" t="s">
        <v>69</v>
      </c>
      <c r="C9" s="2">
        <v>0.625</v>
      </c>
      <c r="D9" t="s">
        <v>73</v>
      </c>
      <c r="E9" t="s">
        <v>55</v>
      </c>
      <c r="F9" t="s">
        <v>228</v>
      </c>
      <c r="H9" s="5">
        <f t="shared" si="0"/>
        <v>-1</v>
      </c>
      <c r="I9" s="11"/>
      <c r="K9" t="str">
        <f t="shared" si="1"/>
        <v>no</v>
      </c>
      <c r="L9">
        <f t="shared" si="2"/>
        <v>0</v>
      </c>
    </row>
    <row r="10" spans="1:14" x14ac:dyDescent="0.25">
      <c r="A10" s="1">
        <v>42420</v>
      </c>
      <c r="B10" t="s">
        <v>69</v>
      </c>
      <c r="C10" s="2">
        <v>0.625</v>
      </c>
      <c r="D10" t="s">
        <v>72</v>
      </c>
      <c r="E10" t="s">
        <v>55</v>
      </c>
      <c r="F10" t="s">
        <v>94</v>
      </c>
      <c r="H10" s="5">
        <f t="shared" si="0"/>
        <v>-1</v>
      </c>
      <c r="I10" s="11"/>
      <c r="K10" t="str">
        <f t="shared" si="1"/>
        <v>no</v>
      </c>
      <c r="L10">
        <f t="shared" si="2"/>
        <v>0</v>
      </c>
      <c r="N10" t="s">
        <v>60</v>
      </c>
    </row>
    <row r="11" spans="1:14" x14ac:dyDescent="0.25">
      <c r="A11" s="1">
        <v>42421</v>
      </c>
      <c r="B11" t="s">
        <v>102</v>
      </c>
      <c r="C11" s="2">
        <v>0.58333333333333337</v>
      </c>
      <c r="D11" t="s">
        <v>104</v>
      </c>
      <c r="E11" t="s">
        <v>55</v>
      </c>
      <c r="F11" t="s">
        <v>250</v>
      </c>
      <c r="G11" s="5">
        <v>1.45</v>
      </c>
      <c r="H11" s="5">
        <f t="shared" si="0"/>
        <v>0.43</v>
      </c>
      <c r="I11" s="11" t="s">
        <v>59</v>
      </c>
      <c r="K11" t="str">
        <f t="shared" si="1"/>
        <v>yes</v>
      </c>
      <c r="L11">
        <f t="shared" si="2"/>
        <v>0.43</v>
      </c>
    </row>
    <row r="12" spans="1:14" x14ac:dyDescent="0.25">
      <c r="A12" s="1">
        <v>42421</v>
      </c>
      <c r="B12" t="s">
        <v>23</v>
      </c>
      <c r="C12" s="2">
        <v>0.65625</v>
      </c>
      <c r="D12" t="s">
        <v>268</v>
      </c>
      <c r="E12" t="s">
        <v>55</v>
      </c>
      <c r="F12" t="s">
        <v>201</v>
      </c>
      <c r="G12" s="5">
        <v>1.2</v>
      </c>
      <c r="H12" s="5">
        <f t="shared" si="0"/>
        <v>0.19</v>
      </c>
      <c r="I12" s="11" t="s">
        <v>32</v>
      </c>
      <c r="K12" t="str">
        <f t="shared" si="1"/>
        <v>yes</v>
      </c>
      <c r="L12">
        <f t="shared" si="2"/>
        <v>0.19</v>
      </c>
      <c r="N12" t="s">
        <v>66</v>
      </c>
    </row>
    <row r="13" spans="1:14" x14ac:dyDescent="0.25">
      <c r="A13" s="1">
        <v>42420</v>
      </c>
      <c r="B13" t="s">
        <v>78</v>
      </c>
      <c r="C13" s="2">
        <v>0.625</v>
      </c>
      <c r="D13" t="s">
        <v>127</v>
      </c>
      <c r="E13" t="s">
        <v>55</v>
      </c>
      <c r="F13" t="s">
        <v>264</v>
      </c>
      <c r="H13" s="5">
        <f t="shared" si="0"/>
        <v>-1</v>
      </c>
      <c r="I13" s="11"/>
      <c r="K13" t="str">
        <f t="shared" si="1"/>
        <v>no</v>
      </c>
      <c r="L13">
        <f t="shared" si="2"/>
        <v>0</v>
      </c>
    </row>
    <row r="14" spans="1:14" x14ac:dyDescent="0.25">
      <c r="A14" s="1">
        <v>42421</v>
      </c>
      <c r="B14" t="s">
        <v>53</v>
      </c>
      <c r="C14" s="2">
        <v>0.66666666666666663</v>
      </c>
      <c r="D14" t="s">
        <v>57</v>
      </c>
      <c r="E14" t="s">
        <v>55</v>
      </c>
      <c r="F14" t="s">
        <v>188</v>
      </c>
      <c r="H14" s="5">
        <f t="shared" si="0"/>
        <v>-1</v>
      </c>
      <c r="I14" s="11" t="s">
        <v>51</v>
      </c>
      <c r="K14" t="str">
        <f t="shared" si="1"/>
        <v>yes</v>
      </c>
      <c r="L14">
        <f t="shared" si="2"/>
        <v>-1</v>
      </c>
    </row>
    <row r="15" spans="1:14" x14ac:dyDescent="0.25">
      <c r="A15" s="1">
        <v>42421</v>
      </c>
      <c r="B15" t="s">
        <v>102</v>
      </c>
      <c r="C15" s="2">
        <v>0.58333333333333337</v>
      </c>
      <c r="D15" t="s">
        <v>249</v>
      </c>
      <c r="E15" t="s">
        <v>55</v>
      </c>
      <c r="F15" t="s">
        <v>166</v>
      </c>
      <c r="G15" s="5">
        <v>1.36</v>
      </c>
      <c r="H15" s="5">
        <f t="shared" si="0"/>
        <v>0.34</v>
      </c>
      <c r="I15" s="11" t="s">
        <v>295</v>
      </c>
      <c r="K15" t="str">
        <f t="shared" si="1"/>
        <v>yes</v>
      </c>
      <c r="L15">
        <f t="shared" si="2"/>
        <v>0.34</v>
      </c>
    </row>
    <row r="16" spans="1:14" x14ac:dyDescent="0.25">
      <c r="A16" s="1">
        <v>42420</v>
      </c>
      <c r="B16" t="s">
        <v>33</v>
      </c>
      <c r="C16" s="2">
        <v>0.625</v>
      </c>
      <c r="D16" t="s">
        <v>205</v>
      </c>
      <c r="E16" t="s">
        <v>55</v>
      </c>
      <c r="F16" t="s">
        <v>100</v>
      </c>
      <c r="H16" s="5">
        <f t="shared" si="0"/>
        <v>-1</v>
      </c>
      <c r="I16" s="11"/>
      <c r="K16" t="str">
        <f t="shared" si="1"/>
        <v>no</v>
      </c>
      <c r="L16">
        <f t="shared" si="2"/>
        <v>0</v>
      </c>
    </row>
    <row r="17" spans="1:13" x14ac:dyDescent="0.25">
      <c r="A17" s="1">
        <v>42420</v>
      </c>
      <c r="B17" t="s">
        <v>33</v>
      </c>
      <c r="C17" s="2">
        <v>0.625</v>
      </c>
      <c r="D17" t="s">
        <v>244</v>
      </c>
      <c r="E17" t="s">
        <v>55</v>
      </c>
      <c r="F17" t="s">
        <v>190</v>
      </c>
      <c r="H17" s="5">
        <f t="shared" si="0"/>
        <v>-1</v>
      </c>
      <c r="I17" s="11"/>
      <c r="K17" t="str">
        <f t="shared" si="1"/>
        <v>no</v>
      </c>
      <c r="L17">
        <f t="shared" si="2"/>
        <v>0</v>
      </c>
    </row>
    <row r="18" spans="1:13" x14ac:dyDescent="0.25">
      <c r="A18" s="1">
        <v>42421</v>
      </c>
      <c r="B18" t="s">
        <v>23</v>
      </c>
      <c r="C18" s="2">
        <v>0.5625</v>
      </c>
      <c r="D18" t="s">
        <v>321</v>
      </c>
      <c r="E18" t="s">
        <v>55</v>
      </c>
      <c r="F18" t="s">
        <v>271</v>
      </c>
      <c r="G18" s="5">
        <v>1.1399999999999999</v>
      </c>
      <c r="H18" s="5">
        <f t="shared" si="0"/>
        <v>0.13</v>
      </c>
      <c r="I18" s="11" t="s">
        <v>63</v>
      </c>
      <c r="K18" t="str">
        <f t="shared" si="1"/>
        <v>yes</v>
      </c>
      <c r="L18">
        <f t="shared" si="2"/>
        <v>0.13</v>
      </c>
    </row>
    <row r="19" spans="1:13" x14ac:dyDescent="0.25">
      <c r="A19" s="1">
        <v>42421</v>
      </c>
      <c r="B19" t="s">
        <v>102</v>
      </c>
      <c r="C19" s="2">
        <v>0.58333333333333337</v>
      </c>
      <c r="D19" t="s">
        <v>171</v>
      </c>
      <c r="E19" t="s">
        <v>55</v>
      </c>
      <c r="F19" t="s">
        <v>246</v>
      </c>
      <c r="G19" s="5">
        <v>1.44</v>
      </c>
      <c r="H19" s="5">
        <f t="shared" si="0"/>
        <v>0.42</v>
      </c>
      <c r="I19" s="11" t="s">
        <v>339</v>
      </c>
      <c r="K19" t="str">
        <f t="shared" si="1"/>
        <v>yes</v>
      </c>
      <c r="L19">
        <f t="shared" si="2"/>
        <v>0.42</v>
      </c>
    </row>
    <row r="20" spans="1:13" x14ac:dyDescent="0.25">
      <c r="A20" s="1">
        <v>42421</v>
      </c>
      <c r="B20" t="s">
        <v>53</v>
      </c>
      <c r="C20" s="2">
        <v>0.54166666666666663</v>
      </c>
      <c r="D20" t="s">
        <v>187</v>
      </c>
      <c r="E20" t="s">
        <v>55</v>
      </c>
      <c r="F20" t="s">
        <v>247</v>
      </c>
      <c r="G20" s="5">
        <v>1.36</v>
      </c>
      <c r="H20" s="5">
        <f t="shared" si="0"/>
        <v>0.34</v>
      </c>
      <c r="I20" s="11" t="s">
        <v>32</v>
      </c>
      <c r="K20" t="str">
        <f t="shared" si="1"/>
        <v>yes</v>
      </c>
      <c r="L20">
        <f t="shared" si="2"/>
        <v>0.34</v>
      </c>
    </row>
    <row r="21" spans="1:13" x14ac:dyDescent="0.25">
      <c r="A21" s="1">
        <v>42420</v>
      </c>
      <c r="B21" t="s">
        <v>40</v>
      </c>
      <c r="C21" s="2">
        <v>0.54166666666666663</v>
      </c>
      <c r="D21" t="s">
        <v>42</v>
      </c>
      <c r="E21" t="s">
        <v>55</v>
      </c>
      <c r="F21" t="s">
        <v>194</v>
      </c>
      <c r="H21" s="5">
        <f t="shared" si="0"/>
        <v>-1</v>
      </c>
      <c r="I21" s="11"/>
      <c r="K21" t="str">
        <f t="shared" si="1"/>
        <v>no</v>
      </c>
      <c r="L21">
        <f t="shared" si="2"/>
        <v>0</v>
      </c>
    </row>
    <row r="22" spans="1:13" x14ac:dyDescent="0.25">
      <c r="A22" s="1">
        <v>42420</v>
      </c>
      <c r="B22" t="s">
        <v>33</v>
      </c>
      <c r="C22" s="2">
        <v>0.625</v>
      </c>
      <c r="D22" t="s">
        <v>234</v>
      </c>
      <c r="E22" t="s">
        <v>55</v>
      </c>
      <c r="F22" t="s">
        <v>119</v>
      </c>
      <c r="H22" s="5">
        <f t="shared" si="0"/>
        <v>-1</v>
      </c>
      <c r="I22" s="11"/>
      <c r="K22" t="str">
        <f t="shared" si="1"/>
        <v>no</v>
      </c>
      <c r="L22">
        <f t="shared" si="2"/>
        <v>0</v>
      </c>
    </row>
    <row r="23" spans="1:13" x14ac:dyDescent="0.25">
      <c r="A23" s="1">
        <v>42420</v>
      </c>
      <c r="B23" t="s">
        <v>40</v>
      </c>
      <c r="C23" s="2">
        <v>0.625</v>
      </c>
      <c r="D23" t="s">
        <v>195</v>
      </c>
      <c r="E23" t="s">
        <v>55</v>
      </c>
      <c r="F23" t="s">
        <v>138</v>
      </c>
      <c r="H23" s="5">
        <f t="shared" si="0"/>
        <v>-1</v>
      </c>
      <c r="I23" s="11"/>
      <c r="J23" s="12"/>
      <c r="K23" t="str">
        <f t="shared" si="1"/>
        <v>no</v>
      </c>
      <c r="L23">
        <f t="shared" si="2"/>
        <v>0</v>
      </c>
      <c r="M23" s="12"/>
    </row>
    <row r="24" spans="1:13" x14ac:dyDescent="0.25">
      <c r="A24" s="1">
        <v>42420</v>
      </c>
      <c r="B24" t="s">
        <v>40</v>
      </c>
      <c r="C24" s="2">
        <v>0.625</v>
      </c>
      <c r="D24" t="s">
        <v>129</v>
      </c>
      <c r="E24" t="s">
        <v>55</v>
      </c>
      <c r="F24" t="s">
        <v>126</v>
      </c>
      <c r="H24" s="5">
        <f t="shared" si="0"/>
        <v>-1</v>
      </c>
      <c r="I24" s="11"/>
      <c r="K24" t="str">
        <f t="shared" si="1"/>
        <v>no</v>
      </c>
      <c r="L24">
        <f t="shared" si="2"/>
        <v>0</v>
      </c>
    </row>
    <row r="25" spans="1:13" x14ac:dyDescent="0.25">
      <c r="A25" s="1">
        <v>42420</v>
      </c>
      <c r="B25" t="s">
        <v>40</v>
      </c>
      <c r="C25" s="2">
        <v>0.625</v>
      </c>
      <c r="D25" t="s">
        <v>131</v>
      </c>
      <c r="E25" t="s">
        <v>55</v>
      </c>
      <c r="F25" t="s">
        <v>180</v>
      </c>
      <c r="H25" s="5">
        <f t="shared" si="0"/>
        <v>-1</v>
      </c>
      <c r="I25" s="11"/>
      <c r="K25" t="str">
        <f t="shared" si="1"/>
        <v>no</v>
      </c>
      <c r="L25">
        <f t="shared" si="2"/>
        <v>0</v>
      </c>
    </row>
    <row r="26" spans="1:13" x14ac:dyDescent="0.25">
      <c r="A26" s="1">
        <v>42420</v>
      </c>
      <c r="B26" t="s">
        <v>102</v>
      </c>
      <c r="C26" s="2">
        <v>0.82291666666666663</v>
      </c>
      <c r="D26" t="s">
        <v>309</v>
      </c>
      <c r="E26" t="s">
        <v>55</v>
      </c>
      <c r="F26" t="s">
        <v>158</v>
      </c>
      <c r="G26" s="5">
        <v>1.25</v>
      </c>
      <c r="H26" s="5">
        <f t="shared" si="0"/>
        <v>0.24</v>
      </c>
      <c r="I26" s="11" t="s">
        <v>105</v>
      </c>
      <c r="K26" t="str">
        <f t="shared" si="1"/>
        <v>yes</v>
      </c>
      <c r="L26">
        <f t="shared" si="2"/>
        <v>0.24</v>
      </c>
    </row>
    <row r="27" spans="1:13" x14ac:dyDescent="0.25">
      <c r="A27" s="1">
        <v>42420</v>
      </c>
      <c r="B27" t="s">
        <v>40</v>
      </c>
      <c r="C27" s="2">
        <v>0.625</v>
      </c>
      <c r="D27" t="s">
        <v>144</v>
      </c>
      <c r="E27" t="s">
        <v>55</v>
      </c>
      <c r="F27" t="s">
        <v>134</v>
      </c>
      <c r="H27" s="5">
        <f t="shared" si="0"/>
        <v>-1</v>
      </c>
      <c r="I27" s="11"/>
      <c r="K27" t="str">
        <f t="shared" si="1"/>
        <v>no</v>
      </c>
      <c r="L27">
        <f t="shared" si="2"/>
        <v>0</v>
      </c>
    </row>
    <row r="28" spans="1:13" x14ac:dyDescent="0.25">
      <c r="A28" s="1">
        <v>42420</v>
      </c>
      <c r="B28" t="s">
        <v>40</v>
      </c>
      <c r="C28" s="2">
        <v>0.625</v>
      </c>
      <c r="D28" t="s">
        <v>139</v>
      </c>
      <c r="E28" t="s">
        <v>55</v>
      </c>
      <c r="F28" t="s">
        <v>45</v>
      </c>
      <c r="H28" s="5">
        <f t="shared" si="0"/>
        <v>-1</v>
      </c>
      <c r="I28" s="11"/>
      <c r="K28" t="str">
        <f t="shared" si="1"/>
        <v>no</v>
      </c>
      <c r="L28">
        <f t="shared" si="2"/>
        <v>0</v>
      </c>
    </row>
    <row r="29" spans="1:13" x14ac:dyDescent="0.25">
      <c r="A29" s="1">
        <v>42420</v>
      </c>
      <c r="B29" t="s">
        <v>155</v>
      </c>
      <c r="C29" s="2">
        <v>0.625</v>
      </c>
      <c r="D29" t="s">
        <v>192</v>
      </c>
      <c r="E29" t="s">
        <v>55</v>
      </c>
      <c r="F29" t="s">
        <v>277</v>
      </c>
      <c r="H29" s="5">
        <f t="shared" si="0"/>
        <v>-1</v>
      </c>
      <c r="I29" s="11"/>
      <c r="K29" t="str">
        <f t="shared" si="1"/>
        <v>no</v>
      </c>
      <c r="L29">
        <f t="shared" si="2"/>
        <v>0</v>
      </c>
    </row>
    <row r="30" spans="1:13" x14ac:dyDescent="0.25">
      <c r="A30" s="1">
        <v>42421</v>
      </c>
      <c r="B30" t="s">
        <v>102</v>
      </c>
      <c r="C30" s="2">
        <v>0.58333333333333337</v>
      </c>
      <c r="D30" t="s">
        <v>164</v>
      </c>
      <c r="E30" t="s">
        <v>55</v>
      </c>
      <c r="F30" t="s">
        <v>242</v>
      </c>
      <c r="H30" s="5">
        <f t="shared" si="0"/>
        <v>-1</v>
      </c>
      <c r="I30" s="11" t="s">
        <v>168</v>
      </c>
      <c r="K30" t="str">
        <f t="shared" si="1"/>
        <v>yes</v>
      </c>
      <c r="L30">
        <f t="shared" si="2"/>
        <v>-1</v>
      </c>
    </row>
    <row r="31" spans="1:13" x14ac:dyDescent="0.25">
      <c r="A31" s="1">
        <v>42420</v>
      </c>
      <c r="B31" t="s">
        <v>23</v>
      </c>
      <c r="C31" s="2">
        <v>0.82291666666666663</v>
      </c>
      <c r="D31" t="s">
        <v>313</v>
      </c>
      <c r="E31" t="s">
        <v>325</v>
      </c>
      <c r="F31" t="s">
        <v>200</v>
      </c>
      <c r="G31" s="5">
        <v>1.17</v>
      </c>
      <c r="H31" s="5">
        <f t="shared" si="0"/>
        <v>0.16</v>
      </c>
      <c r="I31" s="11" t="s">
        <v>63</v>
      </c>
      <c r="K31" t="str">
        <f t="shared" si="1"/>
        <v>yes</v>
      </c>
      <c r="L31">
        <f t="shared" si="2"/>
        <v>0.16</v>
      </c>
    </row>
    <row r="32" spans="1:13" x14ac:dyDescent="0.25">
      <c r="A32" s="1">
        <v>42421</v>
      </c>
      <c r="B32" t="s">
        <v>28</v>
      </c>
      <c r="C32" s="2">
        <v>0.71875</v>
      </c>
      <c r="D32" t="s">
        <v>261</v>
      </c>
      <c r="E32" t="s">
        <v>55</v>
      </c>
      <c r="F32" t="s">
        <v>148</v>
      </c>
      <c r="G32" s="5">
        <v>1.36</v>
      </c>
      <c r="H32" s="5">
        <f t="shared" si="0"/>
        <v>0.34</v>
      </c>
      <c r="I32" s="11" t="s">
        <v>36</v>
      </c>
      <c r="K32" t="str">
        <f t="shared" si="1"/>
        <v>yes</v>
      </c>
      <c r="L32">
        <f t="shared" si="2"/>
        <v>0.34</v>
      </c>
    </row>
    <row r="33" spans="1:12" x14ac:dyDescent="0.25">
      <c r="A33" s="1">
        <v>42420</v>
      </c>
      <c r="B33" t="s">
        <v>78</v>
      </c>
      <c r="C33" s="2">
        <v>0.625</v>
      </c>
      <c r="D33" t="s">
        <v>111</v>
      </c>
      <c r="E33" t="s">
        <v>55</v>
      </c>
      <c r="F33" t="s">
        <v>128</v>
      </c>
      <c r="H33" s="5">
        <f t="shared" si="0"/>
        <v>-1</v>
      </c>
      <c r="I33" s="11"/>
      <c r="K33" t="str">
        <f t="shared" si="1"/>
        <v>no</v>
      </c>
      <c r="L33">
        <f t="shared" si="2"/>
        <v>0</v>
      </c>
    </row>
    <row r="34" spans="1:12" x14ac:dyDescent="0.25">
      <c r="A34" s="1">
        <v>42421</v>
      </c>
      <c r="B34" t="s">
        <v>155</v>
      </c>
      <c r="C34" s="2">
        <v>0.5625</v>
      </c>
      <c r="D34" t="s">
        <v>197</v>
      </c>
      <c r="E34" t="s">
        <v>55</v>
      </c>
      <c r="F34" t="s">
        <v>193</v>
      </c>
      <c r="H34" s="5">
        <f t="shared" si="0"/>
        <v>-1</v>
      </c>
      <c r="I34" s="11"/>
      <c r="K34" t="str">
        <f t="shared" ref="K34:K65" si="3">IF(B34="Scotland Premiership","yes",IF(B34="England Premier League","yes",IF(B34="Italy Serie A","yes",IF(B34="Germany Bundesliga","yes",IF(B34="France Ligue 1","yes",IF(LEFT(B34,5)="Spain","yes",IF(B34="Netherlands Eredivisie","yes","no")))))))</f>
        <v>no</v>
      </c>
      <c r="L34">
        <f t="shared" si="2"/>
        <v>0</v>
      </c>
    </row>
    <row r="35" spans="1:12" x14ac:dyDescent="0.25">
      <c r="A35" s="1">
        <v>42420</v>
      </c>
      <c r="B35" t="s">
        <v>53</v>
      </c>
      <c r="C35" s="2">
        <v>0.79166666666666663</v>
      </c>
      <c r="D35" t="s">
        <v>95</v>
      </c>
      <c r="E35" t="s">
        <v>55</v>
      </c>
      <c r="F35" t="s">
        <v>248</v>
      </c>
      <c r="G35" s="5">
        <v>1.57</v>
      </c>
      <c r="H35" s="5">
        <f t="shared" si="0"/>
        <v>0.54</v>
      </c>
      <c r="I35" s="11" t="s">
        <v>339</v>
      </c>
      <c r="K35" t="str">
        <f t="shared" si="3"/>
        <v>yes</v>
      </c>
      <c r="L35">
        <f t="shared" si="2"/>
        <v>0.54</v>
      </c>
    </row>
    <row r="36" spans="1:12" x14ac:dyDescent="0.25">
      <c r="A36" s="1">
        <v>42420</v>
      </c>
      <c r="B36" t="s">
        <v>78</v>
      </c>
      <c r="C36" s="2">
        <v>0.625</v>
      </c>
      <c r="D36" t="s">
        <v>223</v>
      </c>
      <c r="E36" t="s">
        <v>55</v>
      </c>
      <c r="F36" t="s">
        <v>184</v>
      </c>
      <c r="H36" s="5">
        <f t="shared" si="0"/>
        <v>-1</v>
      </c>
      <c r="I36" s="11"/>
      <c r="K36" t="str">
        <f t="shared" si="3"/>
        <v>no</v>
      </c>
      <c r="L36">
        <f t="shared" si="2"/>
        <v>0</v>
      </c>
    </row>
    <row r="37" spans="1:12" x14ac:dyDescent="0.25">
      <c r="A37" s="1">
        <v>42420</v>
      </c>
      <c r="B37" t="s">
        <v>78</v>
      </c>
      <c r="C37" s="2">
        <v>0.625</v>
      </c>
      <c r="D37" t="s">
        <v>153</v>
      </c>
      <c r="E37" t="s">
        <v>55</v>
      </c>
      <c r="F37" t="s">
        <v>91</v>
      </c>
      <c r="H37" s="5">
        <f t="shared" si="0"/>
        <v>-1</v>
      </c>
      <c r="I37" s="11"/>
      <c r="K37" t="str">
        <f t="shared" si="3"/>
        <v>no</v>
      </c>
      <c r="L37">
        <f t="shared" si="2"/>
        <v>0</v>
      </c>
    </row>
    <row r="38" spans="1:12" x14ac:dyDescent="0.25">
      <c r="A38" s="1">
        <v>42420</v>
      </c>
      <c r="B38" t="s">
        <v>85</v>
      </c>
      <c r="C38" s="2">
        <v>0.625</v>
      </c>
      <c r="D38" t="s">
        <v>260</v>
      </c>
      <c r="E38" t="s">
        <v>55</v>
      </c>
      <c r="F38" t="s">
        <v>279</v>
      </c>
      <c r="G38" s="5">
        <v>1.36</v>
      </c>
      <c r="H38" s="5">
        <f t="shared" si="0"/>
        <v>0.34</v>
      </c>
      <c r="I38" s="11" t="s">
        <v>59</v>
      </c>
      <c r="K38" t="str">
        <f t="shared" si="3"/>
        <v>yes</v>
      </c>
      <c r="L38">
        <f t="shared" si="2"/>
        <v>0.34</v>
      </c>
    </row>
    <row r="39" spans="1:12" x14ac:dyDescent="0.25">
      <c r="A39" s="1">
        <v>42420</v>
      </c>
      <c r="B39" t="s">
        <v>85</v>
      </c>
      <c r="C39" s="2">
        <v>0.625</v>
      </c>
      <c r="D39" t="s">
        <v>151</v>
      </c>
      <c r="E39" t="s">
        <v>55</v>
      </c>
      <c r="F39" t="s">
        <v>89</v>
      </c>
      <c r="G39" s="5">
        <v>1.29</v>
      </c>
      <c r="H39" s="5">
        <f t="shared" si="0"/>
        <v>0.28000000000000003</v>
      </c>
      <c r="I39" s="11" t="s">
        <v>59</v>
      </c>
      <c r="K39" t="str">
        <f t="shared" si="3"/>
        <v>yes</v>
      </c>
      <c r="L39">
        <f t="shared" si="2"/>
        <v>0.28000000000000003</v>
      </c>
    </row>
    <row r="40" spans="1:12" x14ac:dyDescent="0.25">
      <c r="A40" s="1">
        <v>42420</v>
      </c>
      <c r="B40" t="s">
        <v>48</v>
      </c>
      <c r="C40" s="2">
        <v>0.60416666666666663</v>
      </c>
      <c r="D40" t="s">
        <v>220</v>
      </c>
      <c r="E40" t="s">
        <v>55</v>
      </c>
      <c r="F40" t="s">
        <v>276</v>
      </c>
      <c r="G40" s="5">
        <v>1.25</v>
      </c>
      <c r="H40" s="5">
        <f t="shared" si="0"/>
        <v>0.24</v>
      </c>
      <c r="I40" s="11" t="s">
        <v>295</v>
      </c>
      <c r="K40" t="str">
        <f t="shared" si="3"/>
        <v>yes</v>
      </c>
      <c r="L40">
        <f t="shared" si="2"/>
        <v>0.24</v>
      </c>
    </row>
    <row r="41" spans="1:12" x14ac:dyDescent="0.25">
      <c r="A41" s="1">
        <v>42420</v>
      </c>
      <c r="B41" t="s">
        <v>122</v>
      </c>
      <c r="C41" s="2">
        <v>0.625</v>
      </c>
      <c r="D41" t="s">
        <v>199</v>
      </c>
      <c r="E41" t="s">
        <v>55</v>
      </c>
      <c r="F41" t="s">
        <v>124</v>
      </c>
      <c r="H41" s="5">
        <f t="shared" si="0"/>
        <v>-1</v>
      </c>
      <c r="I41" s="11"/>
      <c r="K41" t="str">
        <f t="shared" si="3"/>
        <v>no</v>
      </c>
      <c r="L41">
        <f t="shared" si="2"/>
        <v>0</v>
      </c>
    </row>
    <row r="42" spans="1:12" x14ac:dyDescent="0.25">
      <c r="A42" s="1">
        <v>42420</v>
      </c>
      <c r="B42" t="s">
        <v>208</v>
      </c>
      <c r="C42" s="2">
        <v>0.625</v>
      </c>
      <c r="D42" t="s">
        <v>212</v>
      </c>
      <c r="E42" t="s">
        <v>55</v>
      </c>
      <c r="F42" t="s">
        <v>210</v>
      </c>
      <c r="H42" s="5">
        <f t="shared" si="0"/>
        <v>-1</v>
      </c>
      <c r="I42" s="11"/>
      <c r="K42" t="str">
        <f t="shared" si="3"/>
        <v>no</v>
      </c>
      <c r="L42">
        <f t="shared" si="2"/>
        <v>0</v>
      </c>
    </row>
    <row r="43" spans="1:12" x14ac:dyDescent="0.25">
      <c r="A43" s="1">
        <v>42420</v>
      </c>
      <c r="B43" t="s">
        <v>28</v>
      </c>
      <c r="C43" s="2">
        <v>0.71875</v>
      </c>
      <c r="D43" t="s">
        <v>298</v>
      </c>
      <c r="E43" t="s">
        <v>55</v>
      </c>
      <c r="F43" t="s">
        <v>114</v>
      </c>
      <c r="H43" s="5">
        <f t="shared" si="0"/>
        <v>-1</v>
      </c>
      <c r="I43" s="11" t="s">
        <v>51</v>
      </c>
      <c r="K43" t="str">
        <f t="shared" si="3"/>
        <v>yes</v>
      </c>
      <c r="L43">
        <f t="shared" si="2"/>
        <v>-1</v>
      </c>
    </row>
    <row r="44" spans="1:12" x14ac:dyDescent="0.25">
      <c r="A44" s="1">
        <v>42420</v>
      </c>
      <c r="B44" t="s">
        <v>78</v>
      </c>
      <c r="C44" s="2">
        <v>0.625</v>
      </c>
      <c r="D44" t="s">
        <v>222</v>
      </c>
      <c r="E44" t="s">
        <v>175</v>
      </c>
      <c r="F44" t="s">
        <v>92</v>
      </c>
      <c r="H44" s="5">
        <f t="shared" si="0"/>
        <v>-1</v>
      </c>
      <c r="I44" s="11"/>
      <c r="K44" t="str">
        <f t="shared" si="3"/>
        <v>no</v>
      </c>
      <c r="L44">
        <f t="shared" si="2"/>
        <v>0</v>
      </c>
    </row>
    <row r="45" spans="1:12" x14ac:dyDescent="0.25">
      <c r="A45" s="1">
        <v>42420</v>
      </c>
      <c r="B45" t="s">
        <v>78</v>
      </c>
      <c r="C45" s="2">
        <v>0.625</v>
      </c>
      <c r="D45" t="s">
        <v>154</v>
      </c>
      <c r="E45" t="s">
        <v>181</v>
      </c>
      <c r="F45" t="s">
        <v>265</v>
      </c>
      <c r="H45" s="5">
        <f t="shared" si="0"/>
        <v>-1</v>
      </c>
      <c r="I45" s="11"/>
      <c r="K45" t="str">
        <f t="shared" si="3"/>
        <v>no</v>
      </c>
      <c r="L45">
        <f t="shared" si="2"/>
        <v>0</v>
      </c>
    </row>
    <row r="46" spans="1:12" x14ac:dyDescent="0.25">
      <c r="A46" s="1">
        <v>42420</v>
      </c>
      <c r="B46" t="s">
        <v>78</v>
      </c>
      <c r="C46" s="2">
        <v>0.625</v>
      </c>
      <c r="D46" t="s">
        <v>340</v>
      </c>
      <c r="E46" t="s">
        <v>181</v>
      </c>
      <c r="F46" t="s">
        <v>341</v>
      </c>
      <c r="H46" s="5">
        <f t="shared" si="0"/>
        <v>-1</v>
      </c>
      <c r="I46" s="11"/>
      <c r="K46" t="str">
        <f t="shared" si="3"/>
        <v>no</v>
      </c>
      <c r="L46">
        <f t="shared" si="2"/>
        <v>0</v>
      </c>
    </row>
    <row r="47" spans="1:12" x14ac:dyDescent="0.25">
      <c r="A47" s="1">
        <v>42420</v>
      </c>
      <c r="B47" t="s">
        <v>40</v>
      </c>
      <c r="C47" s="2">
        <v>0.625</v>
      </c>
      <c r="D47" t="s">
        <v>133</v>
      </c>
      <c r="E47" t="s">
        <v>181</v>
      </c>
      <c r="F47" t="s">
        <v>143</v>
      </c>
      <c r="H47" s="5">
        <f t="shared" si="0"/>
        <v>-1</v>
      </c>
      <c r="I47" s="11"/>
      <c r="K47" t="str">
        <f t="shared" si="3"/>
        <v>no</v>
      </c>
      <c r="L47">
        <f t="shared" si="2"/>
        <v>0</v>
      </c>
    </row>
    <row r="48" spans="1:12" x14ac:dyDescent="0.25">
      <c r="A48" s="1">
        <v>42420</v>
      </c>
      <c r="B48" t="s">
        <v>33</v>
      </c>
      <c r="C48" s="2">
        <v>0.625</v>
      </c>
      <c r="D48" t="s">
        <v>176</v>
      </c>
      <c r="E48" t="s">
        <v>175</v>
      </c>
      <c r="F48" t="s">
        <v>207</v>
      </c>
      <c r="H48" s="5">
        <f t="shared" si="0"/>
        <v>-1</v>
      </c>
      <c r="I48" s="11"/>
      <c r="K48" t="str">
        <f t="shared" si="3"/>
        <v>no</v>
      </c>
      <c r="L48">
        <f t="shared" si="2"/>
        <v>0</v>
      </c>
    </row>
    <row r="49" spans="1:12" x14ac:dyDescent="0.25">
      <c r="A49" s="1">
        <v>42420</v>
      </c>
      <c r="B49" t="s">
        <v>78</v>
      </c>
      <c r="C49" s="2">
        <v>0.625</v>
      </c>
      <c r="D49" t="s">
        <v>161</v>
      </c>
      <c r="E49" t="s">
        <v>175</v>
      </c>
      <c r="F49" t="s">
        <v>326</v>
      </c>
      <c r="H49" s="5">
        <f t="shared" si="0"/>
        <v>-1</v>
      </c>
      <c r="I49" s="11"/>
      <c r="K49" t="str">
        <f t="shared" si="3"/>
        <v>no</v>
      </c>
      <c r="L49">
        <f t="shared" si="2"/>
        <v>0</v>
      </c>
    </row>
    <row r="50" spans="1:12" x14ac:dyDescent="0.25">
      <c r="A50" s="1">
        <v>42420</v>
      </c>
      <c r="B50" t="s">
        <v>78</v>
      </c>
      <c r="C50" s="2">
        <v>0.625</v>
      </c>
      <c r="D50" t="s">
        <v>79</v>
      </c>
      <c r="E50" t="s">
        <v>175</v>
      </c>
      <c r="F50" t="s">
        <v>112</v>
      </c>
      <c r="H50" s="5">
        <f t="shared" si="0"/>
        <v>-1</v>
      </c>
      <c r="I50" s="11"/>
      <c r="K50" t="str">
        <f t="shared" si="3"/>
        <v>no</v>
      </c>
      <c r="L50">
        <f t="shared" si="2"/>
        <v>0</v>
      </c>
    </row>
    <row r="51" spans="1:12" x14ac:dyDescent="0.25">
      <c r="A51" s="1">
        <v>42420</v>
      </c>
      <c r="B51" t="s">
        <v>40</v>
      </c>
      <c r="C51" s="2">
        <v>0.625</v>
      </c>
      <c r="D51" t="s">
        <v>182</v>
      </c>
      <c r="E51" t="s">
        <v>175</v>
      </c>
      <c r="F51" t="s">
        <v>132</v>
      </c>
      <c r="H51" s="5">
        <f t="shared" si="0"/>
        <v>-1</v>
      </c>
      <c r="I51" s="11"/>
      <c r="K51" t="str">
        <f t="shared" si="3"/>
        <v>no</v>
      </c>
      <c r="L51">
        <f t="shared" si="2"/>
        <v>0</v>
      </c>
    </row>
    <row r="52" spans="1:12" x14ac:dyDescent="0.25">
      <c r="A52" s="1">
        <v>42420</v>
      </c>
      <c r="B52" t="s">
        <v>78</v>
      </c>
      <c r="C52" s="2">
        <v>0.625</v>
      </c>
      <c r="D52" t="s">
        <v>160</v>
      </c>
      <c r="E52" t="s">
        <v>181</v>
      </c>
      <c r="F52" t="s">
        <v>113</v>
      </c>
      <c r="H52" s="5">
        <f t="shared" si="0"/>
        <v>-1</v>
      </c>
      <c r="I52" s="11"/>
      <c r="K52" t="str">
        <f t="shared" si="3"/>
        <v>no</v>
      </c>
      <c r="L52">
        <f t="shared" si="2"/>
        <v>0</v>
      </c>
    </row>
    <row r="53" spans="1:12" x14ac:dyDescent="0.25">
      <c r="A53" s="1">
        <v>42420</v>
      </c>
      <c r="B53" t="s">
        <v>69</v>
      </c>
      <c r="C53" s="2">
        <v>0.625</v>
      </c>
      <c r="D53" t="s">
        <v>185</v>
      </c>
      <c r="E53" t="s">
        <v>175</v>
      </c>
      <c r="F53" t="s">
        <v>142</v>
      </c>
      <c r="H53" s="5">
        <f t="shared" si="0"/>
        <v>-1</v>
      </c>
      <c r="I53" s="11"/>
      <c r="K53" t="str">
        <f t="shared" si="3"/>
        <v>no</v>
      </c>
      <c r="L53">
        <f t="shared" si="2"/>
        <v>0</v>
      </c>
    </row>
    <row r="54" spans="1:12" x14ac:dyDescent="0.25">
      <c r="A54" s="1">
        <v>42420</v>
      </c>
      <c r="B54" t="s">
        <v>40</v>
      </c>
      <c r="C54" s="2">
        <v>0.625</v>
      </c>
      <c r="D54" t="s">
        <v>130</v>
      </c>
      <c r="E54" t="s">
        <v>175</v>
      </c>
      <c r="F54" t="s">
        <v>140</v>
      </c>
      <c r="H54" s="5">
        <f t="shared" si="0"/>
        <v>-1</v>
      </c>
      <c r="I54" s="11"/>
      <c r="K54" t="str">
        <f t="shared" si="3"/>
        <v>no</v>
      </c>
      <c r="L54">
        <f t="shared" si="2"/>
        <v>0</v>
      </c>
    </row>
    <row r="55" spans="1:12" x14ac:dyDescent="0.25">
      <c r="A55" s="1">
        <v>42420</v>
      </c>
      <c r="B55" t="s">
        <v>78</v>
      </c>
      <c r="C55" s="2">
        <v>0.625</v>
      </c>
      <c r="D55" t="s">
        <v>110</v>
      </c>
      <c r="E55" t="s">
        <v>181</v>
      </c>
      <c r="F55" t="s">
        <v>183</v>
      </c>
      <c r="H55" s="5">
        <f t="shared" si="0"/>
        <v>-1</v>
      </c>
      <c r="I55" s="11"/>
      <c r="K55" t="str">
        <f t="shared" si="3"/>
        <v>no</v>
      </c>
      <c r="L55">
        <f t="shared" si="2"/>
        <v>0</v>
      </c>
    </row>
    <row r="56" spans="1:12" x14ac:dyDescent="0.25">
      <c r="A56" s="1">
        <v>42420</v>
      </c>
      <c r="B56" t="s">
        <v>78</v>
      </c>
      <c r="C56" s="2">
        <v>0.625</v>
      </c>
      <c r="D56" t="s">
        <v>80</v>
      </c>
      <c r="E56" t="s">
        <v>181</v>
      </c>
      <c r="F56" t="s">
        <v>323</v>
      </c>
      <c r="H56" s="5">
        <f t="shared" si="0"/>
        <v>-1</v>
      </c>
      <c r="I56" s="11"/>
      <c r="K56" t="str">
        <f t="shared" si="3"/>
        <v>no</v>
      </c>
      <c r="L56">
        <f t="shared" si="2"/>
        <v>0</v>
      </c>
    </row>
    <row r="57" spans="1:12" x14ac:dyDescent="0.25">
      <c r="A57" s="1">
        <v>42420</v>
      </c>
      <c r="B57" t="s">
        <v>33</v>
      </c>
      <c r="C57" s="2">
        <v>0.625</v>
      </c>
      <c r="D57" t="s">
        <v>243</v>
      </c>
      <c r="E57" t="s">
        <v>175</v>
      </c>
      <c r="F57" t="s">
        <v>35</v>
      </c>
      <c r="H57" s="5">
        <f t="shared" si="0"/>
        <v>-1</v>
      </c>
      <c r="I57" s="11"/>
      <c r="K57" t="str">
        <f t="shared" si="3"/>
        <v>no</v>
      </c>
      <c r="L57">
        <f t="shared" si="2"/>
        <v>0</v>
      </c>
    </row>
    <row r="58" spans="1:12" x14ac:dyDescent="0.25">
      <c r="A58" s="1">
        <v>42420</v>
      </c>
      <c r="B58" t="s">
        <v>122</v>
      </c>
      <c r="C58" s="2">
        <v>0.625</v>
      </c>
      <c r="D58" t="s">
        <v>198</v>
      </c>
      <c r="E58" t="s">
        <v>181</v>
      </c>
      <c r="F58" t="s">
        <v>317</v>
      </c>
      <c r="H58" s="5">
        <f t="shared" si="0"/>
        <v>-1</v>
      </c>
      <c r="I58" s="11"/>
      <c r="K58" t="str">
        <f t="shared" si="3"/>
        <v>no</v>
      </c>
      <c r="L58">
        <f t="shared" si="2"/>
        <v>0</v>
      </c>
    </row>
    <row r="59" spans="1:12" x14ac:dyDescent="0.25">
      <c r="A59" s="1">
        <v>42421</v>
      </c>
      <c r="B59" t="s">
        <v>28</v>
      </c>
      <c r="C59" s="2">
        <v>0.71875</v>
      </c>
      <c r="D59" t="s">
        <v>299</v>
      </c>
      <c r="E59" t="s">
        <v>181</v>
      </c>
      <c r="F59" t="s">
        <v>108</v>
      </c>
      <c r="H59" s="5">
        <f t="shared" si="0"/>
        <v>-1</v>
      </c>
      <c r="I59" s="11" t="s">
        <v>47</v>
      </c>
      <c r="K59" t="str">
        <f t="shared" si="3"/>
        <v>yes</v>
      </c>
      <c r="L59">
        <f t="shared" si="2"/>
        <v>-1</v>
      </c>
    </row>
    <row r="60" spans="1:12" x14ac:dyDescent="0.25">
      <c r="A60" s="1">
        <v>42420</v>
      </c>
      <c r="B60" t="s">
        <v>122</v>
      </c>
      <c r="C60" s="2">
        <v>0.71875</v>
      </c>
      <c r="D60" t="s">
        <v>203</v>
      </c>
      <c r="E60" t="s">
        <v>175</v>
      </c>
      <c r="F60" t="s">
        <v>202</v>
      </c>
      <c r="H60" s="5">
        <f t="shared" si="0"/>
        <v>-1</v>
      </c>
      <c r="I60" s="11"/>
      <c r="K60" t="str">
        <f t="shared" si="3"/>
        <v>no</v>
      </c>
      <c r="L60">
        <f t="shared" si="2"/>
        <v>0</v>
      </c>
    </row>
    <row r="61" spans="1:12" x14ac:dyDescent="0.25">
      <c r="A61" s="1">
        <v>42420</v>
      </c>
      <c r="B61" t="s">
        <v>33</v>
      </c>
      <c r="C61" s="2">
        <v>0.625</v>
      </c>
      <c r="D61" t="s">
        <v>118</v>
      </c>
      <c r="E61" t="s">
        <v>181</v>
      </c>
      <c r="F61" t="s">
        <v>174</v>
      </c>
      <c r="H61" s="5">
        <f t="shared" si="0"/>
        <v>-1</v>
      </c>
      <c r="I61" s="11"/>
      <c r="K61" t="str">
        <f t="shared" si="3"/>
        <v>no</v>
      </c>
      <c r="L61">
        <f t="shared" si="2"/>
        <v>0</v>
      </c>
    </row>
    <row r="62" spans="1:12" x14ac:dyDescent="0.25">
      <c r="A62" s="1">
        <v>42420</v>
      </c>
      <c r="B62" t="s">
        <v>28</v>
      </c>
      <c r="C62" s="2">
        <v>0.875</v>
      </c>
      <c r="D62" t="s">
        <v>149</v>
      </c>
      <c r="E62" t="s">
        <v>181</v>
      </c>
      <c r="F62" t="s">
        <v>31</v>
      </c>
      <c r="G62" s="5">
        <v>1.95</v>
      </c>
      <c r="H62" s="5">
        <f t="shared" si="0"/>
        <v>0.9</v>
      </c>
      <c r="I62" s="11" t="s">
        <v>295</v>
      </c>
      <c r="K62" t="str">
        <f t="shared" si="3"/>
        <v>yes</v>
      </c>
      <c r="L62">
        <f t="shared" si="2"/>
        <v>0.9</v>
      </c>
    </row>
    <row r="63" spans="1:12" x14ac:dyDescent="0.25">
      <c r="A63" s="1">
        <v>42420</v>
      </c>
      <c r="B63" t="s">
        <v>28</v>
      </c>
      <c r="C63" s="2">
        <v>0.8125</v>
      </c>
      <c r="D63" t="s">
        <v>266</v>
      </c>
      <c r="E63" t="s">
        <v>181</v>
      </c>
      <c r="F63" t="s">
        <v>257</v>
      </c>
      <c r="H63" s="5">
        <f t="shared" si="0"/>
        <v>-1</v>
      </c>
      <c r="I63" s="11" t="s">
        <v>32</v>
      </c>
      <c r="K63" t="str">
        <f t="shared" si="3"/>
        <v>yes</v>
      </c>
      <c r="L63">
        <f t="shared" si="2"/>
        <v>-1</v>
      </c>
    </row>
    <row r="64" spans="1:12" x14ac:dyDescent="0.25">
      <c r="A64" s="1">
        <v>42420</v>
      </c>
      <c r="B64" t="s">
        <v>40</v>
      </c>
      <c r="C64" s="2">
        <v>0.625</v>
      </c>
      <c r="D64" t="s">
        <v>41</v>
      </c>
      <c r="E64" t="s">
        <v>175</v>
      </c>
      <c r="F64" t="s">
        <v>137</v>
      </c>
      <c r="H64" s="5">
        <f t="shared" si="0"/>
        <v>-1</v>
      </c>
      <c r="I64" s="11"/>
      <c r="K64" t="str">
        <f t="shared" si="3"/>
        <v>no</v>
      </c>
      <c r="L64">
        <f t="shared" si="2"/>
        <v>0</v>
      </c>
    </row>
    <row r="65" spans="1:12" x14ac:dyDescent="0.25">
      <c r="A65" s="1">
        <v>42419</v>
      </c>
      <c r="B65" t="s">
        <v>48</v>
      </c>
      <c r="C65" s="2">
        <v>0.8125</v>
      </c>
      <c r="D65" t="s">
        <v>49</v>
      </c>
      <c r="E65" t="s">
        <v>175</v>
      </c>
      <c r="F65" t="s">
        <v>219</v>
      </c>
      <c r="H65" s="5">
        <f t="shared" si="0"/>
        <v>-1</v>
      </c>
      <c r="I65" s="11" t="s">
        <v>168</v>
      </c>
      <c r="K65" t="str">
        <f t="shared" si="3"/>
        <v>yes</v>
      </c>
      <c r="L65">
        <f t="shared" si="2"/>
        <v>-1</v>
      </c>
    </row>
    <row r="66" spans="1:12" x14ac:dyDescent="0.25">
      <c r="A66" s="1">
        <v>42420</v>
      </c>
      <c r="B66" t="s">
        <v>48</v>
      </c>
      <c r="C66" s="2">
        <v>0.60416666666666663</v>
      </c>
      <c r="D66" t="s">
        <v>224</v>
      </c>
      <c r="E66" t="s">
        <v>175</v>
      </c>
      <c r="F66" t="s">
        <v>218</v>
      </c>
      <c r="G66" s="5">
        <v>1.33</v>
      </c>
      <c r="H66" s="5">
        <f t="shared" ref="H66:H110" si="4">ROUND(IF(ISBLANK(G66),-1,(G66-1)*0.95),2)</f>
        <v>0.31</v>
      </c>
      <c r="I66" s="11" t="s">
        <v>105</v>
      </c>
      <c r="K66" t="str">
        <f t="shared" ref="K66:K97" si="5">IF(B66="Scotland Premiership","yes",IF(B66="England Premier League","yes",IF(B66="Italy Serie A","yes",IF(B66="Germany Bundesliga","yes",IF(B66="France Ligue 1","yes",IF(LEFT(B66,5)="Spain","yes",IF(B66="Netherlands Eredivisie","yes","no")))))))</f>
        <v>yes</v>
      </c>
      <c r="L66">
        <f t="shared" si="2"/>
        <v>0.31</v>
      </c>
    </row>
    <row r="67" spans="1:12" x14ac:dyDescent="0.25">
      <c r="A67" s="1">
        <v>42420</v>
      </c>
      <c r="B67" t="s">
        <v>48</v>
      </c>
      <c r="C67" s="2">
        <v>0.60416666666666663</v>
      </c>
      <c r="D67" t="s">
        <v>169</v>
      </c>
      <c r="E67" t="s">
        <v>175</v>
      </c>
      <c r="F67" t="s">
        <v>217</v>
      </c>
      <c r="H67" s="5">
        <f t="shared" si="4"/>
        <v>-1</v>
      </c>
      <c r="I67" s="11" t="s">
        <v>32</v>
      </c>
      <c r="K67" t="str">
        <f t="shared" si="5"/>
        <v>yes</v>
      </c>
      <c r="L67">
        <f t="shared" ref="L67:L110" si="6">IF(K67="yes",H67,0)</f>
        <v>-1</v>
      </c>
    </row>
    <row r="68" spans="1:12" x14ac:dyDescent="0.25">
      <c r="A68" s="1">
        <v>42420</v>
      </c>
      <c r="B68" t="s">
        <v>69</v>
      </c>
      <c r="C68" s="2">
        <v>0.625</v>
      </c>
      <c r="D68" t="s">
        <v>136</v>
      </c>
      <c r="E68" t="s">
        <v>175</v>
      </c>
      <c r="F68" t="s">
        <v>186</v>
      </c>
      <c r="H68" s="5">
        <f t="shared" si="4"/>
        <v>-1</v>
      </c>
      <c r="I68" s="11"/>
      <c r="K68" t="str">
        <f t="shared" si="5"/>
        <v>no</v>
      </c>
      <c r="L68">
        <f t="shared" si="6"/>
        <v>0</v>
      </c>
    </row>
    <row r="69" spans="1:12" x14ac:dyDescent="0.25">
      <c r="A69" s="1">
        <v>42420</v>
      </c>
      <c r="B69" t="s">
        <v>48</v>
      </c>
      <c r="C69" s="2">
        <v>0.60416666666666663</v>
      </c>
      <c r="D69" t="s">
        <v>170</v>
      </c>
      <c r="E69" t="s">
        <v>181</v>
      </c>
      <c r="F69" t="s">
        <v>274</v>
      </c>
      <c r="H69" s="5">
        <f t="shared" si="4"/>
        <v>-1</v>
      </c>
      <c r="I69" s="11" t="s">
        <v>173</v>
      </c>
      <c r="K69" t="str">
        <f t="shared" si="5"/>
        <v>yes</v>
      </c>
      <c r="L69">
        <f t="shared" si="6"/>
        <v>-1</v>
      </c>
    </row>
    <row r="70" spans="1:12" x14ac:dyDescent="0.25">
      <c r="A70" s="1">
        <v>42419</v>
      </c>
      <c r="B70" t="s">
        <v>28</v>
      </c>
      <c r="C70" s="2">
        <v>0.8125</v>
      </c>
      <c r="D70" t="s">
        <v>115</v>
      </c>
      <c r="E70" t="s">
        <v>175</v>
      </c>
      <c r="F70" t="s">
        <v>29</v>
      </c>
      <c r="G70" s="5">
        <v>2.17</v>
      </c>
      <c r="H70" s="5">
        <f t="shared" si="4"/>
        <v>1.1100000000000001</v>
      </c>
      <c r="I70" s="11" t="s">
        <v>63</v>
      </c>
      <c r="K70" t="str">
        <f t="shared" si="5"/>
        <v>yes</v>
      </c>
      <c r="L70">
        <f t="shared" si="6"/>
        <v>1.1100000000000001</v>
      </c>
    </row>
    <row r="71" spans="1:12" x14ac:dyDescent="0.25">
      <c r="A71" s="1">
        <v>42421</v>
      </c>
      <c r="B71" t="s">
        <v>102</v>
      </c>
      <c r="C71" s="2">
        <v>0.82291666666666663</v>
      </c>
      <c r="D71" t="s">
        <v>308</v>
      </c>
      <c r="E71" t="s">
        <v>175</v>
      </c>
      <c r="F71" t="s">
        <v>167</v>
      </c>
      <c r="G71" s="5">
        <v>1.53</v>
      </c>
      <c r="H71" s="5">
        <f t="shared" si="4"/>
        <v>0.5</v>
      </c>
      <c r="I71" s="11" t="s">
        <v>334</v>
      </c>
      <c r="K71" t="str">
        <f t="shared" si="5"/>
        <v>yes</v>
      </c>
      <c r="L71">
        <f t="shared" si="6"/>
        <v>0.5</v>
      </c>
    </row>
    <row r="72" spans="1:12" x14ac:dyDescent="0.25">
      <c r="A72" s="1">
        <v>42420</v>
      </c>
      <c r="B72" t="s">
        <v>69</v>
      </c>
      <c r="C72" s="2">
        <v>0.625</v>
      </c>
      <c r="D72" t="s">
        <v>76</v>
      </c>
      <c r="E72" t="s">
        <v>175</v>
      </c>
      <c r="F72" t="s">
        <v>252</v>
      </c>
      <c r="H72" s="5">
        <f t="shared" si="4"/>
        <v>-1</v>
      </c>
      <c r="I72" s="11"/>
      <c r="K72" t="str">
        <f t="shared" si="5"/>
        <v>no</v>
      </c>
      <c r="L72">
        <f t="shared" si="6"/>
        <v>0</v>
      </c>
    </row>
    <row r="73" spans="1:12" x14ac:dyDescent="0.25">
      <c r="A73" s="1">
        <v>42421</v>
      </c>
      <c r="B73" t="s">
        <v>102</v>
      </c>
      <c r="C73" s="2">
        <v>0.70833333333333337</v>
      </c>
      <c r="D73" t="s">
        <v>245</v>
      </c>
      <c r="E73" t="s">
        <v>181</v>
      </c>
      <c r="F73" t="s">
        <v>254</v>
      </c>
      <c r="H73" s="5">
        <f t="shared" si="4"/>
        <v>-1</v>
      </c>
      <c r="I73" s="11" t="s">
        <v>342</v>
      </c>
      <c r="K73" t="str">
        <f t="shared" si="5"/>
        <v>yes</v>
      </c>
      <c r="L73">
        <f t="shared" si="6"/>
        <v>-1</v>
      </c>
    </row>
    <row r="74" spans="1:12" x14ac:dyDescent="0.25">
      <c r="A74" s="1">
        <v>42420</v>
      </c>
      <c r="B74" t="s">
        <v>102</v>
      </c>
      <c r="C74" s="2">
        <v>0.70833333333333337</v>
      </c>
      <c r="D74" t="s">
        <v>241</v>
      </c>
      <c r="E74" t="s">
        <v>175</v>
      </c>
      <c r="F74" t="s">
        <v>159</v>
      </c>
      <c r="G74" s="5">
        <v>2.38</v>
      </c>
      <c r="H74" s="5">
        <f t="shared" si="4"/>
        <v>1.31</v>
      </c>
      <c r="I74" s="11" t="s">
        <v>105</v>
      </c>
      <c r="K74" t="str">
        <f t="shared" si="5"/>
        <v>yes</v>
      </c>
      <c r="L74">
        <f t="shared" si="6"/>
        <v>1.31</v>
      </c>
    </row>
    <row r="75" spans="1:12" x14ac:dyDescent="0.25">
      <c r="A75" s="1">
        <v>42422</v>
      </c>
      <c r="B75" t="s">
        <v>33</v>
      </c>
      <c r="C75" s="2">
        <v>0.82291666666666663</v>
      </c>
      <c r="D75" t="s">
        <v>116</v>
      </c>
      <c r="E75" t="s">
        <v>181</v>
      </c>
      <c r="F75" t="s">
        <v>191</v>
      </c>
      <c r="H75" s="5">
        <f t="shared" si="4"/>
        <v>-1</v>
      </c>
      <c r="I75" s="11"/>
      <c r="K75" t="str">
        <f t="shared" si="5"/>
        <v>no</v>
      </c>
      <c r="L75">
        <f t="shared" si="6"/>
        <v>0</v>
      </c>
    </row>
    <row r="76" spans="1:12" x14ac:dyDescent="0.25">
      <c r="A76" s="1">
        <v>42420</v>
      </c>
      <c r="B76" t="s">
        <v>69</v>
      </c>
      <c r="C76" s="2">
        <v>0.625</v>
      </c>
      <c r="D76" t="s">
        <v>251</v>
      </c>
      <c r="E76" t="s">
        <v>181</v>
      </c>
      <c r="F76" t="s">
        <v>93</v>
      </c>
      <c r="H76" s="5">
        <f t="shared" si="4"/>
        <v>-1</v>
      </c>
      <c r="I76" s="11"/>
      <c r="K76" t="str">
        <f t="shared" si="5"/>
        <v>no</v>
      </c>
      <c r="L76">
        <f t="shared" si="6"/>
        <v>0</v>
      </c>
    </row>
    <row r="77" spans="1:12" x14ac:dyDescent="0.25">
      <c r="A77" s="1">
        <v>42419</v>
      </c>
      <c r="B77" t="s">
        <v>85</v>
      </c>
      <c r="C77" s="2">
        <v>0.82291666666666663</v>
      </c>
      <c r="D77" t="s">
        <v>90</v>
      </c>
      <c r="E77" t="s">
        <v>181</v>
      </c>
      <c r="F77" t="s">
        <v>280</v>
      </c>
      <c r="I77" s="11" t="s">
        <v>343</v>
      </c>
      <c r="K77" t="str">
        <f t="shared" si="5"/>
        <v>yes</v>
      </c>
      <c r="L77">
        <f t="shared" si="6"/>
        <v>0</v>
      </c>
    </row>
    <row r="78" spans="1:12" x14ac:dyDescent="0.25">
      <c r="A78" s="1">
        <v>42420</v>
      </c>
      <c r="B78" t="s">
        <v>33</v>
      </c>
      <c r="C78" s="2">
        <v>0.625</v>
      </c>
      <c r="D78" t="s">
        <v>106</v>
      </c>
      <c r="E78" t="s">
        <v>181</v>
      </c>
      <c r="F78" t="s">
        <v>204</v>
      </c>
      <c r="H78" s="5">
        <f t="shared" si="4"/>
        <v>-1</v>
      </c>
      <c r="I78" s="11"/>
      <c r="K78" t="str">
        <f t="shared" si="5"/>
        <v>no</v>
      </c>
      <c r="L78">
        <f t="shared" si="6"/>
        <v>0</v>
      </c>
    </row>
    <row r="79" spans="1:12" x14ac:dyDescent="0.25">
      <c r="A79" s="1">
        <v>42420</v>
      </c>
      <c r="B79" t="s">
        <v>69</v>
      </c>
      <c r="C79" s="2">
        <v>0.52083333333333337</v>
      </c>
      <c r="D79" t="s">
        <v>227</v>
      </c>
      <c r="E79" t="s">
        <v>181</v>
      </c>
      <c r="F79" t="s">
        <v>240</v>
      </c>
      <c r="H79" s="5">
        <f t="shared" si="4"/>
        <v>-1</v>
      </c>
      <c r="I79" s="11"/>
      <c r="K79" t="str">
        <f t="shared" si="5"/>
        <v>no</v>
      </c>
      <c r="L79">
        <f t="shared" si="6"/>
        <v>0</v>
      </c>
    </row>
    <row r="80" spans="1:12" x14ac:dyDescent="0.25">
      <c r="A80" s="1">
        <v>42420</v>
      </c>
      <c r="B80" t="s">
        <v>53</v>
      </c>
      <c r="C80" s="2">
        <v>0.79166666666666663</v>
      </c>
      <c r="D80" t="s">
        <v>304</v>
      </c>
      <c r="E80" t="s">
        <v>175</v>
      </c>
      <c r="F80" t="s">
        <v>58</v>
      </c>
      <c r="G80" s="5">
        <v>1.6</v>
      </c>
      <c r="H80" s="5">
        <f t="shared" si="4"/>
        <v>0.56999999999999995</v>
      </c>
      <c r="I80" s="11" t="s">
        <v>105</v>
      </c>
      <c r="K80" t="str">
        <f t="shared" si="5"/>
        <v>yes</v>
      </c>
      <c r="L80">
        <f t="shared" si="6"/>
        <v>0.56999999999999995</v>
      </c>
    </row>
    <row r="81" spans="1:12" x14ac:dyDescent="0.25">
      <c r="A81" s="1">
        <v>42420</v>
      </c>
      <c r="B81" t="s">
        <v>53</v>
      </c>
      <c r="C81" s="2">
        <v>0.66666666666666663</v>
      </c>
      <c r="D81" t="s">
        <v>302</v>
      </c>
      <c r="E81" t="s">
        <v>175</v>
      </c>
      <c r="F81" t="s">
        <v>288</v>
      </c>
      <c r="G81" s="5">
        <v>1.57</v>
      </c>
      <c r="H81" s="5">
        <f t="shared" si="4"/>
        <v>0.54</v>
      </c>
      <c r="I81" s="11" t="s">
        <v>27</v>
      </c>
      <c r="K81" t="str">
        <f t="shared" si="5"/>
        <v>yes</v>
      </c>
      <c r="L81">
        <f t="shared" si="6"/>
        <v>0.54</v>
      </c>
    </row>
    <row r="82" spans="1:12" x14ac:dyDescent="0.25">
      <c r="A82" s="1">
        <v>42421</v>
      </c>
      <c r="B82" t="s">
        <v>23</v>
      </c>
      <c r="C82" s="2">
        <v>0.47916666666666669</v>
      </c>
      <c r="D82" t="s">
        <v>269</v>
      </c>
      <c r="E82" t="s">
        <v>175</v>
      </c>
      <c r="F82" t="s">
        <v>146</v>
      </c>
      <c r="G82" s="5">
        <v>1.67</v>
      </c>
      <c r="H82" s="5">
        <f t="shared" si="4"/>
        <v>0.64</v>
      </c>
      <c r="I82" s="11" t="s">
        <v>88</v>
      </c>
      <c r="K82" t="str">
        <f t="shared" si="5"/>
        <v>yes</v>
      </c>
      <c r="L82">
        <f t="shared" si="6"/>
        <v>0.64</v>
      </c>
    </row>
    <row r="83" spans="1:12" x14ac:dyDescent="0.25">
      <c r="A83" s="1">
        <v>42420</v>
      </c>
      <c r="B83" t="s">
        <v>53</v>
      </c>
      <c r="C83" s="2">
        <v>0.79166666666666663</v>
      </c>
      <c r="D83" t="s">
        <v>96</v>
      </c>
      <c r="E83" t="s">
        <v>181</v>
      </c>
      <c r="F83" t="s">
        <v>289</v>
      </c>
      <c r="G83" s="5">
        <v>2.1800000000000002</v>
      </c>
      <c r="H83" s="5">
        <f t="shared" si="4"/>
        <v>1.1200000000000001</v>
      </c>
      <c r="I83" s="11" t="s">
        <v>344</v>
      </c>
      <c r="K83" t="str">
        <f t="shared" si="5"/>
        <v>yes</v>
      </c>
      <c r="L83">
        <f t="shared" si="6"/>
        <v>1.1200000000000001</v>
      </c>
    </row>
    <row r="84" spans="1:12" x14ac:dyDescent="0.25">
      <c r="A84" s="1">
        <v>42420</v>
      </c>
      <c r="B84" t="s">
        <v>23</v>
      </c>
      <c r="C84" s="2">
        <v>0.78125</v>
      </c>
      <c r="D84" t="s">
        <v>120</v>
      </c>
      <c r="E84" t="s">
        <v>175</v>
      </c>
      <c r="F84" t="s">
        <v>178</v>
      </c>
      <c r="H84" s="5">
        <f t="shared" si="4"/>
        <v>-1</v>
      </c>
      <c r="I84" s="11" t="s">
        <v>32</v>
      </c>
      <c r="K84" t="str">
        <f t="shared" si="5"/>
        <v>yes</v>
      </c>
      <c r="L84">
        <f t="shared" si="6"/>
        <v>-1</v>
      </c>
    </row>
    <row r="85" spans="1:12" x14ac:dyDescent="0.25">
      <c r="A85" s="1">
        <v>42421</v>
      </c>
      <c r="B85" t="s">
        <v>53</v>
      </c>
      <c r="C85" s="2">
        <v>0.83333333333333337</v>
      </c>
      <c r="D85" t="s">
        <v>98</v>
      </c>
      <c r="E85" t="s">
        <v>181</v>
      </c>
      <c r="F85" t="s">
        <v>290</v>
      </c>
      <c r="H85" s="5">
        <f t="shared" si="4"/>
        <v>-1</v>
      </c>
      <c r="I85" s="11" t="s">
        <v>51</v>
      </c>
      <c r="K85" t="str">
        <f t="shared" si="5"/>
        <v>yes</v>
      </c>
      <c r="L85">
        <f t="shared" si="6"/>
        <v>-1</v>
      </c>
    </row>
    <row r="86" spans="1:12" s="12" customFormat="1" x14ac:dyDescent="0.25">
      <c r="A86" s="1">
        <v>42421</v>
      </c>
      <c r="B86" t="s">
        <v>28</v>
      </c>
      <c r="C86" s="2">
        <v>0.8125</v>
      </c>
      <c r="D86" t="s">
        <v>258</v>
      </c>
      <c r="E86" t="s">
        <v>175</v>
      </c>
      <c r="F86" t="s">
        <v>310</v>
      </c>
      <c r="G86" s="15"/>
      <c r="H86" s="5">
        <f t="shared" si="4"/>
        <v>-1</v>
      </c>
      <c r="I86" s="22" t="s">
        <v>168</v>
      </c>
      <c r="K86" t="str">
        <f t="shared" si="5"/>
        <v>yes</v>
      </c>
      <c r="L86">
        <f t="shared" si="6"/>
        <v>-1</v>
      </c>
    </row>
    <row r="87" spans="1:12" x14ac:dyDescent="0.25">
      <c r="A87" s="1">
        <v>42419</v>
      </c>
      <c r="B87" t="s">
        <v>53</v>
      </c>
      <c r="C87" s="2">
        <v>0.8125</v>
      </c>
      <c r="D87" t="s">
        <v>54</v>
      </c>
      <c r="E87" t="s">
        <v>175</v>
      </c>
      <c r="F87" t="s">
        <v>61</v>
      </c>
      <c r="H87" s="5">
        <f t="shared" si="4"/>
        <v>-1</v>
      </c>
      <c r="I87" s="11" t="s">
        <v>168</v>
      </c>
      <c r="K87" t="str">
        <f t="shared" si="5"/>
        <v>yes</v>
      </c>
      <c r="L87">
        <f t="shared" si="6"/>
        <v>-1</v>
      </c>
    </row>
    <row r="88" spans="1:12" x14ac:dyDescent="0.25">
      <c r="A88" s="1">
        <v>42420</v>
      </c>
      <c r="B88" t="s">
        <v>122</v>
      </c>
      <c r="C88" s="2">
        <v>0.625</v>
      </c>
      <c r="D88" t="s">
        <v>283</v>
      </c>
      <c r="E88" t="s">
        <v>175</v>
      </c>
      <c r="F88" t="s">
        <v>123</v>
      </c>
      <c r="I88" s="11"/>
      <c r="K88" t="str">
        <f t="shared" si="5"/>
        <v>no</v>
      </c>
      <c r="L88">
        <f t="shared" si="6"/>
        <v>0</v>
      </c>
    </row>
    <row r="89" spans="1:12" x14ac:dyDescent="0.25">
      <c r="A89" s="1">
        <v>42421</v>
      </c>
      <c r="B89" t="s">
        <v>48</v>
      </c>
      <c r="C89" s="2">
        <v>0.6875</v>
      </c>
      <c r="D89" t="s">
        <v>329</v>
      </c>
      <c r="E89" t="s">
        <v>275</v>
      </c>
      <c r="F89" t="s">
        <v>230</v>
      </c>
      <c r="H89" s="5">
        <f t="shared" si="4"/>
        <v>-1</v>
      </c>
      <c r="I89" s="11" t="s">
        <v>32</v>
      </c>
      <c r="K89" t="str">
        <f t="shared" si="5"/>
        <v>yes</v>
      </c>
      <c r="L89">
        <f t="shared" si="6"/>
        <v>-1</v>
      </c>
    </row>
    <row r="90" spans="1:12" x14ac:dyDescent="0.25">
      <c r="A90" s="1">
        <v>42421</v>
      </c>
      <c r="B90" t="s">
        <v>48</v>
      </c>
      <c r="C90" s="2">
        <v>0.60416666666666663</v>
      </c>
      <c r="D90" t="s">
        <v>231</v>
      </c>
      <c r="E90" t="s">
        <v>275</v>
      </c>
      <c r="F90" t="s">
        <v>233</v>
      </c>
      <c r="H90" s="5">
        <f t="shared" si="4"/>
        <v>-1</v>
      </c>
      <c r="I90" s="11" t="s">
        <v>47</v>
      </c>
      <c r="K90" t="str">
        <f t="shared" si="5"/>
        <v>yes</v>
      </c>
      <c r="L90">
        <f t="shared" si="6"/>
        <v>-1</v>
      </c>
    </row>
    <row r="91" spans="1:12" x14ac:dyDescent="0.25">
      <c r="A91" s="1">
        <v>42420</v>
      </c>
      <c r="B91" t="s">
        <v>208</v>
      </c>
      <c r="C91" s="2">
        <v>0.625</v>
      </c>
      <c r="D91" t="s">
        <v>214</v>
      </c>
      <c r="E91" t="s">
        <v>275</v>
      </c>
      <c r="F91" t="s">
        <v>213</v>
      </c>
      <c r="H91" s="5">
        <f t="shared" si="4"/>
        <v>-1</v>
      </c>
      <c r="I91" s="11"/>
      <c r="K91" t="str">
        <f t="shared" si="5"/>
        <v>no</v>
      </c>
      <c r="L91">
        <f t="shared" si="6"/>
        <v>0</v>
      </c>
    </row>
    <row r="92" spans="1:12" x14ac:dyDescent="0.25">
      <c r="A92" s="1">
        <v>42420</v>
      </c>
      <c r="B92" t="s">
        <v>208</v>
      </c>
      <c r="C92" s="2">
        <v>0.625</v>
      </c>
      <c r="D92" t="s">
        <v>211</v>
      </c>
      <c r="E92" t="s">
        <v>275</v>
      </c>
      <c r="F92" t="s">
        <v>209</v>
      </c>
      <c r="H92" s="5">
        <f t="shared" si="4"/>
        <v>-1</v>
      </c>
      <c r="I92" s="11"/>
      <c r="K92" t="str">
        <f t="shared" si="5"/>
        <v>no</v>
      </c>
      <c r="L92">
        <f t="shared" si="6"/>
        <v>0</v>
      </c>
    </row>
    <row r="93" spans="1:12" x14ac:dyDescent="0.25">
      <c r="A93" s="1">
        <v>42420</v>
      </c>
      <c r="B93" t="s">
        <v>122</v>
      </c>
      <c r="C93" s="2">
        <v>0.625</v>
      </c>
      <c r="D93" t="s">
        <v>316</v>
      </c>
      <c r="E93" t="s">
        <v>293</v>
      </c>
      <c r="F93" t="s">
        <v>281</v>
      </c>
      <c r="H93" s="5">
        <f t="shared" si="4"/>
        <v>-1</v>
      </c>
      <c r="I93" s="8"/>
      <c r="K93" t="str">
        <f t="shared" si="5"/>
        <v>no</v>
      </c>
      <c r="L93">
        <f t="shared" si="6"/>
        <v>0</v>
      </c>
    </row>
    <row r="94" spans="1:12" x14ac:dyDescent="0.25">
      <c r="A94" s="1">
        <v>42420</v>
      </c>
      <c r="B94" t="s">
        <v>208</v>
      </c>
      <c r="C94" s="2">
        <v>0.625</v>
      </c>
      <c r="D94" t="s">
        <v>216</v>
      </c>
      <c r="E94" t="s">
        <v>275</v>
      </c>
      <c r="F94" t="s">
        <v>215</v>
      </c>
      <c r="H94" s="5">
        <f t="shared" si="4"/>
        <v>-1</v>
      </c>
      <c r="I94" s="11"/>
      <c r="K94" t="str">
        <f t="shared" si="5"/>
        <v>no</v>
      </c>
      <c r="L94">
        <f t="shared" si="6"/>
        <v>0</v>
      </c>
    </row>
    <row r="95" spans="1:12" x14ac:dyDescent="0.25">
      <c r="A95" s="1">
        <v>42421</v>
      </c>
      <c r="B95" t="s">
        <v>28</v>
      </c>
      <c r="C95" s="2">
        <v>0.45833333333333331</v>
      </c>
      <c r="D95" t="s">
        <v>262</v>
      </c>
      <c r="E95" t="s">
        <v>275</v>
      </c>
      <c r="F95" t="s">
        <v>306</v>
      </c>
      <c r="G95" s="5">
        <v>2.6</v>
      </c>
      <c r="H95" s="5">
        <f t="shared" si="4"/>
        <v>1.52</v>
      </c>
      <c r="I95" s="11" t="s">
        <v>88</v>
      </c>
      <c r="K95" t="str">
        <f t="shared" si="5"/>
        <v>yes</v>
      </c>
      <c r="L95">
        <f t="shared" si="6"/>
        <v>1.52</v>
      </c>
    </row>
    <row r="96" spans="1:12" x14ac:dyDescent="0.25">
      <c r="A96" s="1">
        <v>42419</v>
      </c>
      <c r="B96" t="s">
        <v>102</v>
      </c>
      <c r="C96" s="2">
        <v>0.82291666666666663</v>
      </c>
      <c r="D96" t="s">
        <v>172</v>
      </c>
      <c r="E96" t="s">
        <v>275</v>
      </c>
      <c r="F96" t="s">
        <v>165</v>
      </c>
      <c r="H96" s="5">
        <f t="shared" si="4"/>
        <v>-1</v>
      </c>
      <c r="I96" s="11" t="s">
        <v>168</v>
      </c>
      <c r="K96" t="str">
        <f t="shared" si="5"/>
        <v>yes</v>
      </c>
      <c r="L96">
        <f t="shared" si="6"/>
        <v>-1</v>
      </c>
    </row>
    <row r="97" spans="1:12" x14ac:dyDescent="0.25">
      <c r="A97" s="1">
        <v>42421</v>
      </c>
      <c r="B97" t="s">
        <v>155</v>
      </c>
      <c r="C97" s="2">
        <v>0.66666666666666663</v>
      </c>
      <c r="D97" t="s">
        <v>162</v>
      </c>
      <c r="E97" t="s">
        <v>293</v>
      </c>
      <c r="F97" t="s">
        <v>278</v>
      </c>
      <c r="H97" s="5">
        <f t="shared" si="4"/>
        <v>-1</v>
      </c>
      <c r="I97" s="11"/>
      <c r="K97" t="str">
        <f t="shared" si="5"/>
        <v>no</v>
      </c>
      <c r="L97">
        <f t="shared" si="6"/>
        <v>0</v>
      </c>
    </row>
    <row r="98" spans="1:12" x14ac:dyDescent="0.25">
      <c r="A98" s="1">
        <v>42420</v>
      </c>
      <c r="B98" t="s">
        <v>85</v>
      </c>
      <c r="C98" s="2">
        <v>0.625</v>
      </c>
      <c r="D98" t="s">
        <v>272</v>
      </c>
      <c r="E98" t="s">
        <v>275</v>
      </c>
      <c r="F98" t="s">
        <v>87</v>
      </c>
      <c r="H98" s="5">
        <f t="shared" si="4"/>
        <v>-1</v>
      </c>
      <c r="I98" s="11" t="s">
        <v>168</v>
      </c>
      <c r="K98" t="str">
        <f t="shared" ref="K98:K110" si="7">IF(B98="Scotland Premiership","yes",IF(B98="England Premier League","yes",IF(B98="Italy Serie A","yes",IF(B98="Germany Bundesliga","yes",IF(B98="France Ligue 1","yes",IF(LEFT(B98,5)="Spain","yes",IF(B98="Netherlands Eredivisie","yes","no")))))))</f>
        <v>yes</v>
      </c>
      <c r="L98">
        <f t="shared" si="6"/>
        <v>-1</v>
      </c>
    </row>
    <row r="99" spans="1:12" x14ac:dyDescent="0.25">
      <c r="A99" s="1">
        <v>42420</v>
      </c>
      <c r="B99" t="s">
        <v>23</v>
      </c>
      <c r="C99" s="2">
        <v>0.72916666666666663</v>
      </c>
      <c r="D99" t="s">
        <v>315</v>
      </c>
      <c r="E99" t="s">
        <v>282</v>
      </c>
      <c r="F99" t="s">
        <v>145</v>
      </c>
      <c r="G99" s="5">
        <v>2.2999999999999998</v>
      </c>
      <c r="H99" s="5">
        <f t="shared" si="4"/>
        <v>1.24</v>
      </c>
      <c r="I99" s="11" t="s">
        <v>27</v>
      </c>
      <c r="K99" t="str">
        <f t="shared" si="7"/>
        <v>yes</v>
      </c>
      <c r="L99">
        <f t="shared" si="6"/>
        <v>1.24</v>
      </c>
    </row>
    <row r="100" spans="1:12" x14ac:dyDescent="0.25">
      <c r="A100" s="1">
        <v>42420</v>
      </c>
      <c r="B100" t="s">
        <v>33</v>
      </c>
      <c r="C100" s="2">
        <v>0.625</v>
      </c>
      <c r="D100" t="s">
        <v>107</v>
      </c>
      <c r="E100" t="s">
        <v>282</v>
      </c>
      <c r="F100" t="s">
        <v>34</v>
      </c>
      <c r="H100" s="5">
        <f t="shared" si="4"/>
        <v>-1</v>
      </c>
      <c r="I100" s="11"/>
      <c r="K100" t="str">
        <f t="shared" si="7"/>
        <v>no</v>
      </c>
      <c r="L100">
        <f t="shared" si="6"/>
        <v>0</v>
      </c>
    </row>
    <row r="101" spans="1:12" x14ac:dyDescent="0.25">
      <c r="A101" s="1">
        <v>42420</v>
      </c>
      <c r="B101" t="s">
        <v>33</v>
      </c>
      <c r="C101" s="2">
        <v>0.625</v>
      </c>
      <c r="D101" t="s">
        <v>285</v>
      </c>
      <c r="E101" t="s">
        <v>275</v>
      </c>
      <c r="F101" t="s">
        <v>101</v>
      </c>
      <c r="H101" s="5">
        <f t="shared" si="4"/>
        <v>-1</v>
      </c>
      <c r="I101" s="11"/>
      <c r="K101" t="str">
        <f t="shared" si="7"/>
        <v>no</v>
      </c>
      <c r="L101">
        <f t="shared" si="6"/>
        <v>0</v>
      </c>
    </row>
    <row r="102" spans="1:12" x14ac:dyDescent="0.25">
      <c r="A102" s="1">
        <v>42419</v>
      </c>
      <c r="B102" t="s">
        <v>23</v>
      </c>
      <c r="C102" s="2">
        <v>0.79166666666666663</v>
      </c>
      <c r="D102" t="s">
        <v>177</v>
      </c>
      <c r="E102" t="s">
        <v>275</v>
      </c>
      <c r="F102" t="s">
        <v>24</v>
      </c>
      <c r="H102" s="5">
        <f t="shared" si="4"/>
        <v>-1</v>
      </c>
      <c r="I102" s="11" t="s">
        <v>150</v>
      </c>
      <c r="K102" t="str">
        <f t="shared" si="7"/>
        <v>yes</v>
      </c>
      <c r="L102">
        <f t="shared" si="6"/>
        <v>-1</v>
      </c>
    </row>
    <row r="103" spans="1:12" x14ac:dyDescent="0.25">
      <c r="A103" s="1">
        <v>42420</v>
      </c>
      <c r="B103" t="s">
        <v>23</v>
      </c>
      <c r="C103" s="2">
        <v>0.78125</v>
      </c>
      <c r="D103" t="s">
        <v>320</v>
      </c>
      <c r="E103" t="s">
        <v>282</v>
      </c>
      <c r="F103" t="s">
        <v>121</v>
      </c>
      <c r="H103" s="5">
        <f t="shared" si="4"/>
        <v>-1</v>
      </c>
      <c r="I103" s="11" t="s">
        <v>173</v>
      </c>
      <c r="K103" t="str">
        <f t="shared" si="7"/>
        <v>yes</v>
      </c>
      <c r="L103">
        <f t="shared" si="6"/>
        <v>-1</v>
      </c>
    </row>
    <row r="104" spans="1:12" x14ac:dyDescent="0.25">
      <c r="A104" s="1">
        <v>42420</v>
      </c>
      <c r="B104" t="s">
        <v>40</v>
      </c>
      <c r="C104" s="2">
        <v>0.625</v>
      </c>
      <c r="D104" t="s">
        <v>319</v>
      </c>
      <c r="E104" t="s">
        <v>275</v>
      </c>
      <c r="F104" t="s">
        <v>46</v>
      </c>
      <c r="H104" s="5">
        <f t="shared" si="4"/>
        <v>-1</v>
      </c>
      <c r="I104" s="11"/>
      <c r="K104" t="str">
        <f t="shared" si="7"/>
        <v>no</v>
      </c>
      <c r="L104">
        <f t="shared" si="6"/>
        <v>0</v>
      </c>
    </row>
    <row r="105" spans="1:12" x14ac:dyDescent="0.25">
      <c r="A105" s="1">
        <v>42420</v>
      </c>
      <c r="B105" t="s">
        <v>40</v>
      </c>
      <c r="C105" s="2">
        <v>0.625</v>
      </c>
      <c r="D105" t="s">
        <v>318</v>
      </c>
      <c r="E105" t="s">
        <v>293</v>
      </c>
      <c r="F105" t="s">
        <v>125</v>
      </c>
      <c r="H105" s="5">
        <f t="shared" si="4"/>
        <v>-1</v>
      </c>
      <c r="I105" s="11"/>
      <c r="K105" t="str">
        <f t="shared" si="7"/>
        <v>no</v>
      </c>
      <c r="L105">
        <f t="shared" si="6"/>
        <v>0</v>
      </c>
    </row>
    <row r="106" spans="1:12" x14ac:dyDescent="0.25">
      <c r="A106" s="1">
        <v>42420</v>
      </c>
      <c r="B106" t="s">
        <v>85</v>
      </c>
      <c r="C106" s="2">
        <v>0.625</v>
      </c>
      <c r="D106" t="s">
        <v>86</v>
      </c>
      <c r="E106" t="s">
        <v>314</v>
      </c>
      <c r="F106" t="s">
        <v>259</v>
      </c>
      <c r="H106" s="5">
        <f t="shared" si="4"/>
        <v>-1</v>
      </c>
      <c r="I106" s="11" t="s">
        <v>59</v>
      </c>
      <c r="K106" t="str">
        <f t="shared" si="7"/>
        <v>yes</v>
      </c>
      <c r="L106">
        <f t="shared" si="6"/>
        <v>-1</v>
      </c>
    </row>
    <row r="107" spans="1:12" x14ac:dyDescent="0.25">
      <c r="A107" s="1">
        <v>42422</v>
      </c>
      <c r="B107" t="s">
        <v>102</v>
      </c>
      <c r="C107" s="2">
        <v>0.83333333333333337</v>
      </c>
      <c r="D107" t="s">
        <v>103</v>
      </c>
      <c r="E107" t="s">
        <v>303</v>
      </c>
      <c r="F107" t="s">
        <v>253</v>
      </c>
      <c r="H107" s="5">
        <f t="shared" si="4"/>
        <v>-1</v>
      </c>
      <c r="I107" s="11" t="s">
        <v>32</v>
      </c>
      <c r="K107" t="str">
        <f t="shared" si="7"/>
        <v>yes</v>
      </c>
      <c r="L107">
        <f t="shared" si="6"/>
        <v>-1</v>
      </c>
    </row>
    <row r="108" spans="1:12" x14ac:dyDescent="0.25">
      <c r="A108" s="1">
        <v>42421</v>
      </c>
      <c r="B108" t="s">
        <v>28</v>
      </c>
      <c r="C108" s="2">
        <v>0.625</v>
      </c>
      <c r="D108" t="s">
        <v>267</v>
      </c>
      <c r="E108" t="s">
        <v>311</v>
      </c>
      <c r="F108" t="s">
        <v>305</v>
      </c>
      <c r="H108" s="5">
        <f t="shared" si="4"/>
        <v>-1</v>
      </c>
      <c r="I108" s="11" t="s">
        <v>32</v>
      </c>
      <c r="K108" t="str">
        <f t="shared" si="7"/>
        <v>yes</v>
      </c>
      <c r="L108">
        <f t="shared" si="6"/>
        <v>-1</v>
      </c>
    </row>
    <row r="109" spans="1:12" x14ac:dyDescent="0.25">
      <c r="A109" s="1">
        <v>42420</v>
      </c>
      <c r="B109" t="s">
        <v>85</v>
      </c>
      <c r="C109" s="2">
        <v>0.625</v>
      </c>
      <c r="D109" t="s">
        <v>273</v>
      </c>
      <c r="E109" t="s">
        <v>303</v>
      </c>
      <c r="F109" t="s">
        <v>152</v>
      </c>
      <c r="H109" s="5">
        <f t="shared" si="4"/>
        <v>-1</v>
      </c>
      <c r="I109" s="11" t="s">
        <v>63</v>
      </c>
      <c r="K109" t="str">
        <f t="shared" si="7"/>
        <v>yes</v>
      </c>
      <c r="L109">
        <f t="shared" si="6"/>
        <v>-1</v>
      </c>
    </row>
    <row r="110" spans="1:12" x14ac:dyDescent="0.25">
      <c r="A110" s="1">
        <v>42420</v>
      </c>
      <c r="B110" t="s">
        <v>28</v>
      </c>
      <c r="C110" s="2">
        <v>0.625</v>
      </c>
      <c r="D110" t="s">
        <v>109</v>
      </c>
      <c r="E110" t="s">
        <v>311</v>
      </c>
      <c r="F110" t="s">
        <v>312</v>
      </c>
      <c r="H110" s="5">
        <f t="shared" si="4"/>
        <v>-1</v>
      </c>
      <c r="I110" s="11" t="s">
        <v>36</v>
      </c>
      <c r="K110" t="str">
        <f t="shared" si="7"/>
        <v>yes</v>
      </c>
      <c r="L110">
        <f t="shared" si="6"/>
        <v>-1</v>
      </c>
    </row>
    <row r="112" spans="1:12" x14ac:dyDescent="0.25">
      <c r="K112" s="23" t="s">
        <v>378</v>
      </c>
      <c r="L112" s="5">
        <f>SUM(L2:L110)</f>
        <v>-10.049999999999999</v>
      </c>
    </row>
    <row r="113" spans="11:12" x14ac:dyDescent="0.25">
      <c r="K113" s="23" t="s">
        <v>379</v>
      </c>
      <c r="L113">
        <f>COUNTIF(K2:K110,"=yes")</f>
        <v>52</v>
      </c>
    </row>
  </sheetData>
  <autoFilter ref="K1:K128"/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opLeftCell="G72" workbookViewId="0">
      <selection activeCell="Q86" sqref="Q86"/>
    </sheetView>
  </sheetViews>
  <sheetFormatPr defaultRowHeight="15" x14ac:dyDescent="0.25"/>
  <cols>
    <col min="1" max="1" width="10.7109375" bestFit="1" customWidth="1"/>
    <col min="2" max="2" width="23.140625" bestFit="1" customWidth="1"/>
    <col min="3" max="3" width="5.5703125" bestFit="1" customWidth="1"/>
    <col min="4" max="4" width="20.28515625" bestFit="1" customWidth="1"/>
    <col min="5" max="5" width="9.85546875" customWidth="1"/>
    <col min="6" max="6" width="18.85546875" bestFit="1" customWidth="1"/>
    <col min="7" max="8" width="19.5703125" style="5" customWidth="1"/>
    <col min="9" max="9" width="15.85546875" style="5" bestFit="1" customWidth="1"/>
    <col min="10" max="10" width="9.140625" style="5"/>
    <col min="11" max="11" width="15" style="10" customWidth="1"/>
    <col min="13" max="13" width="13.85546875" bestFit="1" customWidth="1"/>
  </cols>
  <sheetData>
    <row r="1" spans="1:17" s="3" customFormat="1" ht="30" x14ac:dyDescent="0.25">
      <c r="A1" s="3" t="s">
        <v>12</v>
      </c>
      <c r="B1" s="3" t="s">
        <v>13</v>
      </c>
      <c r="C1" s="3" t="s">
        <v>14</v>
      </c>
      <c r="D1" s="3" t="s">
        <v>15</v>
      </c>
      <c r="E1" s="6" t="s">
        <v>16</v>
      </c>
      <c r="F1" s="3" t="s">
        <v>17</v>
      </c>
      <c r="G1" s="4" t="s">
        <v>346</v>
      </c>
      <c r="H1" s="4" t="s">
        <v>347</v>
      </c>
      <c r="I1" s="4" t="s">
        <v>18</v>
      </c>
      <c r="J1" s="4" t="s">
        <v>19</v>
      </c>
      <c r="K1" s="9" t="s">
        <v>20</v>
      </c>
      <c r="M1" s="3" t="s">
        <v>21</v>
      </c>
      <c r="N1" s="3" t="s">
        <v>347</v>
      </c>
      <c r="O1" s="3" t="s">
        <v>22</v>
      </c>
    </row>
    <row r="2" spans="1:17" x14ac:dyDescent="0.25">
      <c r="A2" s="1">
        <v>42413</v>
      </c>
      <c r="B2" t="s">
        <v>85</v>
      </c>
      <c r="C2" s="2">
        <v>0.625</v>
      </c>
      <c r="D2" t="s">
        <v>279</v>
      </c>
      <c r="E2" t="s">
        <v>55</v>
      </c>
      <c r="F2" t="s">
        <v>272</v>
      </c>
      <c r="H2" s="5">
        <f t="shared" ref="H2:H65" si="0">ROUND(IF(ISBLANK(G2),-1,(G2-1)*0.95),2)</f>
        <v>-1</v>
      </c>
      <c r="I2" s="5">
        <v>1.3</v>
      </c>
      <c r="J2" s="5">
        <f t="shared" ref="J2:J65" si="1">ROUND(IF(ISBLANK(I2),-1,(I2-1)*0.95),2)</f>
        <v>0.28999999999999998</v>
      </c>
      <c r="K2" s="11" t="s">
        <v>150</v>
      </c>
      <c r="M2" t="str">
        <f>IF(B2="Scotland Premiership","yes",IF(B2="England Premier League","yes",IF(B2="Italy Serie A","yes",IF(B2="Germany Bundesliga","yes",IF(B2="France Ligue 1","yes",IF(LEFT(B2,5)="Spain","yes",IF(B2="Netherlands Eredivisie","yes","no")))))))</f>
        <v>yes</v>
      </c>
      <c r="N2">
        <f>IF(M2="yes",H2,0)</f>
        <v>-1</v>
      </c>
      <c r="O2">
        <f>IF(M2="yes",J2,0)</f>
        <v>0.28999999999999998</v>
      </c>
    </row>
    <row r="3" spans="1:17" x14ac:dyDescent="0.25">
      <c r="A3" s="1">
        <v>42413</v>
      </c>
      <c r="B3" t="s">
        <v>37</v>
      </c>
      <c r="C3" s="2">
        <v>0.625</v>
      </c>
      <c r="D3" t="s">
        <v>67</v>
      </c>
      <c r="E3" t="s">
        <v>55</v>
      </c>
      <c r="F3" t="s">
        <v>292</v>
      </c>
      <c r="H3" s="5">
        <f t="shared" si="0"/>
        <v>-1</v>
      </c>
      <c r="J3" s="5">
        <f t="shared" si="1"/>
        <v>-1</v>
      </c>
      <c r="K3" s="11" t="s">
        <v>47</v>
      </c>
      <c r="M3" t="str">
        <f t="shared" ref="M3:M66" si="2">IF(B3="Scotland Premiership","yes",IF(B3="England Premier League","yes",IF(B3="Italy Serie A","yes",IF(B3="Germany Bundesliga","yes",IF(B3="France Ligue 1","yes",IF(LEFT(B3,5)="Spain","yes",IF(B3="Netherlands Eredivisie","yes","no")))))))</f>
        <v>yes</v>
      </c>
      <c r="N3">
        <f t="shared" ref="N3:N66" si="3">IF(M3="yes",H3,0)</f>
        <v>-1</v>
      </c>
      <c r="O3">
        <f t="shared" ref="O3:O66" si="4">IF(M3="yes",J3,0)</f>
        <v>-1</v>
      </c>
    </row>
    <row r="4" spans="1:17" x14ac:dyDescent="0.25">
      <c r="A4" s="1">
        <v>42413</v>
      </c>
      <c r="B4" t="s">
        <v>37</v>
      </c>
      <c r="C4" s="2">
        <v>0.625</v>
      </c>
      <c r="D4" t="s">
        <v>287</v>
      </c>
      <c r="E4" t="s">
        <v>55</v>
      </c>
      <c r="F4" t="s">
        <v>39</v>
      </c>
      <c r="H4" s="5">
        <f t="shared" si="0"/>
        <v>-1</v>
      </c>
      <c r="I4" s="5">
        <v>1.4</v>
      </c>
      <c r="J4" s="5">
        <f t="shared" si="1"/>
        <v>0.38</v>
      </c>
      <c r="K4" s="8" t="s">
        <v>221</v>
      </c>
      <c r="M4" t="str">
        <f t="shared" si="2"/>
        <v>yes</v>
      </c>
      <c r="N4">
        <f t="shared" si="3"/>
        <v>-1</v>
      </c>
      <c r="O4">
        <f t="shared" si="4"/>
        <v>0.38</v>
      </c>
    </row>
    <row r="5" spans="1:17" x14ac:dyDescent="0.25">
      <c r="A5" s="1">
        <v>42413</v>
      </c>
      <c r="B5" t="s">
        <v>37</v>
      </c>
      <c r="C5" s="2">
        <v>0.625</v>
      </c>
      <c r="D5" t="s">
        <v>255</v>
      </c>
      <c r="E5" t="s">
        <v>55</v>
      </c>
      <c r="F5" t="s">
        <v>38</v>
      </c>
      <c r="H5" s="5">
        <f t="shared" si="0"/>
        <v>-1</v>
      </c>
      <c r="I5" s="5">
        <v>1.47</v>
      </c>
      <c r="J5" s="5">
        <f t="shared" si="1"/>
        <v>0.45</v>
      </c>
      <c r="K5" s="11" t="s">
        <v>36</v>
      </c>
      <c r="M5" t="str">
        <f t="shared" si="2"/>
        <v>yes</v>
      </c>
      <c r="N5">
        <f t="shared" si="3"/>
        <v>-1</v>
      </c>
      <c r="O5">
        <f t="shared" si="4"/>
        <v>0.45</v>
      </c>
    </row>
    <row r="6" spans="1:17" x14ac:dyDescent="0.25">
      <c r="A6" s="1">
        <v>42413</v>
      </c>
      <c r="B6" t="s">
        <v>78</v>
      </c>
      <c r="C6" s="2">
        <v>0.625</v>
      </c>
      <c r="D6" t="s">
        <v>92</v>
      </c>
      <c r="E6" t="s">
        <v>55</v>
      </c>
      <c r="F6" t="s">
        <v>112</v>
      </c>
      <c r="G6" s="5">
        <v>6.5</v>
      </c>
      <c r="H6" s="5">
        <f t="shared" si="0"/>
        <v>5.23</v>
      </c>
      <c r="I6" s="5">
        <v>1.47</v>
      </c>
      <c r="J6" s="5">
        <f t="shared" si="1"/>
        <v>0.45</v>
      </c>
      <c r="K6" s="8" t="s">
        <v>32</v>
      </c>
      <c r="M6" t="str">
        <f t="shared" si="2"/>
        <v>no</v>
      </c>
      <c r="N6">
        <f t="shared" si="3"/>
        <v>0</v>
      </c>
      <c r="O6">
        <f t="shared" si="4"/>
        <v>0</v>
      </c>
      <c r="Q6" t="s">
        <v>44</v>
      </c>
    </row>
    <row r="7" spans="1:17" x14ac:dyDescent="0.25">
      <c r="A7" s="1">
        <v>42413</v>
      </c>
      <c r="B7" t="s">
        <v>78</v>
      </c>
      <c r="C7" s="2">
        <v>0.625</v>
      </c>
      <c r="D7" t="s">
        <v>183</v>
      </c>
      <c r="E7" t="s">
        <v>55</v>
      </c>
      <c r="F7" t="s">
        <v>80</v>
      </c>
      <c r="H7" s="5">
        <f t="shared" si="0"/>
        <v>-1</v>
      </c>
      <c r="I7" s="5">
        <v>1.2</v>
      </c>
      <c r="J7" s="5">
        <f t="shared" si="1"/>
        <v>0.19</v>
      </c>
      <c r="K7" s="11" t="s">
        <v>173</v>
      </c>
      <c r="M7" t="str">
        <f t="shared" si="2"/>
        <v>no</v>
      </c>
      <c r="N7">
        <f t="shared" si="3"/>
        <v>0</v>
      </c>
      <c r="O7">
        <f t="shared" si="4"/>
        <v>0</v>
      </c>
    </row>
    <row r="8" spans="1:17" x14ac:dyDescent="0.25">
      <c r="A8" s="1">
        <v>42414</v>
      </c>
      <c r="B8" t="s">
        <v>102</v>
      </c>
      <c r="C8" s="2">
        <v>0.82291666666666663</v>
      </c>
      <c r="D8" t="s">
        <v>246</v>
      </c>
      <c r="E8" t="s">
        <v>55</v>
      </c>
      <c r="F8" t="s">
        <v>309</v>
      </c>
      <c r="H8" s="5">
        <f t="shared" si="0"/>
        <v>-1</v>
      </c>
      <c r="I8" s="5">
        <v>1.36</v>
      </c>
      <c r="J8" s="5">
        <f t="shared" si="1"/>
        <v>0.34</v>
      </c>
      <c r="K8" s="11" t="s">
        <v>59</v>
      </c>
      <c r="M8" t="str">
        <f t="shared" si="2"/>
        <v>yes</v>
      </c>
      <c r="N8">
        <f t="shared" si="3"/>
        <v>-1</v>
      </c>
      <c r="O8">
        <f t="shared" si="4"/>
        <v>0.34</v>
      </c>
      <c r="Q8" t="s">
        <v>52</v>
      </c>
    </row>
    <row r="9" spans="1:17" x14ac:dyDescent="0.25">
      <c r="A9" s="1">
        <v>42414</v>
      </c>
      <c r="B9" t="s">
        <v>102</v>
      </c>
      <c r="C9" s="2">
        <v>0.58333333333333337</v>
      </c>
      <c r="D9" t="s">
        <v>250</v>
      </c>
      <c r="E9" t="s">
        <v>55</v>
      </c>
      <c r="F9" t="s">
        <v>172</v>
      </c>
      <c r="H9" s="5">
        <f t="shared" si="0"/>
        <v>-1</v>
      </c>
      <c r="J9" s="5">
        <f t="shared" si="1"/>
        <v>-1</v>
      </c>
      <c r="K9" s="11" t="s">
        <v>47</v>
      </c>
      <c r="M9" t="str">
        <f t="shared" si="2"/>
        <v>yes</v>
      </c>
      <c r="N9">
        <f t="shared" si="3"/>
        <v>-1</v>
      </c>
      <c r="O9">
        <f t="shared" si="4"/>
        <v>-1</v>
      </c>
    </row>
    <row r="10" spans="1:17" x14ac:dyDescent="0.25">
      <c r="A10" s="1">
        <v>42413</v>
      </c>
      <c r="B10" t="s">
        <v>78</v>
      </c>
      <c r="C10" s="2">
        <v>0.625</v>
      </c>
      <c r="D10" t="s">
        <v>341</v>
      </c>
      <c r="E10" t="s">
        <v>325</v>
      </c>
      <c r="F10" t="s">
        <v>153</v>
      </c>
      <c r="H10" s="5">
        <f t="shared" si="0"/>
        <v>-1</v>
      </c>
      <c r="J10" s="5">
        <f t="shared" si="1"/>
        <v>-1</v>
      </c>
      <c r="K10" s="11" t="s">
        <v>168</v>
      </c>
      <c r="M10" t="str">
        <f t="shared" si="2"/>
        <v>no</v>
      </c>
      <c r="N10">
        <f t="shared" si="3"/>
        <v>0</v>
      </c>
      <c r="O10">
        <f t="shared" si="4"/>
        <v>0</v>
      </c>
      <c r="Q10" t="s">
        <v>60</v>
      </c>
    </row>
    <row r="11" spans="1:17" x14ac:dyDescent="0.25">
      <c r="A11" s="1">
        <v>42412</v>
      </c>
      <c r="B11" t="s">
        <v>23</v>
      </c>
      <c r="C11" s="2">
        <v>0.79166666666666663</v>
      </c>
      <c r="D11" t="s">
        <v>200</v>
      </c>
      <c r="E11" t="s">
        <v>55</v>
      </c>
      <c r="F11" t="s">
        <v>270</v>
      </c>
      <c r="H11" s="5">
        <f t="shared" si="0"/>
        <v>-1</v>
      </c>
      <c r="I11" s="5">
        <v>1.2</v>
      </c>
      <c r="J11" s="5">
        <f t="shared" si="1"/>
        <v>0.19</v>
      </c>
      <c r="K11" s="11" t="s">
        <v>150</v>
      </c>
      <c r="M11" t="str">
        <f t="shared" si="2"/>
        <v>yes</v>
      </c>
      <c r="N11">
        <f t="shared" si="3"/>
        <v>-1</v>
      </c>
      <c r="O11">
        <f t="shared" si="4"/>
        <v>0.19</v>
      </c>
    </row>
    <row r="12" spans="1:17" x14ac:dyDescent="0.25">
      <c r="A12" s="1">
        <v>42413</v>
      </c>
      <c r="B12" t="s">
        <v>69</v>
      </c>
      <c r="C12" s="2">
        <v>0.52083333333333337</v>
      </c>
      <c r="D12" t="s">
        <v>252</v>
      </c>
      <c r="E12" t="s">
        <v>55</v>
      </c>
      <c r="F12" t="s">
        <v>72</v>
      </c>
      <c r="H12" s="5">
        <f t="shared" si="0"/>
        <v>-1</v>
      </c>
      <c r="I12" s="5">
        <v>1.3</v>
      </c>
      <c r="J12" s="5">
        <f t="shared" si="1"/>
        <v>0.28999999999999998</v>
      </c>
      <c r="K12" s="11" t="s">
        <v>221</v>
      </c>
      <c r="M12" t="str">
        <f t="shared" si="2"/>
        <v>no</v>
      </c>
      <c r="N12">
        <f t="shared" si="3"/>
        <v>0</v>
      </c>
      <c r="O12">
        <f t="shared" si="4"/>
        <v>0</v>
      </c>
      <c r="Q12" t="s">
        <v>66</v>
      </c>
    </row>
    <row r="13" spans="1:17" x14ac:dyDescent="0.25">
      <c r="A13" s="1">
        <v>42413</v>
      </c>
      <c r="B13" t="s">
        <v>102</v>
      </c>
      <c r="C13" s="2">
        <v>0.58333333333333337</v>
      </c>
      <c r="D13" t="s">
        <v>166</v>
      </c>
      <c r="E13" t="s">
        <v>55</v>
      </c>
      <c r="F13" t="s">
        <v>245</v>
      </c>
      <c r="H13" s="5">
        <f t="shared" si="0"/>
        <v>-1</v>
      </c>
      <c r="I13" s="5">
        <v>1.22</v>
      </c>
      <c r="J13" s="5">
        <f t="shared" si="1"/>
        <v>0.21</v>
      </c>
      <c r="K13" s="11" t="s">
        <v>36</v>
      </c>
      <c r="M13" t="str">
        <f t="shared" si="2"/>
        <v>yes</v>
      </c>
      <c r="N13">
        <f t="shared" si="3"/>
        <v>-1</v>
      </c>
      <c r="O13">
        <f t="shared" si="4"/>
        <v>0.21</v>
      </c>
    </row>
    <row r="14" spans="1:17" x14ac:dyDescent="0.25">
      <c r="A14" s="1">
        <v>42413</v>
      </c>
      <c r="B14" t="s">
        <v>102</v>
      </c>
      <c r="C14" s="2">
        <v>0.70833333333333337</v>
      </c>
      <c r="D14" t="s">
        <v>159</v>
      </c>
      <c r="E14" t="s">
        <v>55</v>
      </c>
      <c r="F14" t="s">
        <v>249</v>
      </c>
      <c r="G14" s="5">
        <v>7</v>
      </c>
      <c r="H14" s="5">
        <f t="shared" si="0"/>
        <v>5.7</v>
      </c>
      <c r="I14" s="5">
        <v>1.47</v>
      </c>
      <c r="J14" s="5">
        <f t="shared" si="1"/>
        <v>0.45</v>
      </c>
      <c r="K14" s="11" t="s">
        <v>32</v>
      </c>
      <c r="M14" t="str">
        <f t="shared" si="2"/>
        <v>yes</v>
      </c>
      <c r="N14">
        <f t="shared" si="3"/>
        <v>5.7</v>
      </c>
      <c r="O14">
        <f t="shared" si="4"/>
        <v>0.45</v>
      </c>
    </row>
    <row r="15" spans="1:17" x14ac:dyDescent="0.25">
      <c r="A15" s="1">
        <v>42413</v>
      </c>
      <c r="B15" t="s">
        <v>69</v>
      </c>
      <c r="C15" s="2">
        <v>0.625</v>
      </c>
      <c r="D15" t="s">
        <v>75</v>
      </c>
      <c r="E15" t="s">
        <v>55</v>
      </c>
      <c r="F15" t="s">
        <v>141</v>
      </c>
      <c r="H15" s="5">
        <f t="shared" si="0"/>
        <v>-1</v>
      </c>
      <c r="I15" s="5">
        <v>1.36</v>
      </c>
      <c r="J15" s="5">
        <f t="shared" si="1"/>
        <v>0.34</v>
      </c>
      <c r="K15" s="11" t="s">
        <v>59</v>
      </c>
      <c r="M15" t="str">
        <f t="shared" si="2"/>
        <v>no</v>
      </c>
      <c r="N15">
        <f t="shared" si="3"/>
        <v>0</v>
      </c>
      <c r="O15">
        <f t="shared" si="4"/>
        <v>0</v>
      </c>
    </row>
    <row r="16" spans="1:17" x14ac:dyDescent="0.25">
      <c r="A16" s="1">
        <v>42413</v>
      </c>
      <c r="B16" t="s">
        <v>48</v>
      </c>
      <c r="C16" s="2">
        <v>0.60416666666666663</v>
      </c>
      <c r="D16" t="s">
        <v>217</v>
      </c>
      <c r="E16" t="s">
        <v>55</v>
      </c>
      <c r="F16" t="s">
        <v>170</v>
      </c>
      <c r="H16" s="5">
        <f t="shared" si="0"/>
        <v>-1</v>
      </c>
      <c r="I16" s="5">
        <v>1.33</v>
      </c>
      <c r="J16" s="5">
        <f t="shared" si="1"/>
        <v>0.31</v>
      </c>
      <c r="K16" s="11" t="s">
        <v>173</v>
      </c>
      <c r="M16" t="str">
        <f t="shared" si="2"/>
        <v>yes</v>
      </c>
      <c r="N16">
        <f t="shared" si="3"/>
        <v>-1</v>
      </c>
      <c r="O16">
        <f t="shared" si="4"/>
        <v>0.31</v>
      </c>
    </row>
    <row r="17" spans="1:16" x14ac:dyDescent="0.25">
      <c r="A17" s="1">
        <v>42413</v>
      </c>
      <c r="B17" t="s">
        <v>69</v>
      </c>
      <c r="C17" s="2">
        <v>0.625</v>
      </c>
      <c r="D17" t="s">
        <v>228</v>
      </c>
      <c r="E17" t="s">
        <v>55</v>
      </c>
      <c r="F17" t="s">
        <v>239</v>
      </c>
      <c r="H17" s="5">
        <f t="shared" si="0"/>
        <v>-1</v>
      </c>
      <c r="J17" s="5">
        <f t="shared" si="1"/>
        <v>-1</v>
      </c>
      <c r="K17" s="11" t="s">
        <v>47</v>
      </c>
      <c r="M17" t="str">
        <f t="shared" si="2"/>
        <v>no</v>
      </c>
      <c r="N17">
        <f t="shared" si="3"/>
        <v>0</v>
      </c>
      <c r="O17">
        <f t="shared" si="4"/>
        <v>0</v>
      </c>
    </row>
    <row r="18" spans="1:16" x14ac:dyDescent="0.25">
      <c r="A18" s="1">
        <v>42413</v>
      </c>
      <c r="B18" t="s">
        <v>155</v>
      </c>
      <c r="C18" s="2">
        <v>0.625</v>
      </c>
      <c r="D18" t="s">
        <v>277</v>
      </c>
      <c r="E18" t="s">
        <v>55</v>
      </c>
      <c r="F18" t="s">
        <v>196</v>
      </c>
      <c r="H18" s="5">
        <f t="shared" si="0"/>
        <v>-1</v>
      </c>
      <c r="I18" s="5">
        <v>1.25</v>
      </c>
      <c r="J18" s="5">
        <f t="shared" si="1"/>
        <v>0.24</v>
      </c>
      <c r="K18" s="11" t="s">
        <v>88</v>
      </c>
      <c r="M18" t="str">
        <f t="shared" si="2"/>
        <v>no</v>
      </c>
      <c r="N18">
        <f t="shared" si="3"/>
        <v>0</v>
      </c>
      <c r="O18">
        <f t="shared" si="4"/>
        <v>0</v>
      </c>
    </row>
    <row r="19" spans="1:16" x14ac:dyDescent="0.25">
      <c r="A19" s="1">
        <v>42412</v>
      </c>
      <c r="B19" t="s">
        <v>53</v>
      </c>
      <c r="C19" s="2">
        <v>0.8125</v>
      </c>
      <c r="D19" t="s">
        <v>188</v>
      </c>
      <c r="E19" t="s">
        <v>55</v>
      </c>
      <c r="F19" t="s">
        <v>95</v>
      </c>
      <c r="H19" s="5">
        <f t="shared" si="0"/>
        <v>-1</v>
      </c>
      <c r="J19" s="5">
        <f t="shared" si="1"/>
        <v>-1</v>
      </c>
      <c r="K19" s="11" t="s">
        <v>51</v>
      </c>
      <c r="M19" t="str">
        <f t="shared" si="2"/>
        <v>yes</v>
      </c>
      <c r="N19">
        <f t="shared" si="3"/>
        <v>-1</v>
      </c>
      <c r="O19">
        <f t="shared" si="4"/>
        <v>-1</v>
      </c>
    </row>
    <row r="20" spans="1:16" x14ac:dyDescent="0.25">
      <c r="A20" s="1">
        <v>42413</v>
      </c>
      <c r="B20" t="s">
        <v>53</v>
      </c>
      <c r="C20" s="2">
        <v>0.79166666666666663</v>
      </c>
      <c r="D20" t="s">
        <v>248</v>
      </c>
      <c r="E20" t="s">
        <v>55</v>
      </c>
      <c r="F20" t="s">
        <v>99</v>
      </c>
      <c r="H20" s="5">
        <f t="shared" si="0"/>
        <v>-1</v>
      </c>
      <c r="I20" s="5">
        <v>1.4</v>
      </c>
      <c r="J20" s="5">
        <f t="shared" si="1"/>
        <v>0.38</v>
      </c>
      <c r="K20" s="11" t="s">
        <v>173</v>
      </c>
      <c r="M20" t="str">
        <f t="shared" si="2"/>
        <v>yes</v>
      </c>
      <c r="N20">
        <f t="shared" si="3"/>
        <v>-1</v>
      </c>
      <c r="O20">
        <f t="shared" si="4"/>
        <v>0.38</v>
      </c>
    </row>
    <row r="21" spans="1:16" x14ac:dyDescent="0.25">
      <c r="A21" s="1">
        <v>42413</v>
      </c>
      <c r="B21" t="s">
        <v>40</v>
      </c>
      <c r="C21" s="2">
        <v>0.54166666666666663</v>
      </c>
      <c r="D21" t="s">
        <v>194</v>
      </c>
      <c r="E21" t="s">
        <v>55</v>
      </c>
      <c r="F21" t="s">
        <v>131</v>
      </c>
      <c r="H21" s="5">
        <f t="shared" si="0"/>
        <v>-1</v>
      </c>
      <c r="J21" s="5">
        <f t="shared" si="1"/>
        <v>-1</v>
      </c>
      <c r="K21" s="11" t="s">
        <v>51</v>
      </c>
      <c r="M21" t="str">
        <f t="shared" si="2"/>
        <v>no</v>
      </c>
      <c r="N21">
        <f t="shared" si="3"/>
        <v>0</v>
      </c>
      <c r="O21">
        <f t="shared" si="4"/>
        <v>0</v>
      </c>
    </row>
    <row r="22" spans="1:16" x14ac:dyDescent="0.25">
      <c r="A22" s="1">
        <v>42413</v>
      </c>
      <c r="B22" t="s">
        <v>69</v>
      </c>
      <c r="C22" s="2">
        <v>0.625</v>
      </c>
      <c r="D22" t="s">
        <v>186</v>
      </c>
      <c r="E22" t="s">
        <v>55</v>
      </c>
      <c r="F22" t="s">
        <v>251</v>
      </c>
      <c r="H22" s="5">
        <f t="shared" si="0"/>
        <v>-1</v>
      </c>
      <c r="I22" s="5">
        <v>1.44</v>
      </c>
      <c r="J22" s="5">
        <f t="shared" si="1"/>
        <v>0.42</v>
      </c>
      <c r="K22" s="11" t="s">
        <v>36</v>
      </c>
      <c r="M22" t="str">
        <f t="shared" si="2"/>
        <v>no</v>
      </c>
      <c r="N22">
        <f t="shared" si="3"/>
        <v>0</v>
      </c>
      <c r="O22">
        <f t="shared" si="4"/>
        <v>0</v>
      </c>
    </row>
    <row r="23" spans="1:16" x14ac:dyDescent="0.25">
      <c r="A23" s="1">
        <v>42415</v>
      </c>
      <c r="B23" t="s">
        <v>69</v>
      </c>
      <c r="C23" s="2">
        <v>0.82291666666666663</v>
      </c>
      <c r="D23" t="s">
        <v>135</v>
      </c>
      <c r="E23" t="s">
        <v>55</v>
      </c>
      <c r="F23" t="s">
        <v>83</v>
      </c>
      <c r="H23" s="5">
        <f t="shared" si="0"/>
        <v>-1</v>
      </c>
      <c r="J23" s="5">
        <f t="shared" si="1"/>
        <v>-1</v>
      </c>
      <c r="K23" s="11" t="s">
        <v>348</v>
      </c>
      <c r="L23" s="12"/>
      <c r="M23" t="str">
        <f t="shared" si="2"/>
        <v>no</v>
      </c>
      <c r="N23">
        <f t="shared" si="3"/>
        <v>0</v>
      </c>
      <c r="O23">
        <f t="shared" si="4"/>
        <v>0</v>
      </c>
      <c r="P23" s="12"/>
    </row>
    <row r="24" spans="1:16" x14ac:dyDescent="0.25">
      <c r="A24" s="1">
        <v>42414</v>
      </c>
      <c r="B24" t="s">
        <v>53</v>
      </c>
      <c r="C24" s="2">
        <v>0.83333333333333337</v>
      </c>
      <c r="D24" t="s">
        <v>61</v>
      </c>
      <c r="E24" t="s">
        <v>55</v>
      </c>
      <c r="F24" t="s">
        <v>187</v>
      </c>
      <c r="G24" s="5">
        <v>7</v>
      </c>
      <c r="H24" s="5">
        <f t="shared" si="0"/>
        <v>5.7</v>
      </c>
      <c r="I24" s="5">
        <v>1.4</v>
      </c>
      <c r="J24" s="5">
        <f t="shared" si="1"/>
        <v>0.38</v>
      </c>
      <c r="K24" s="11" t="s">
        <v>32</v>
      </c>
      <c r="M24" t="str">
        <f t="shared" si="2"/>
        <v>yes</v>
      </c>
      <c r="N24">
        <f t="shared" si="3"/>
        <v>5.7</v>
      </c>
      <c r="O24">
        <f t="shared" si="4"/>
        <v>0.38</v>
      </c>
    </row>
    <row r="25" spans="1:16" x14ac:dyDescent="0.25">
      <c r="A25" s="1">
        <v>42413</v>
      </c>
      <c r="B25" t="s">
        <v>33</v>
      </c>
      <c r="C25" s="2">
        <v>0.625</v>
      </c>
      <c r="D25" t="s">
        <v>101</v>
      </c>
      <c r="E25" t="s">
        <v>55</v>
      </c>
      <c r="F25" t="s">
        <v>235</v>
      </c>
      <c r="H25" s="5">
        <f t="shared" si="0"/>
        <v>-1</v>
      </c>
      <c r="I25" s="5">
        <v>1.36</v>
      </c>
      <c r="J25" s="5">
        <f t="shared" si="1"/>
        <v>0.34</v>
      </c>
      <c r="K25" s="11" t="s">
        <v>339</v>
      </c>
      <c r="M25" t="str">
        <f t="shared" si="2"/>
        <v>no</v>
      </c>
      <c r="N25">
        <f t="shared" si="3"/>
        <v>0</v>
      </c>
      <c r="O25">
        <f t="shared" si="4"/>
        <v>0</v>
      </c>
    </row>
    <row r="26" spans="1:16" x14ac:dyDescent="0.25">
      <c r="A26" s="1">
        <v>42414</v>
      </c>
      <c r="B26" t="s">
        <v>102</v>
      </c>
      <c r="C26" s="2">
        <v>0.58333333333333337</v>
      </c>
      <c r="D26" t="s">
        <v>167</v>
      </c>
      <c r="E26" t="s">
        <v>55</v>
      </c>
      <c r="F26" t="s">
        <v>164</v>
      </c>
      <c r="H26" s="5">
        <f t="shared" si="0"/>
        <v>-1</v>
      </c>
      <c r="I26" s="5">
        <v>1.4</v>
      </c>
      <c r="J26" s="5">
        <f t="shared" si="1"/>
        <v>0.38</v>
      </c>
      <c r="K26" s="11" t="s">
        <v>221</v>
      </c>
      <c r="M26" t="str">
        <f t="shared" si="2"/>
        <v>yes</v>
      </c>
      <c r="N26">
        <f t="shared" si="3"/>
        <v>-1</v>
      </c>
      <c r="O26">
        <f t="shared" si="4"/>
        <v>0.38</v>
      </c>
    </row>
    <row r="27" spans="1:16" x14ac:dyDescent="0.25">
      <c r="A27" s="1">
        <v>42413</v>
      </c>
      <c r="B27" t="s">
        <v>33</v>
      </c>
      <c r="C27" s="2">
        <v>0.625</v>
      </c>
      <c r="D27" t="s">
        <v>284</v>
      </c>
      <c r="E27" t="s">
        <v>55</v>
      </c>
      <c r="F27" t="s">
        <v>234</v>
      </c>
      <c r="H27" s="5">
        <f t="shared" si="0"/>
        <v>-1</v>
      </c>
      <c r="I27" s="5">
        <v>1.3</v>
      </c>
      <c r="J27" s="5">
        <f t="shared" si="1"/>
        <v>0.28999999999999998</v>
      </c>
      <c r="K27" s="11" t="s">
        <v>77</v>
      </c>
      <c r="M27" t="str">
        <f t="shared" si="2"/>
        <v>no</v>
      </c>
      <c r="N27">
        <f t="shared" si="3"/>
        <v>0</v>
      </c>
      <c r="O27">
        <f t="shared" si="4"/>
        <v>0</v>
      </c>
    </row>
    <row r="28" spans="1:16" x14ac:dyDescent="0.25">
      <c r="A28" s="1">
        <v>42413</v>
      </c>
      <c r="B28" t="s">
        <v>33</v>
      </c>
      <c r="C28" s="2">
        <v>0.625</v>
      </c>
      <c r="D28" t="s">
        <v>100</v>
      </c>
      <c r="E28" t="s">
        <v>55</v>
      </c>
      <c r="F28" t="s">
        <v>118</v>
      </c>
      <c r="G28" s="5">
        <v>8.5</v>
      </c>
      <c r="H28" s="5">
        <f t="shared" si="0"/>
        <v>7.13</v>
      </c>
      <c r="I28" s="5">
        <v>1.28</v>
      </c>
      <c r="J28" s="5">
        <f t="shared" si="1"/>
        <v>0.27</v>
      </c>
      <c r="K28" s="11" t="s">
        <v>32</v>
      </c>
      <c r="M28" t="str">
        <f t="shared" si="2"/>
        <v>no</v>
      </c>
      <c r="N28">
        <f t="shared" si="3"/>
        <v>0</v>
      </c>
      <c r="O28">
        <f t="shared" si="4"/>
        <v>0</v>
      </c>
    </row>
    <row r="29" spans="1:16" x14ac:dyDescent="0.25">
      <c r="A29" s="1">
        <v>42413</v>
      </c>
      <c r="B29" t="s">
        <v>78</v>
      </c>
      <c r="C29" s="2">
        <v>0.625</v>
      </c>
      <c r="D29" t="s">
        <v>223</v>
      </c>
      <c r="E29" t="s">
        <v>55</v>
      </c>
      <c r="F29" t="s">
        <v>154</v>
      </c>
      <c r="H29" s="5">
        <f t="shared" si="0"/>
        <v>-1</v>
      </c>
      <c r="I29" s="5">
        <v>1.36</v>
      </c>
      <c r="J29" s="5">
        <f t="shared" si="1"/>
        <v>0.34</v>
      </c>
      <c r="K29" s="11" t="s">
        <v>105</v>
      </c>
      <c r="M29" t="str">
        <f t="shared" si="2"/>
        <v>no</v>
      </c>
      <c r="N29">
        <f t="shared" si="3"/>
        <v>0</v>
      </c>
      <c r="O29">
        <f t="shared" si="4"/>
        <v>0</v>
      </c>
    </row>
    <row r="30" spans="1:16" x14ac:dyDescent="0.25">
      <c r="A30" s="1">
        <v>42414</v>
      </c>
      <c r="B30" t="s">
        <v>23</v>
      </c>
      <c r="C30" s="2">
        <v>0.5625</v>
      </c>
      <c r="D30" t="s">
        <v>271</v>
      </c>
      <c r="E30" t="s">
        <v>71</v>
      </c>
      <c r="F30" t="s">
        <v>177</v>
      </c>
      <c r="H30" s="5">
        <f t="shared" si="0"/>
        <v>-1</v>
      </c>
      <c r="I30" s="5">
        <v>1.3</v>
      </c>
      <c r="J30" s="5">
        <f t="shared" si="1"/>
        <v>0.28999999999999998</v>
      </c>
      <c r="K30" s="11" t="s">
        <v>337</v>
      </c>
      <c r="M30" t="str">
        <f t="shared" si="2"/>
        <v>yes</v>
      </c>
      <c r="N30">
        <f t="shared" si="3"/>
        <v>-1</v>
      </c>
      <c r="O30">
        <f t="shared" si="4"/>
        <v>0.28999999999999998</v>
      </c>
    </row>
    <row r="31" spans="1:16" x14ac:dyDescent="0.25">
      <c r="A31" s="1">
        <v>42413</v>
      </c>
      <c r="B31" t="s">
        <v>33</v>
      </c>
      <c r="C31" s="2">
        <v>0.625</v>
      </c>
      <c r="D31" t="s">
        <v>35</v>
      </c>
      <c r="E31" t="s">
        <v>55</v>
      </c>
      <c r="F31" t="s">
        <v>176</v>
      </c>
      <c r="H31" s="5">
        <f t="shared" si="0"/>
        <v>-1</v>
      </c>
      <c r="I31" s="5">
        <v>1.3</v>
      </c>
      <c r="J31" s="5">
        <f t="shared" si="1"/>
        <v>0.28999999999999998</v>
      </c>
      <c r="K31" s="11" t="s">
        <v>349</v>
      </c>
      <c r="M31" t="str">
        <f t="shared" si="2"/>
        <v>no</v>
      </c>
      <c r="N31">
        <f t="shared" si="3"/>
        <v>0</v>
      </c>
      <c r="O31">
        <f t="shared" si="4"/>
        <v>0</v>
      </c>
    </row>
    <row r="32" spans="1:16" x14ac:dyDescent="0.25">
      <c r="A32" s="1">
        <v>42413</v>
      </c>
      <c r="B32" t="s">
        <v>33</v>
      </c>
      <c r="C32" s="2">
        <v>0.625</v>
      </c>
      <c r="D32" t="s">
        <v>190</v>
      </c>
      <c r="E32" t="s">
        <v>55</v>
      </c>
      <c r="F32" t="s">
        <v>106</v>
      </c>
      <c r="H32" s="5">
        <f t="shared" si="0"/>
        <v>-1</v>
      </c>
      <c r="J32" s="5">
        <f t="shared" si="1"/>
        <v>-1</v>
      </c>
      <c r="K32" s="11" t="s">
        <v>168</v>
      </c>
      <c r="M32" t="str">
        <f t="shared" si="2"/>
        <v>no</v>
      </c>
      <c r="N32">
        <f t="shared" si="3"/>
        <v>0</v>
      </c>
      <c r="O32">
        <f t="shared" si="4"/>
        <v>0</v>
      </c>
    </row>
    <row r="33" spans="1:15" x14ac:dyDescent="0.25">
      <c r="A33" s="1">
        <v>42413</v>
      </c>
      <c r="B33" t="s">
        <v>53</v>
      </c>
      <c r="C33" s="2">
        <v>0.79166666666666663</v>
      </c>
      <c r="D33" t="s">
        <v>288</v>
      </c>
      <c r="E33" t="s">
        <v>55</v>
      </c>
      <c r="F33" t="s">
        <v>56</v>
      </c>
      <c r="H33" s="5">
        <f t="shared" si="0"/>
        <v>-1</v>
      </c>
      <c r="J33" s="5">
        <f t="shared" si="1"/>
        <v>-1</v>
      </c>
      <c r="K33" s="11" t="s">
        <v>47</v>
      </c>
      <c r="M33" t="str">
        <f t="shared" si="2"/>
        <v>yes</v>
      </c>
      <c r="N33">
        <f t="shared" si="3"/>
        <v>-1</v>
      </c>
      <c r="O33">
        <f t="shared" si="4"/>
        <v>-1</v>
      </c>
    </row>
    <row r="34" spans="1:15" x14ac:dyDescent="0.25">
      <c r="A34" s="1">
        <v>42413</v>
      </c>
      <c r="B34" t="s">
        <v>53</v>
      </c>
      <c r="C34" s="2">
        <v>0.79166666666666663</v>
      </c>
      <c r="D34" t="s">
        <v>62</v>
      </c>
      <c r="E34" t="s">
        <v>55</v>
      </c>
      <c r="F34" t="s">
        <v>58</v>
      </c>
      <c r="H34" s="5">
        <f t="shared" si="0"/>
        <v>-1</v>
      </c>
      <c r="I34" s="5">
        <v>1.3</v>
      </c>
      <c r="J34" s="5">
        <f t="shared" si="1"/>
        <v>0.28999999999999998</v>
      </c>
      <c r="K34" s="11" t="s">
        <v>339</v>
      </c>
      <c r="M34" t="str">
        <f t="shared" si="2"/>
        <v>yes</v>
      </c>
      <c r="N34">
        <f t="shared" si="3"/>
        <v>-1</v>
      </c>
      <c r="O34">
        <f t="shared" si="4"/>
        <v>0.28999999999999998</v>
      </c>
    </row>
    <row r="35" spans="1:15" x14ac:dyDescent="0.25">
      <c r="A35" s="1">
        <v>42414</v>
      </c>
      <c r="B35" t="s">
        <v>23</v>
      </c>
      <c r="C35" s="2">
        <v>0.47916666666666669</v>
      </c>
      <c r="D35" t="s">
        <v>145</v>
      </c>
      <c r="E35" t="s">
        <v>55</v>
      </c>
      <c r="F35" t="s">
        <v>321</v>
      </c>
      <c r="H35" s="5">
        <f t="shared" si="0"/>
        <v>-1</v>
      </c>
      <c r="I35" s="5">
        <v>1.3</v>
      </c>
      <c r="J35" s="5">
        <f t="shared" si="1"/>
        <v>0.28999999999999998</v>
      </c>
      <c r="K35" s="11" t="s">
        <v>36</v>
      </c>
      <c r="M35" t="str">
        <f t="shared" si="2"/>
        <v>yes</v>
      </c>
      <c r="N35">
        <f t="shared" si="3"/>
        <v>-1</v>
      </c>
      <c r="O35">
        <f t="shared" si="4"/>
        <v>0.28999999999999998</v>
      </c>
    </row>
    <row r="36" spans="1:15" x14ac:dyDescent="0.25">
      <c r="A36" s="1">
        <v>42413</v>
      </c>
      <c r="B36" t="s">
        <v>28</v>
      </c>
      <c r="C36" s="2">
        <v>0.875</v>
      </c>
      <c r="D36" t="s">
        <v>114</v>
      </c>
      <c r="E36" t="s">
        <v>55</v>
      </c>
      <c r="F36" t="s">
        <v>266</v>
      </c>
      <c r="H36" s="5">
        <f t="shared" si="0"/>
        <v>-1</v>
      </c>
      <c r="I36" s="5">
        <v>1.36</v>
      </c>
      <c r="J36" s="5">
        <f t="shared" si="1"/>
        <v>0.34</v>
      </c>
      <c r="K36" s="11" t="s">
        <v>88</v>
      </c>
      <c r="M36" t="str">
        <f t="shared" si="2"/>
        <v>yes</v>
      </c>
      <c r="N36">
        <f t="shared" si="3"/>
        <v>-1</v>
      </c>
      <c r="O36">
        <f t="shared" si="4"/>
        <v>0.34</v>
      </c>
    </row>
    <row r="37" spans="1:15" x14ac:dyDescent="0.25">
      <c r="A37" s="1">
        <v>42413</v>
      </c>
      <c r="B37" t="s">
        <v>28</v>
      </c>
      <c r="C37" s="2">
        <v>0.8125</v>
      </c>
      <c r="D37" t="s">
        <v>148</v>
      </c>
      <c r="E37" t="s">
        <v>55</v>
      </c>
      <c r="F37" t="s">
        <v>298</v>
      </c>
      <c r="H37" s="5">
        <f t="shared" si="0"/>
        <v>-1</v>
      </c>
      <c r="I37" s="5">
        <v>1.3</v>
      </c>
      <c r="J37" s="5">
        <f t="shared" si="1"/>
        <v>0.28999999999999998</v>
      </c>
      <c r="K37" s="11" t="s">
        <v>59</v>
      </c>
      <c r="M37" t="str">
        <f t="shared" si="2"/>
        <v>yes</v>
      </c>
      <c r="N37">
        <f t="shared" si="3"/>
        <v>-1</v>
      </c>
      <c r="O37">
        <f t="shared" si="4"/>
        <v>0.28999999999999998</v>
      </c>
    </row>
    <row r="38" spans="1:15" x14ac:dyDescent="0.25">
      <c r="A38" s="1">
        <v>42413</v>
      </c>
      <c r="B38" t="s">
        <v>40</v>
      </c>
      <c r="C38" s="2">
        <v>0.625</v>
      </c>
      <c r="D38" t="s">
        <v>46</v>
      </c>
      <c r="E38" t="s">
        <v>55</v>
      </c>
      <c r="F38" t="s">
        <v>133</v>
      </c>
      <c r="H38" s="5">
        <f t="shared" si="0"/>
        <v>-1</v>
      </c>
      <c r="I38" s="5">
        <v>1.26</v>
      </c>
      <c r="J38" s="5">
        <f t="shared" si="1"/>
        <v>0.25</v>
      </c>
      <c r="K38" s="11" t="s">
        <v>27</v>
      </c>
      <c r="M38" t="str">
        <f t="shared" si="2"/>
        <v>no</v>
      </c>
      <c r="N38">
        <f t="shared" si="3"/>
        <v>0</v>
      </c>
      <c r="O38">
        <f t="shared" si="4"/>
        <v>0</v>
      </c>
    </row>
    <row r="39" spans="1:15" x14ac:dyDescent="0.25">
      <c r="A39" s="1">
        <v>42414</v>
      </c>
      <c r="B39" t="s">
        <v>48</v>
      </c>
      <c r="C39" s="2">
        <v>0.6875</v>
      </c>
      <c r="D39" t="s">
        <v>232</v>
      </c>
      <c r="E39" t="s">
        <v>55</v>
      </c>
      <c r="F39" t="s">
        <v>224</v>
      </c>
      <c r="H39" s="5">
        <f t="shared" si="0"/>
        <v>-1</v>
      </c>
      <c r="I39" s="5">
        <v>1.17</v>
      </c>
      <c r="J39" s="5">
        <f t="shared" si="1"/>
        <v>0.16</v>
      </c>
      <c r="K39" s="11" t="s">
        <v>221</v>
      </c>
      <c r="M39" t="str">
        <f t="shared" si="2"/>
        <v>yes</v>
      </c>
      <c r="N39">
        <f t="shared" si="3"/>
        <v>-1</v>
      </c>
      <c r="O39">
        <f t="shared" si="4"/>
        <v>0.16</v>
      </c>
    </row>
    <row r="40" spans="1:15" x14ac:dyDescent="0.25">
      <c r="A40" s="1">
        <v>42413</v>
      </c>
      <c r="B40" t="s">
        <v>40</v>
      </c>
      <c r="C40" s="2">
        <v>0.625</v>
      </c>
      <c r="D40" t="s">
        <v>134</v>
      </c>
      <c r="E40" t="s">
        <v>55</v>
      </c>
      <c r="F40" t="s">
        <v>130</v>
      </c>
      <c r="H40" s="5">
        <f t="shared" si="0"/>
        <v>-1</v>
      </c>
      <c r="I40" s="5">
        <v>1.44</v>
      </c>
      <c r="J40" s="5">
        <f t="shared" si="1"/>
        <v>0.42</v>
      </c>
      <c r="K40" s="11" t="s">
        <v>59</v>
      </c>
      <c r="M40" t="str">
        <f t="shared" si="2"/>
        <v>no</v>
      </c>
      <c r="N40">
        <f t="shared" si="3"/>
        <v>0</v>
      </c>
      <c r="O40">
        <f t="shared" si="4"/>
        <v>0</v>
      </c>
    </row>
    <row r="41" spans="1:15" x14ac:dyDescent="0.25">
      <c r="A41" s="1">
        <v>42413</v>
      </c>
      <c r="B41" t="s">
        <v>40</v>
      </c>
      <c r="C41" s="2">
        <v>0.625</v>
      </c>
      <c r="D41" t="s">
        <v>180</v>
      </c>
      <c r="E41" t="s">
        <v>55</v>
      </c>
      <c r="F41" t="s">
        <v>129</v>
      </c>
      <c r="H41" s="5">
        <f t="shared" si="0"/>
        <v>-1</v>
      </c>
      <c r="I41" s="5">
        <v>1.29</v>
      </c>
      <c r="J41" s="5">
        <f t="shared" si="1"/>
        <v>0.28000000000000003</v>
      </c>
      <c r="K41" s="11" t="s">
        <v>173</v>
      </c>
      <c r="M41" t="str">
        <f t="shared" si="2"/>
        <v>no</v>
      </c>
      <c r="N41">
        <f t="shared" si="3"/>
        <v>0</v>
      </c>
      <c r="O41">
        <f t="shared" si="4"/>
        <v>0</v>
      </c>
    </row>
    <row r="42" spans="1:15" x14ac:dyDescent="0.25">
      <c r="A42" s="1">
        <v>42413</v>
      </c>
      <c r="B42" t="s">
        <v>155</v>
      </c>
      <c r="C42" s="2">
        <v>0.625</v>
      </c>
      <c r="D42" t="s">
        <v>192</v>
      </c>
      <c r="E42" t="s">
        <v>55</v>
      </c>
      <c r="F42" t="s">
        <v>163</v>
      </c>
      <c r="H42" s="5">
        <f t="shared" si="0"/>
        <v>-1</v>
      </c>
      <c r="I42" s="5">
        <v>1.24</v>
      </c>
      <c r="J42" s="5">
        <f t="shared" si="1"/>
        <v>0.23</v>
      </c>
      <c r="K42" s="11" t="s">
        <v>350</v>
      </c>
      <c r="M42" t="str">
        <f t="shared" si="2"/>
        <v>no</v>
      </c>
      <c r="N42">
        <f t="shared" si="3"/>
        <v>0</v>
      </c>
      <c r="O42">
        <f t="shared" si="4"/>
        <v>0</v>
      </c>
    </row>
    <row r="43" spans="1:15" x14ac:dyDescent="0.25">
      <c r="A43" s="1">
        <v>42413</v>
      </c>
      <c r="B43" t="s">
        <v>40</v>
      </c>
      <c r="C43" s="2">
        <v>0.625</v>
      </c>
      <c r="D43" t="s">
        <v>140</v>
      </c>
      <c r="E43" t="s">
        <v>55</v>
      </c>
      <c r="F43" t="s">
        <v>195</v>
      </c>
      <c r="H43" s="5">
        <f t="shared" si="0"/>
        <v>-1</v>
      </c>
      <c r="I43" s="5">
        <v>1.47</v>
      </c>
      <c r="J43" s="5">
        <f t="shared" si="1"/>
        <v>0.45</v>
      </c>
      <c r="K43" s="11" t="s">
        <v>105</v>
      </c>
      <c r="M43" t="str">
        <f t="shared" si="2"/>
        <v>no</v>
      </c>
      <c r="N43">
        <f t="shared" si="3"/>
        <v>0</v>
      </c>
      <c r="O43">
        <f t="shared" si="4"/>
        <v>0</v>
      </c>
    </row>
    <row r="44" spans="1:15" x14ac:dyDescent="0.25">
      <c r="A44" s="1">
        <v>42413</v>
      </c>
      <c r="B44" t="s">
        <v>40</v>
      </c>
      <c r="C44" s="2">
        <v>0.625</v>
      </c>
      <c r="D44" t="s">
        <v>126</v>
      </c>
      <c r="E44" t="s">
        <v>55</v>
      </c>
      <c r="F44" t="s">
        <v>41</v>
      </c>
      <c r="H44" s="5">
        <f t="shared" si="0"/>
        <v>-1</v>
      </c>
      <c r="I44" s="5">
        <v>1.25</v>
      </c>
      <c r="J44" s="5">
        <f t="shared" si="1"/>
        <v>0.24</v>
      </c>
      <c r="K44" s="11" t="s">
        <v>59</v>
      </c>
      <c r="M44" t="str">
        <f t="shared" si="2"/>
        <v>no</v>
      </c>
      <c r="N44">
        <f t="shared" si="3"/>
        <v>0</v>
      </c>
      <c r="O44">
        <f t="shared" si="4"/>
        <v>0</v>
      </c>
    </row>
    <row r="45" spans="1:15" x14ac:dyDescent="0.25">
      <c r="A45" s="1">
        <v>42413</v>
      </c>
      <c r="B45" t="s">
        <v>48</v>
      </c>
      <c r="C45" s="2">
        <v>0.60416666666666663</v>
      </c>
      <c r="D45" t="s">
        <v>233</v>
      </c>
      <c r="E45" t="s">
        <v>325</v>
      </c>
      <c r="F45" t="s">
        <v>50</v>
      </c>
      <c r="H45" s="5">
        <f t="shared" si="0"/>
        <v>-1</v>
      </c>
      <c r="J45" s="5">
        <f t="shared" si="1"/>
        <v>-1</v>
      </c>
      <c r="K45" s="11" t="s">
        <v>51</v>
      </c>
      <c r="M45" t="str">
        <f t="shared" si="2"/>
        <v>yes</v>
      </c>
      <c r="N45">
        <f t="shared" si="3"/>
        <v>-1</v>
      </c>
      <c r="O45">
        <f t="shared" si="4"/>
        <v>-1</v>
      </c>
    </row>
    <row r="46" spans="1:15" x14ac:dyDescent="0.25">
      <c r="A46" s="1">
        <v>42413</v>
      </c>
      <c r="B46" t="s">
        <v>33</v>
      </c>
      <c r="C46" s="2">
        <v>0.625</v>
      </c>
      <c r="D46" t="s">
        <v>34</v>
      </c>
      <c r="E46" t="s">
        <v>175</v>
      </c>
      <c r="F46" t="s">
        <v>244</v>
      </c>
      <c r="H46" s="5">
        <f t="shared" si="0"/>
        <v>-1</v>
      </c>
      <c r="J46" s="5">
        <f t="shared" si="1"/>
        <v>-1</v>
      </c>
      <c r="K46" s="11" t="s">
        <v>47</v>
      </c>
      <c r="M46" t="str">
        <f t="shared" si="2"/>
        <v>no</v>
      </c>
      <c r="N46">
        <f t="shared" si="3"/>
        <v>0</v>
      </c>
      <c r="O46">
        <f t="shared" si="4"/>
        <v>0</v>
      </c>
    </row>
    <row r="47" spans="1:15" x14ac:dyDescent="0.25">
      <c r="A47" s="1">
        <v>42413</v>
      </c>
      <c r="B47" t="s">
        <v>33</v>
      </c>
      <c r="C47" s="2">
        <v>0.625</v>
      </c>
      <c r="D47" t="s">
        <v>204</v>
      </c>
      <c r="E47" t="s">
        <v>181</v>
      </c>
      <c r="F47" t="s">
        <v>116</v>
      </c>
      <c r="H47" s="5">
        <f t="shared" si="0"/>
        <v>-1</v>
      </c>
      <c r="J47" s="5">
        <f t="shared" si="1"/>
        <v>-1</v>
      </c>
      <c r="K47" s="11" t="s">
        <v>51</v>
      </c>
      <c r="M47" t="str">
        <f t="shared" si="2"/>
        <v>no</v>
      </c>
      <c r="N47">
        <f t="shared" si="3"/>
        <v>0</v>
      </c>
      <c r="O47">
        <f t="shared" si="4"/>
        <v>0</v>
      </c>
    </row>
    <row r="48" spans="1:15" x14ac:dyDescent="0.25">
      <c r="A48" s="1">
        <v>42413</v>
      </c>
      <c r="B48" t="s">
        <v>33</v>
      </c>
      <c r="C48" s="2">
        <v>0.625</v>
      </c>
      <c r="D48" t="s">
        <v>119</v>
      </c>
      <c r="E48" t="s">
        <v>181</v>
      </c>
      <c r="F48" t="s">
        <v>285</v>
      </c>
      <c r="H48" s="5">
        <f t="shared" si="0"/>
        <v>-1</v>
      </c>
      <c r="I48" s="5">
        <v>1.7</v>
      </c>
      <c r="J48" s="5">
        <f t="shared" si="1"/>
        <v>0.67</v>
      </c>
      <c r="K48" s="11" t="s">
        <v>43</v>
      </c>
      <c r="M48" t="str">
        <f t="shared" si="2"/>
        <v>no</v>
      </c>
      <c r="N48">
        <f t="shared" si="3"/>
        <v>0</v>
      </c>
      <c r="O48">
        <f t="shared" si="4"/>
        <v>0</v>
      </c>
    </row>
    <row r="49" spans="1:15" x14ac:dyDescent="0.25">
      <c r="A49" s="1">
        <v>42413</v>
      </c>
      <c r="B49" t="s">
        <v>40</v>
      </c>
      <c r="C49" s="2">
        <v>0.625</v>
      </c>
      <c r="D49" t="s">
        <v>132</v>
      </c>
      <c r="E49" t="s">
        <v>181</v>
      </c>
      <c r="F49" t="s">
        <v>42</v>
      </c>
      <c r="H49" s="5">
        <f t="shared" si="0"/>
        <v>-1</v>
      </c>
      <c r="J49" s="5">
        <f t="shared" si="1"/>
        <v>-1</v>
      </c>
      <c r="K49" s="11" t="s">
        <v>51</v>
      </c>
      <c r="M49" t="str">
        <f t="shared" si="2"/>
        <v>no</v>
      </c>
      <c r="N49">
        <f t="shared" si="3"/>
        <v>0</v>
      </c>
      <c r="O49">
        <f t="shared" si="4"/>
        <v>0</v>
      </c>
    </row>
    <row r="50" spans="1:15" x14ac:dyDescent="0.25">
      <c r="A50" s="1">
        <v>42413</v>
      </c>
      <c r="B50" t="s">
        <v>69</v>
      </c>
      <c r="C50" s="2">
        <v>0.625</v>
      </c>
      <c r="D50" t="s">
        <v>229</v>
      </c>
      <c r="E50" t="s">
        <v>181</v>
      </c>
      <c r="F50" t="s">
        <v>136</v>
      </c>
      <c r="H50" s="5">
        <f t="shared" si="0"/>
        <v>-1</v>
      </c>
      <c r="J50" s="5">
        <f t="shared" si="1"/>
        <v>-1</v>
      </c>
      <c r="K50" s="11" t="s">
        <v>150</v>
      </c>
      <c r="M50" t="str">
        <f t="shared" si="2"/>
        <v>no</v>
      </c>
      <c r="N50">
        <f t="shared" si="3"/>
        <v>0</v>
      </c>
      <c r="O50">
        <f t="shared" si="4"/>
        <v>0</v>
      </c>
    </row>
    <row r="51" spans="1:15" x14ac:dyDescent="0.25">
      <c r="A51" s="1">
        <v>42413</v>
      </c>
      <c r="B51" t="s">
        <v>69</v>
      </c>
      <c r="C51" s="2">
        <v>0.625</v>
      </c>
      <c r="D51" t="s">
        <v>142</v>
      </c>
      <c r="E51" t="s">
        <v>181</v>
      </c>
      <c r="F51" t="s">
        <v>70</v>
      </c>
      <c r="H51" s="5">
        <f t="shared" si="0"/>
        <v>-1</v>
      </c>
      <c r="J51" s="5">
        <f t="shared" si="1"/>
        <v>-1</v>
      </c>
      <c r="K51" s="11" t="s">
        <v>168</v>
      </c>
      <c r="M51" t="str">
        <f t="shared" si="2"/>
        <v>no</v>
      </c>
      <c r="N51">
        <f t="shared" si="3"/>
        <v>0</v>
      </c>
      <c r="O51">
        <f t="shared" si="4"/>
        <v>0</v>
      </c>
    </row>
    <row r="52" spans="1:15" x14ac:dyDescent="0.25">
      <c r="A52" s="1">
        <v>42413</v>
      </c>
      <c r="B52" t="s">
        <v>69</v>
      </c>
      <c r="C52" s="2">
        <v>0.625</v>
      </c>
      <c r="D52" t="s">
        <v>93</v>
      </c>
      <c r="E52" t="s">
        <v>175</v>
      </c>
      <c r="F52" t="s">
        <v>73</v>
      </c>
      <c r="H52" s="5">
        <f t="shared" si="0"/>
        <v>-1</v>
      </c>
      <c r="I52" s="5">
        <v>1.91</v>
      </c>
      <c r="J52" s="5">
        <f t="shared" si="1"/>
        <v>0.86</v>
      </c>
      <c r="K52" s="11" t="s">
        <v>307</v>
      </c>
      <c r="M52" t="str">
        <f t="shared" si="2"/>
        <v>no</v>
      </c>
      <c r="N52">
        <f t="shared" si="3"/>
        <v>0</v>
      </c>
      <c r="O52">
        <f t="shared" si="4"/>
        <v>0</v>
      </c>
    </row>
    <row r="53" spans="1:15" x14ac:dyDescent="0.25">
      <c r="A53" s="1">
        <v>42413</v>
      </c>
      <c r="B53" t="s">
        <v>40</v>
      </c>
      <c r="C53" s="2">
        <v>0.625</v>
      </c>
      <c r="D53" t="s">
        <v>125</v>
      </c>
      <c r="E53" t="s">
        <v>175</v>
      </c>
      <c r="F53" t="s">
        <v>144</v>
      </c>
      <c r="H53" s="5">
        <f t="shared" si="0"/>
        <v>-1</v>
      </c>
      <c r="I53" s="5">
        <v>2.0499999999999998</v>
      </c>
      <c r="J53" s="5">
        <f t="shared" si="1"/>
        <v>1</v>
      </c>
      <c r="K53" s="11" t="s">
        <v>27</v>
      </c>
      <c r="M53" t="str">
        <f t="shared" si="2"/>
        <v>no</v>
      </c>
      <c r="N53">
        <f t="shared" si="3"/>
        <v>0</v>
      </c>
      <c r="O53">
        <f t="shared" si="4"/>
        <v>0</v>
      </c>
    </row>
    <row r="54" spans="1:15" x14ac:dyDescent="0.25">
      <c r="A54" s="1">
        <v>42413</v>
      </c>
      <c r="B54" t="s">
        <v>78</v>
      </c>
      <c r="C54" s="2">
        <v>0.625</v>
      </c>
      <c r="D54" t="s">
        <v>265</v>
      </c>
      <c r="E54" t="s">
        <v>175</v>
      </c>
      <c r="F54" t="s">
        <v>111</v>
      </c>
      <c r="H54" s="5">
        <f t="shared" si="0"/>
        <v>-1</v>
      </c>
      <c r="I54" s="5">
        <v>1.84</v>
      </c>
      <c r="J54" s="5">
        <f t="shared" si="1"/>
        <v>0.8</v>
      </c>
      <c r="K54" s="11" t="s">
        <v>307</v>
      </c>
      <c r="M54" t="str">
        <f t="shared" si="2"/>
        <v>no</v>
      </c>
      <c r="N54">
        <f t="shared" si="3"/>
        <v>0</v>
      </c>
      <c r="O54">
        <f t="shared" si="4"/>
        <v>0</v>
      </c>
    </row>
    <row r="55" spans="1:15" x14ac:dyDescent="0.25">
      <c r="A55" s="1">
        <v>42413</v>
      </c>
      <c r="B55" t="s">
        <v>78</v>
      </c>
      <c r="C55" s="2">
        <v>0.625</v>
      </c>
      <c r="D55" t="s">
        <v>323</v>
      </c>
      <c r="E55" t="s">
        <v>175</v>
      </c>
      <c r="F55" t="s">
        <v>264</v>
      </c>
      <c r="H55" s="5">
        <f t="shared" si="0"/>
        <v>-1</v>
      </c>
      <c r="J55" s="5">
        <f t="shared" si="1"/>
        <v>-1</v>
      </c>
      <c r="K55" s="11" t="s">
        <v>47</v>
      </c>
      <c r="M55" t="str">
        <f t="shared" si="2"/>
        <v>no</v>
      </c>
      <c r="N55">
        <f t="shared" si="3"/>
        <v>0</v>
      </c>
      <c r="O55">
        <f t="shared" si="4"/>
        <v>0</v>
      </c>
    </row>
    <row r="56" spans="1:15" x14ac:dyDescent="0.25">
      <c r="A56" s="1">
        <v>42413</v>
      </c>
      <c r="B56" t="s">
        <v>78</v>
      </c>
      <c r="C56" s="2">
        <v>0.625</v>
      </c>
      <c r="D56" t="s">
        <v>127</v>
      </c>
      <c r="E56" t="s">
        <v>181</v>
      </c>
      <c r="F56" t="s">
        <v>222</v>
      </c>
      <c r="H56" s="5">
        <f t="shared" si="0"/>
        <v>-1</v>
      </c>
      <c r="I56" s="5">
        <v>1.88</v>
      </c>
      <c r="J56" s="5">
        <f t="shared" si="1"/>
        <v>0.84</v>
      </c>
      <c r="K56" s="11" t="s">
        <v>330</v>
      </c>
      <c r="M56" t="str">
        <f t="shared" si="2"/>
        <v>no</v>
      </c>
      <c r="N56">
        <f t="shared" si="3"/>
        <v>0</v>
      </c>
      <c r="O56">
        <f t="shared" si="4"/>
        <v>0</v>
      </c>
    </row>
    <row r="57" spans="1:15" x14ac:dyDescent="0.25">
      <c r="A57" s="1">
        <v>42413</v>
      </c>
      <c r="B57" t="s">
        <v>40</v>
      </c>
      <c r="C57" s="2">
        <v>0.625</v>
      </c>
      <c r="D57" t="s">
        <v>45</v>
      </c>
      <c r="E57" t="s">
        <v>175</v>
      </c>
      <c r="F57" t="s">
        <v>318</v>
      </c>
      <c r="H57" s="5">
        <f t="shared" si="0"/>
        <v>-1</v>
      </c>
      <c r="J57" s="5">
        <f t="shared" si="1"/>
        <v>-1</v>
      </c>
      <c r="K57" s="11" t="s">
        <v>150</v>
      </c>
      <c r="M57" t="str">
        <f t="shared" si="2"/>
        <v>no</v>
      </c>
      <c r="N57">
        <f t="shared" si="3"/>
        <v>0</v>
      </c>
      <c r="O57">
        <f t="shared" si="4"/>
        <v>0</v>
      </c>
    </row>
    <row r="58" spans="1:15" x14ac:dyDescent="0.25">
      <c r="A58" s="1">
        <v>42413</v>
      </c>
      <c r="B58" t="s">
        <v>78</v>
      </c>
      <c r="C58" s="2">
        <v>0.625</v>
      </c>
      <c r="D58" t="s">
        <v>128</v>
      </c>
      <c r="E58" t="s">
        <v>181</v>
      </c>
      <c r="F58" t="s">
        <v>160</v>
      </c>
      <c r="H58" s="5">
        <f t="shared" si="0"/>
        <v>-1</v>
      </c>
      <c r="J58" s="5">
        <f t="shared" si="1"/>
        <v>-1</v>
      </c>
      <c r="K58" s="11" t="s">
        <v>168</v>
      </c>
      <c r="M58" t="str">
        <f t="shared" si="2"/>
        <v>no</v>
      </c>
      <c r="N58">
        <f t="shared" si="3"/>
        <v>0</v>
      </c>
      <c r="O58">
        <f t="shared" si="4"/>
        <v>0</v>
      </c>
    </row>
    <row r="59" spans="1:15" x14ac:dyDescent="0.25">
      <c r="A59" s="1">
        <v>42413</v>
      </c>
      <c r="B59" t="s">
        <v>78</v>
      </c>
      <c r="C59" s="2">
        <v>0.625</v>
      </c>
      <c r="D59" t="s">
        <v>113</v>
      </c>
      <c r="E59" t="s">
        <v>175</v>
      </c>
      <c r="F59" t="s">
        <v>110</v>
      </c>
      <c r="H59" s="5">
        <f t="shared" si="0"/>
        <v>-1</v>
      </c>
      <c r="J59" s="5">
        <f t="shared" si="1"/>
        <v>-1</v>
      </c>
      <c r="K59" s="11" t="s">
        <v>173</v>
      </c>
      <c r="M59" t="str">
        <f t="shared" si="2"/>
        <v>no</v>
      </c>
      <c r="N59">
        <f t="shared" si="3"/>
        <v>0</v>
      </c>
      <c r="O59">
        <f t="shared" si="4"/>
        <v>0</v>
      </c>
    </row>
    <row r="60" spans="1:15" x14ac:dyDescent="0.25">
      <c r="A60" s="1">
        <v>42413</v>
      </c>
      <c r="B60" t="s">
        <v>40</v>
      </c>
      <c r="C60" s="2">
        <v>0.625</v>
      </c>
      <c r="D60" t="s">
        <v>137</v>
      </c>
      <c r="E60" t="s">
        <v>181</v>
      </c>
      <c r="F60" t="s">
        <v>182</v>
      </c>
      <c r="H60" s="5">
        <f t="shared" si="0"/>
        <v>-1</v>
      </c>
      <c r="I60" s="5">
        <v>2.1</v>
      </c>
      <c r="J60" s="5">
        <f t="shared" si="1"/>
        <v>1.05</v>
      </c>
      <c r="K60" s="11" t="s">
        <v>349</v>
      </c>
      <c r="M60" t="str">
        <f t="shared" si="2"/>
        <v>no</v>
      </c>
      <c r="N60">
        <f t="shared" si="3"/>
        <v>0</v>
      </c>
      <c r="O60">
        <f t="shared" si="4"/>
        <v>0</v>
      </c>
    </row>
    <row r="61" spans="1:15" x14ac:dyDescent="0.25">
      <c r="A61" s="1">
        <v>42414</v>
      </c>
      <c r="B61" t="s">
        <v>23</v>
      </c>
      <c r="C61" s="2">
        <v>0.5625</v>
      </c>
      <c r="D61" t="s">
        <v>24</v>
      </c>
      <c r="E61" t="s">
        <v>175</v>
      </c>
      <c r="F61" t="s">
        <v>268</v>
      </c>
      <c r="H61" s="5">
        <f t="shared" si="0"/>
        <v>-1</v>
      </c>
      <c r="I61" s="5">
        <v>1.69</v>
      </c>
      <c r="J61" s="5">
        <f t="shared" si="1"/>
        <v>0.66</v>
      </c>
      <c r="K61" s="11" t="s">
        <v>105</v>
      </c>
      <c r="M61" t="str">
        <f t="shared" si="2"/>
        <v>yes</v>
      </c>
      <c r="N61">
        <f t="shared" si="3"/>
        <v>-1</v>
      </c>
      <c r="O61">
        <f t="shared" si="4"/>
        <v>0.66</v>
      </c>
    </row>
    <row r="62" spans="1:15" x14ac:dyDescent="0.25">
      <c r="A62" s="1">
        <v>42413</v>
      </c>
      <c r="B62" t="s">
        <v>85</v>
      </c>
      <c r="C62" s="2">
        <v>0.625</v>
      </c>
      <c r="D62" t="s">
        <v>89</v>
      </c>
      <c r="E62" t="s">
        <v>181</v>
      </c>
      <c r="F62" t="s">
        <v>86</v>
      </c>
      <c r="H62" s="5">
        <f t="shared" si="0"/>
        <v>-1</v>
      </c>
      <c r="J62" s="5">
        <f t="shared" si="1"/>
        <v>-1</v>
      </c>
      <c r="K62" s="11" t="s">
        <v>168</v>
      </c>
      <c r="M62" t="str">
        <f t="shared" si="2"/>
        <v>yes</v>
      </c>
      <c r="N62">
        <f t="shared" si="3"/>
        <v>-1</v>
      </c>
      <c r="O62">
        <f t="shared" si="4"/>
        <v>-1</v>
      </c>
    </row>
    <row r="63" spans="1:15" x14ac:dyDescent="0.25">
      <c r="A63" s="1">
        <v>42413</v>
      </c>
      <c r="B63" t="s">
        <v>69</v>
      </c>
      <c r="C63" s="2">
        <v>0.625</v>
      </c>
      <c r="D63" t="s">
        <v>226</v>
      </c>
      <c r="E63" t="s">
        <v>181</v>
      </c>
      <c r="F63" t="s">
        <v>185</v>
      </c>
      <c r="H63" s="5">
        <f t="shared" si="0"/>
        <v>-1</v>
      </c>
      <c r="J63" s="5">
        <f t="shared" si="1"/>
        <v>-1</v>
      </c>
      <c r="K63" s="11" t="s">
        <v>168</v>
      </c>
      <c r="M63" t="str">
        <f t="shared" si="2"/>
        <v>no</v>
      </c>
      <c r="N63">
        <f t="shared" si="3"/>
        <v>0</v>
      </c>
      <c r="O63">
        <f t="shared" si="4"/>
        <v>0</v>
      </c>
    </row>
    <row r="64" spans="1:15" x14ac:dyDescent="0.25">
      <c r="A64" s="1">
        <v>42413</v>
      </c>
      <c r="B64" t="s">
        <v>40</v>
      </c>
      <c r="C64" s="2">
        <v>0.625</v>
      </c>
      <c r="D64" t="s">
        <v>143</v>
      </c>
      <c r="E64" t="s">
        <v>175</v>
      </c>
      <c r="F64" t="s">
        <v>139</v>
      </c>
      <c r="H64" s="5">
        <f t="shared" si="0"/>
        <v>-1</v>
      </c>
      <c r="I64" s="5">
        <v>2.27</v>
      </c>
      <c r="J64" s="5">
        <f t="shared" si="1"/>
        <v>1.21</v>
      </c>
      <c r="K64" s="11" t="s">
        <v>63</v>
      </c>
      <c r="M64" t="str">
        <f t="shared" si="2"/>
        <v>no</v>
      </c>
      <c r="N64">
        <f t="shared" si="3"/>
        <v>0</v>
      </c>
      <c r="O64">
        <f t="shared" si="4"/>
        <v>0</v>
      </c>
    </row>
    <row r="65" spans="1:15" x14ac:dyDescent="0.25">
      <c r="A65" s="1">
        <v>42414</v>
      </c>
      <c r="B65" t="s">
        <v>28</v>
      </c>
      <c r="C65" s="2">
        <v>0.71875</v>
      </c>
      <c r="D65" t="s">
        <v>29</v>
      </c>
      <c r="E65" t="s">
        <v>181</v>
      </c>
      <c r="F65" t="s">
        <v>258</v>
      </c>
      <c r="H65" s="5">
        <f t="shared" si="0"/>
        <v>-1</v>
      </c>
      <c r="J65" s="5">
        <f t="shared" si="1"/>
        <v>-1</v>
      </c>
      <c r="K65" s="11" t="s">
        <v>47</v>
      </c>
      <c r="M65" t="str">
        <f t="shared" si="2"/>
        <v>yes</v>
      </c>
      <c r="N65">
        <f t="shared" si="3"/>
        <v>-1</v>
      </c>
      <c r="O65">
        <f t="shared" si="4"/>
        <v>-1</v>
      </c>
    </row>
    <row r="66" spans="1:15" x14ac:dyDescent="0.25">
      <c r="A66" s="1">
        <v>42413</v>
      </c>
      <c r="B66" t="s">
        <v>23</v>
      </c>
      <c r="C66" s="2">
        <v>0.78125</v>
      </c>
      <c r="D66" t="s">
        <v>26</v>
      </c>
      <c r="E66" t="s">
        <v>181</v>
      </c>
      <c r="F66" t="s">
        <v>269</v>
      </c>
      <c r="H66" s="5">
        <f t="shared" ref="H66:H110" si="5">ROUND(IF(ISBLANK(G66),-1,(G66-1)*0.95),2)</f>
        <v>-1</v>
      </c>
      <c r="J66" s="5">
        <f t="shared" ref="J66:J110" si="6">ROUND(IF(ISBLANK(I66),-1,(I66-1)*0.95),2)</f>
        <v>-1</v>
      </c>
      <c r="K66" s="11" t="s">
        <v>168</v>
      </c>
      <c r="M66" t="str">
        <f t="shared" si="2"/>
        <v>yes</v>
      </c>
      <c r="N66">
        <f t="shared" si="3"/>
        <v>-1</v>
      </c>
      <c r="O66">
        <f t="shared" si="4"/>
        <v>-1</v>
      </c>
    </row>
    <row r="67" spans="1:15" x14ac:dyDescent="0.25">
      <c r="A67" s="1">
        <v>42413</v>
      </c>
      <c r="B67" t="s">
        <v>40</v>
      </c>
      <c r="C67" s="2">
        <v>0.625</v>
      </c>
      <c r="D67" t="s">
        <v>138</v>
      </c>
      <c r="E67" t="s">
        <v>181</v>
      </c>
      <c r="F67" t="s">
        <v>319</v>
      </c>
      <c r="H67" s="5">
        <f t="shared" si="5"/>
        <v>-1</v>
      </c>
      <c r="I67" s="5">
        <v>1.98</v>
      </c>
      <c r="J67" s="5">
        <f t="shared" si="6"/>
        <v>0.93</v>
      </c>
      <c r="K67" s="11" t="s">
        <v>337</v>
      </c>
      <c r="M67" t="str">
        <f t="shared" ref="M67:M125" si="7">IF(B67="Scotland Premiership","yes",IF(B67="England Premier League","yes",IF(B67="Italy Serie A","yes",IF(B67="Germany Bundesliga","yes",IF(B67="France Ligue 1","yes",IF(LEFT(B67,5)="Spain","yes",IF(B67="Netherlands Eredivisie","yes","no")))))))</f>
        <v>no</v>
      </c>
      <c r="N67">
        <f t="shared" ref="N67:N125" si="8">IF(M67="yes",H67,0)</f>
        <v>0</v>
      </c>
      <c r="O67">
        <f t="shared" ref="O67:O125" si="9">IF(M67="yes",J67,0)</f>
        <v>0</v>
      </c>
    </row>
    <row r="68" spans="1:15" x14ac:dyDescent="0.25">
      <c r="A68" s="1">
        <v>42413</v>
      </c>
      <c r="B68" t="s">
        <v>69</v>
      </c>
      <c r="C68" s="2">
        <v>0.625</v>
      </c>
      <c r="D68" t="s">
        <v>94</v>
      </c>
      <c r="E68" t="s">
        <v>181</v>
      </c>
      <c r="F68" t="s">
        <v>227</v>
      </c>
      <c r="H68" s="5">
        <f t="shared" si="5"/>
        <v>-1</v>
      </c>
      <c r="J68" s="5">
        <f t="shared" si="6"/>
        <v>-1</v>
      </c>
      <c r="K68" s="11" t="s">
        <v>168</v>
      </c>
      <c r="M68" t="str">
        <f t="shared" si="7"/>
        <v>no</v>
      </c>
      <c r="N68">
        <f t="shared" si="8"/>
        <v>0</v>
      </c>
      <c r="O68">
        <f t="shared" si="9"/>
        <v>0</v>
      </c>
    </row>
    <row r="69" spans="1:15" x14ac:dyDescent="0.25">
      <c r="A69" s="1">
        <v>42413</v>
      </c>
      <c r="B69" t="s">
        <v>155</v>
      </c>
      <c r="C69" s="2">
        <v>0.625</v>
      </c>
      <c r="D69" t="s">
        <v>162</v>
      </c>
      <c r="E69" t="s">
        <v>181</v>
      </c>
      <c r="F69" t="s">
        <v>157</v>
      </c>
      <c r="H69" s="5">
        <f t="shared" si="5"/>
        <v>-1</v>
      </c>
      <c r="J69" s="5">
        <f t="shared" si="6"/>
        <v>-1</v>
      </c>
      <c r="K69" s="11" t="s">
        <v>51</v>
      </c>
      <c r="M69" t="str">
        <f t="shared" si="7"/>
        <v>no</v>
      </c>
      <c r="N69">
        <f t="shared" si="8"/>
        <v>0</v>
      </c>
      <c r="O69">
        <f t="shared" si="9"/>
        <v>0</v>
      </c>
    </row>
    <row r="70" spans="1:15" x14ac:dyDescent="0.25">
      <c r="A70" s="1">
        <v>42413</v>
      </c>
      <c r="B70" t="s">
        <v>155</v>
      </c>
      <c r="C70" s="2">
        <v>0.71875</v>
      </c>
      <c r="D70" t="s">
        <v>156</v>
      </c>
      <c r="E70" t="s">
        <v>181</v>
      </c>
      <c r="F70" t="s">
        <v>197</v>
      </c>
      <c r="H70" s="5">
        <f t="shared" si="5"/>
        <v>-1</v>
      </c>
      <c r="J70" s="5">
        <f t="shared" si="6"/>
        <v>-1</v>
      </c>
      <c r="K70" s="11" t="s">
        <v>168</v>
      </c>
      <c r="M70" t="str">
        <f t="shared" si="7"/>
        <v>no</v>
      </c>
      <c r="N70">
        <f t="shared" si="8"/>
        <v>0</v>
      </c>
      <c r="O70">
        <f t="shared" si="9"/>
        <v>0</v>
      </c>
    </row>
    <row r="71" spans="1:15" x14ac:dyDescent="0.25">
      <c r="A71" s="1">
        <v>42413</v>
      </c>
      <c r="B71" t="s">
        <v>122</v>
      </c>
      <c r="C71" s="2">
        <v>0.625</v>
      </c>
      <c r="D71" t="s">
        <v>198</v>
      </c>
      <c r="E71" t="s">
        <v>181</v>
      </c>
      <c r="F71" t="s">
        <v>316</v>
      </c>
      <c r="H71" s="5">
        <f t="shared" si="5"/>
        <v>-1</v>
      </c>
      <c r="I71" s="5">
        <v>1.67</v>
      </c>
      <c r="J71" s="5">
        <f t="shared" si="6"/>
        <v>0.64</v>
      </c>
      <c r="K71" s="11" t="s">
        <v>88</v>
      </c>
      <c r="M71" t="str">
        <f t="shared" si="7"/>
        <v>no</v>
      </c>
      <c r="N71">
        <f t="shared" si="8"/>
        <v>0</v>
      </c>
      <c r="O71">
        <f t="shared" si="9"/>
        <v>0</v>
      </c>
    </row>
    <row r="72" spans="1:15" x14ac:dyDescent="0.25">
      <c r="A72" s="1">
        <v>42413</v>
      </c>
      <c r="B72" t="s">
        <v>122</v>
      </c>
      <c r="C72" s="2">
        <v>0.625</v>
      </c>
      <c r="D72" t="s">
        <v>317</v>
      </c>
      <c r="E72" t="s">
        <v>175</v>
      </c>
      <c r="F72" t="s">
        <v>203</v>
      </c>
      <c r="H72" s="5">
        <f t="shared" si="5"/>
        <v>-1</v>
      </c>
      <c r="I72" s="5">
        <v>1.6</v>
      </c>
      <c r="J72" s="5">
        <f t="shared" si="6"/>
        <v>0.56999999999999995</v>
      </c>
      <c r="K72" s="11" t="s">
        <v>295</v>
      </c>
      <c r="M72" t="str">
        <f t="shared" si="7"/>
        <v>no</v>
      </c>
      <c r="N72">
        <f t="shared" si="8"/>
        <v>0</v>
      </c>
      <c r="O72">
        <f t="shared" si="9"/>
        <v>0</v>
      </c>
    </row>
    <row r="73" spans="1:15" x14ac:dyDescent="0.25">
      <c r="A73" s="1">
        <v>42414</v>
      </c>
      <c r="B73" t="s">
        <v>28</v>
      </c>
      <c r="C73" s="2">
        <v>0.625</v>
      </c>
      <c r="D73" t="s">
        <v>306</v>
      </c>
      <c r="E73" t="s">
        <v>175</v>
      </c>
      <c r="F73" t="s">
        <v>109</v>
      </c>
      <c r="H73" s="5">
        <f t="shared" si="5"/>
        <v>-1</v>
      </c>
      <c r="J73" s="5">
        <f t="shared" si="6"/>
        <v>-1</v>
      </c>
      <c r="K73" s="11" t="s">
        <v>173</v>
      </c>
      <c r="M73" t="str">
        <f t="shared" si="7"/>
        <v>yes</v>
      </c>
      <c r="N73">
        <f t="shared" si="8"/>
        <v>-1</v>
      </c>
      <c r="O73">
        <f t="shared" si="9"/>
        <v>-1</v>
      </c>
    </row>
    <row r="74" spans="1:15" x14ac:dyDescent="0.25">
      <c r="A74" s="1">
        <v>42413</v>
      </c>
      <c r="B74" t="s">
        <v>122</v>
      </c>
      <c r="C74" s="2">
        <v>0.625</v>
      </c>
      <c r="D74" t="s">
        <v>124</v>
      </c>
      <c r="E74" t="s">
        <v>181</v>
      </c>
      <c r="F74" t="s">
        <v>283</v>
      </c>
      <c r="H74" s="5">
        <f t="shared" si="5"/>
        <v>-1</v>
      </c>
      <c r="I74" s="5">
        <v>1.77</v>
      </c>
      <c r="J74" s="5">
        <f t="shared" si="6"/>
        <v>0.73</v>
      </c>
      <c r="K74" s="11" t="s">
        <v>295</v>
      </c>
      <c r="M74" t="str">
        <f t="shared" si="7"/>
        <v>no</v>
      </c>
      <c r="N74">
        <f t="shared" si="8"/>
        <v>0</v>
      </c>
      <c r="O74">
        <f t="shared" si="9"/>
        <v>0</v>
      </c>
    </row>
    <row r="75" spans="1:15" x14ac:dyDescent="0.25">
      <c r="A75" s="1">
        <v>42413</v>
      </c>
      <c r="B75" t="s">
        <v>122</v>
      </c>
      <c r="C75" s="2">
        <v>0.625</v>
      </c>
      <c r="D75" t="s">
        <v>123</v>
      </c>
      <c r="E75" t="s">
        <v>175</v>
      </c>
      <c r="F75" t="s">
        <v>199</v>
      </c>
      <c r="H75" s="5">
        <f t="shared" si="5"/>
        <v>-1</v>
      </c>
      <c r="J75" s="5">
        <f t="shared" si="6"/>
        <v>-1</v>
      </c>
      <c r="K75" s="11" t="s">
        <v>168</v>
      </c>
      <c r="M75" t="str">
        <f t="shared" si="7"/>
        <v>no</v>
      </c>
      <c r="N75">
        <f t="shared" si="8"/>
        <v>0</v>
      </c>
      <c r="O75">
        <f t="shared" si="9"/>
        <v>0</v>
      </c>
    </row>
    <row r="76" spans="1:15" x14ac:dyDescent="0.25">
      <c r="A76" s="1">
        <v>42413</v>
      </c>
      <c r="B76" t="s">
        <v>208</v>
      </c>
      <c r="C76" s="2">
        <v>0.625</v>
      </c>
      <c r="D76" t="s">
        <v>209</v>
      </c>
      <c r="E76" t="s">
        <v>175</v>
      </c>
      <c r="F76" t="s">
        <v>214</v>
      </c>
      <c r="H76" s="5">
        <f t="shared" si="5"/>
        <v>-1</v>
      </c>
      <c r="I76" s="5">
        <v>1.56</v>
      </c>
      <c r="J76" s="5">
        <f t="shared" si="6"/>
        <v>0.53</v>
      </c>
      <c r="K76" s="11" t="s">
        <v>330</v>
      </c>
      <c r="M76" t="str">
        <f t="shared" si="7"/>
        <v>no</v>
      </c>
      <c r="N76">
        <f t="shared" si="8"/>
        <v>0</v>
      </c>
      <c r="O76">
        <f t="shared" si="9"/>
        <v>0</v>
      </c>
    </row>
    <row r="77" spans="1:15" x14ac:dyDescent="0.25">
      <c r="A77" s="1">
        <v>42414</v>
      </c>
      <c r="B77" t="s">
        <v>28</v>
      </c>
      <c r="C77" s="2">
        <v>0.45833333333333331</v>
      </c>
      <c r="D77" t="s">
        <v>108</v>
      </c>
      <c r="E77" t="s">
        <v>175</v>
      </c>
      <c r="F77" t="s">
        <v>261</v>
      </c>
      <c r="H77" s="5">
        <f t="shared" si="5"/>
        <v>-1</v>
      </c>
      <c r="I77" s="5">
        <v>1.96</v>
      </c>
      <c r="J77" s="5">
        <f t="shared" si="6"/>
        <v>0.91</v>
      </c>
      <c r="K77" s="11" t="s">
        <v>63</v>
      </c>
      <c r="M77" t="str">
        <f t="shared" si="7"/>
        <v>yes</v>
      </c>
      <c r="N77">
        <f t="shared" si="8"/>
        <v>-1</v>
      </c>
      <c r="O77">
        <f t="shared" si="9"/>
        <v>0.91</v>
      </c>
    </row>
    <row r="78" spans="1:15" x14ac:dyDescent="0.25">
      <c r="A78" s="1">
        <v>42413</v>
      </c>
      <c r="B78" t="s">
        <v>208</v>
      </c>
      <c r="C78" s="2">
        <v>0.625</v>
      </c>
      <c r="D78" t="s">
        <v>213</v>
      </c>
      <c r="E78" t="s">
        <v>175</v>
      </c>
      <c r="F78" t="s">
        <v>212</v>
      </c>
      <c r="H78" s="5">
        <f t="shared" si="5"/>
        <v>-1</v>
      </c>
      <c r="J78" s="5">
        <f t="shared" si="6"/>
        <v>-1</v>
      </c>
      <c r="K78" s="11" t="s">
        <v>51</v>
      </c>
      <c r="M78" t="str">
        <f t="shared" si="7"/>
        <v>no</v>
      </c>
      <c r="N78">
        <f t="shared" si="8"/>
        <v>0</v>
      </c>
      <c r="O78">
        <f t="shared" si="9"/>
        <v>0</v>
      </c>
    </row>
    <row r="79" spans="1:15" x14ac:dyDescent="0.25">
      <c r="A79" s="1">
        <v>42413</v>
      </c>
      <c r="B79" t="s">
        <v>208</v>
      </c>
      <c r="C79" s="2">
        <v>0.625</v>
      </c>
      <c r="D79" t="s">
        <v>215</v>
      </c>
      <c r="E79" t="s">
        <v>175</v>
      </c>
      <c r="F79" t="s">
        <v>210</v>
      </c>
      <c r="G79" s="5">
        <v>8.5</v>
      </c>
      <c r="H79" s="5">
        <f t="shared" si="5"/>
        <v>7.13</v>
      </c>
      <c r="I79" s="5">
        <v>1.77</v>
      </c>
      <c r="J79" s="5">
        <f t="shared" si="6"/>
        <v>0.73</v>
      </c>
      <c r="K79" s="11" t="s">
        <v>59</v>
      </c>
      <c r="M79" t="str">
        <f t="shared" si="7"/>
        <v>no</v>
      </c>
      <c r="N79">
        <f t="shared" si="8"/>
        <v>0</v>
      </c>
      <c r="O79">
        <f t="shared" si="9"/>
        <v>0</v>
      </c>
    </row>
    <row r="80" spans="1:15" x14ac:dyDescent="0.25">
      <c r="A80" s="1">
        <v>42412</v>
      </c>
      <c r="B80" t="s">
        <v>48</v>
      </c>
      <c r="C80" s="2">
        <v>0.8125</v>
      </c>
      <c r="D80" t="s">
        <v>276</v>
      </c>
      <c r="E80" t="s">
        <v>181</v>
      </c>
      <c r="F80" t="s">
        <v>329</v>
      </c>
      <c r="H80" s="5">
        <f t="shared" si="5"/>
        <v>-1</v>
      </c>
      <c r="I80" s="5">
        <v>2</v>
      </c>
      <c r="J80" s="5">
        <f t="shared" si="6"/>
        <v>0.95</v>
      </c>
      <c r="K80" s="11" t="s">
        <v>59</v>
      </c>
      <c r="M80" t="str">
        <f t="shared" si="7"/>
        <v>yes</v>
      </c>
      <c r="N80">
        <f t="shared" si="8"/>
        <v>-1</v>
      </c>
      <c r="O80">
        <f t="shared" si="9"/>
        <v>0.95</v>
      </c>
    </row>
    <row r="81" spans="1:17" x14ac:dyDescent="0.25">
      <c r="A81" s="1">
        <v>42414</v>
      </c>
      <c r="B81" t="s">
        <v>37</v>
      </c>
      <c r="C81" s="2">
        <v>0.58333333333333337</v>
      </c>
      <c r="D81" t="s">
        <v>68</v>
      </c>
      <c r="E81" t="s">
        <v>181</v>
      </c>
      <c r="F81" t="s">
        <v>294</v>
      </c>
      <c r="H81" s="5">
        <f t="shared" si="5"/>
        <v>-1</v>
      </c>
      <c r="I81" s="5">
        <v>2.2000000000000002</v>
      </c>
      <c r="J81" s="5">
        <f t="shared" si="6"/>
        <v>1.1399999999999999</v>
      </c>
      <c r="K81" s="11" t="s">
        <v>351</v>
      </c>
      <c r="M81" t="str">
        <f t="shared" si="7"/>
        <v>yes</v>
      </c>
      <c r="N81">
        <f t="shared" si="8"/>
        <v>-1</v>
      </c>
      <c r="O81">
        <f t="shared" si="9"/>
        <v>1.1399999999999999</v>
      </c>
    </row>
    <row r="82" spans="1:17" x14ac:dyDescent="0.25">
      <c r="A82" s="1">
        <v>42413</v>
      </c>
      <c r="B82" t="s">
        <v>78</v>
      </c>
      <c r="C82" s="2">
        <v>0.625</v>
      </c>
      <c r="D82" t="s">
        <v>326</v>
      </c>
      <c r="E82" t="s">
        <v>181</v>
      </c>
      <c r="F82" t="s">
        <v>79</v>
      </c>
      <c r="K82" s="11" t="s">
        <v>343</v>
      </c>
      <c r="M82" t="str">
        <f t="shared" si="7"/>
        <v>no</v>
      </c>
      <c r="N82">
        <f t="shared" si="8"/>
        <v>0</v>
      </c>
      <c r="O82">
        <f t="shared" si="9"/>
        <v>0</v>
      </c>
    </row>
    <row r="83" spans="1:17" x14ac:dyDescent="0.25">
      <c r="A83" s="1">
        <v>42413</v>
      </c>
      <c r="B83" t="s">
        <v>69</v>
      </c>
      <c r="C83" s="2">
        <v>0.625</v>
      </c>
      <c r="D83" t="s">
        <v>74</v>
      </c>
      <c r="E83" t="s">
        <v>181</v>
      </c>
      <c r="F83" t="s">
        <v>84</v>
      </c>
      <c r="H83" s="5">
        <f t="shared" si="5"/>
        <v>-1</v>
      </c>
      <c r="J83" s="5">
        <f t="shared" si="6"/>
        <v>-1</v>
      </c>
      <c r="K83" s="11" t="s">
        <v>150</v>
      </c>
      <c r="M83" t="str">
        <f t="shared" si="7"/>
        <v>no</v>
      </c>
      <c r="N83">
        <f t="shared" si="8"/>
        <v>0</v>
      </c>
      <c r="O83">
        <f t="shared" si="9"/>
        <v>0</v>
      </c>
    </row>
    <row r="84" spans="1:17" x14ac:dyDescent="0.25">
      <c r="A84" s="1">
        <v>42413</v>
      </c>
      <c r="B84" t="s">
        <v>48</v>
      </c>
      <c r="C84" s="2">
        <v>0.60416666666666663</v>
      </c>
      <c r="D84" t="s">
        <v>274</v>
      </c>
      <c r="E84" t="s">
        <v>175</v>
      </c>
      <c r="F84" t="s">
        <v>220</v>
      </c>
      <c r="H84" s="5">
        <f t="shared" si="5"/>
        <v>-1</v>
      </c>
      <c r="J84" s="5">
        <f t="shared" si="6"/>
        <v>-1</v>
      </c>
      <c r="K84" s="11" t="s">
        <v>32</v>
      </c>
      <c r="M84" t="str">
        <f t="shared" si="7"/>
        <v>yes</v>
      </c>
      <c r="N84">
        <f t="shared" si="8"/>
        <v>-1</v>
      </c>
      <c r="O84">
        <f t="shared" si="9"/>
        <v>-1</v>
      </c>
    </row>
    <row r="85" spans="1:17" x14ac:dyDescent="0.25">
      <c r="A85" s="1">
        <v>42413</v>
      </c>
      <c r="B85" t="s">
        <v>48</v>
      </c>
      <c r="C85" s="2">
        <v>0.60416666666666663</v>
      </c>
      <c r="D85" t="s">
        <v>218</v>
      </c>
      <c r="E85" t="s">
        <v>181</v>
      </c>
      <c r="F85" t="s">
        <v>231</v>
      </c>
      <c r="G85" s="5">
        <v>9.5</v>
      </c>
      <c r="H85" s="5">
        <f t="shared" si="5"/>
        <v>8.08</v>
      </c>
      <c r="I85" s="5">
        <v>2.2400000000000002</v>
      </c>
      <c r="J85" s="5">
        <f t="shared" si="6"/>
        <v>1.18</v>
      </c>
      <c r="K85" s="11" t="s">
        <v>36</v>
      </c>
      <c r="M85" t="str">
        <f t="shared" si="7"/>
        <v>yes</v>
      </c>
      <c r="N85">
        <f t="shared" si="8"/>
        <v>8.08</v>
      </c>
      <c r="O85">
        <f t="shared" si="9"/>
        <v>1.18</v>
      </c>
    </row>
    <row r="86" spans="1:17" s="12" customFormat="1" x14ac:dyDescent="0.25">
      <c r="A86" s="13">
        <v>42413</v>
      </c>
      <c r="B86" s="12" t="s">
        <v>48</v>
      </c>
      <c r="C86" s="14">
        <v>0.72916666666666663</v>
      </c>
      <c r="D86" s="12" t="s">
        <v>169</v>
      </c>
      <c r="E86" s="12" t="s">
        <v>175</v>
      </c>
      <c r="F86" s="12" t="s">
        <v>49</v>
      </c>
      <c r="G86" s="15"/>
      <c r="H86" s="15"/>
      <c r="I86" s="15"/>
      <c r="J86" s="15"/>
      <c r="K86" s="16" t="s">
        <v>352</v>
      </c>
      <c r="M86" t="str">
        <f t="shared" si="7"/>
        <v>yes</v>
      </c>
      <c r="N86">
        <f t="shared" si="8"/>
        <v>0</v>
      </c>
      <c r="O86">
        <f t="shared" si="9"/>
        <v>0</v>
      </c>
      <c r="Q86" s="12" t="s">
        <v>353</v>
      </c>
    </row>
    <row r="87" spans="1:17" x14ac:dyDescent="0.25">
      <c r="A87" s="1">
        <v>42413</v>
      </c>
      <c r="B87" t="s">
        <v>69</v>
      </c>
      <c r="C87" s="2">
        <v>0.625</v>
      </c>
      <c r="D87" t="s">
        <v>240</v>
      </c>
      <c r="E87" t="s">
        <v>181</v>
      </c>
      <c r="F87" t="s">
        <v>76</v>
      </c>
      <c r="H87" s="5">
        <f t="shared" si="5"/>
        <v>-1</v>
      </c>
      <c r="I87" s="5">
        <v>2.02</v>
      </c>
      <c r="J87" s="5">
        <f t="shared" si="6"/>
        <v>0.97</v>
      </c>
      <c r="K87" s="11" t="s">
        <v>295</v>
      </c>
      <c r="M87" t="str">
        <f t="shared" si="7"/>
        <v>no</v>
      </c>
      <c r="N87">
        <f t="shared" si="8"/>
        <v>0</v>
      </c>
      <c r="O87">
        <f t="shared" si="9"/>
        <v>0</v>
      </c>
    </row>
    <row r="88" spans="1:17" x14ac:dyDescent="0.25">
      <c r="A88" s="1">
        <v>42412</v>
      </c>
      <c r="B88" t="s">
        <v>102</v>
      </c>
      <c r="C88" s="2">
        <v>0.82291666666666663</v>
      </c>
      <c r="D88" t="s">
        <v>242</v>
      </c>
      <c r="E88" t="s">
        <v>181</v>
      </c>
      <c r="F88" t="s">
        <v>308</v>
      </c>
      <c r="I88" s="5">
        <v>2.17</v>
      </c>
      <c r="K88" s="11" t="s">
        <v>221</v>
      </c>
      <c r="M88" t="str">
        <f t="shared" si="7"/>
        <v>yes</v>
      </c>
      <c r="N88">
        <f t="shared" si="8"/>
        <v>0</v>
      </c>
      <c r="O88">
        <f t="shared" si="9"/>
        <v>0</v>
      </c>
    </row>
    <row r="89" spans="1:17" x14ac:dyDescent="0.25">
      <c r="A89" s="1">
        <v>42413</v>
      </c>
      <c r="B89" t="s">
        <v>37</v>
      </c>
      <c r="C89" s="2">
        <v>0.625</v>
      </c>
      <c r="D89" t="s">
        <v>300</v>
      </c>
      <c r="E89" t="s">
        <v>175</v>
      </c>
      <c r="F89" t="s">
        <v>81</v>
      </c>
      <c r="H89" s="5">
        <f t="shared" si="5"/>
        <v>-1</v>
      </c>
      <c r="J89" s="5">
        <f t="shared" si="6"/>
        <v>-1</v>
      </c>
      <c r="K89" s="11" t="s">
        <v>47</v>
      </c>
      <c r="M89" t="str">
        <f t="shared" si="7"/>
        <v>yes</v>
      </c>
      <c r="N89">
        <f t="shared" si="8"/>
        <v>-1</v>
      </c>
      <c r="O89">
        <f t="shared" si="9"/>
        <v>-1</v>
      </c>
    </row>
    <row r="90" spans="1:17" x14ac:dyDescent="0.25">
      <c r="A90" s="1">
        <v>42413</v>
      </c>
      <c r="B90" t="s">
        <v>37</v>
      </c>
      <c r="C90" s="2">
        <v>0.72916666666666663</v>
      </c>
      <c r="D90" t="s">
        <v>296</v>
      </c>
      <c r="E90" t="s">
        <v>175</v>
      </c>
      <c r="F90" t="s">
        <v>64</v>
      </c>
      <c r="H90" s="5">
        <f t="shared" si="5"/>
        <v>-1</v>
      </c>
      <c r="I90" s="5">
        <v>1.65</v>
      </c>
      <c r="J90" s="5">
        <f t="shared" si="6"/>
        <v>0.62</v>
      </c>
      <c r="K90" s="11" t="s">
        <v>97</v>
      </c>
      <c r="M90" t="str">
        <f t="shared" si="7"/>
        <v>yes</v>
      </c>
      <c r="N90">
        <f t="shared" si="8"/>
        <v>-1</v>
      </c>
      <c r="O90">
        <f t="shared" si="9"/>
        <v>0.62</v>
      </c>
    </row>
    <row r="91" spans="1:17" x14ac:dyDescent="0.25">
      <c r="A91" s="1">
        <v>42413</v>
      </c>
      <c r="B91" t="s">
        <v>23</v>
      </c>
      <c r="C91" s="2">
        <v>0.82291666666666663</v>
      </c>
      <c r="D91" t="s">
        <v>146</v>
      </c>
      <c r="E91" t="s">
        <v>181</v>
      </c>
      <c r="F91" t="s">
        <v>120</v>
      </c>
      <c r="H91" s="5">
        <f t="shared" si="5"/>
        <v>-1</v>
      </c>
      <c r="I91" s="5">
        <v>1.6</v>
      </c>
      <c r="J91" s="5">
        <f t="shared" si="6"/>
        <v>0.56999999999999995</v>
      </c>
      <c r="K91" s="11" t="s">
        <v>63</v>
      </c>
      <c r="M91" t="str">
        <f t="shared" si="7"/>
        <v>yes</v>
      </c>
      <c r="N91">
        <f t="shared" si="8"/>
        <v>-1</v>
      </c>
      <c r="O91">
        <f t="shared" si="9"/>
        <v>0.56999999999999995</v>
      </c>
    </row>
    <row r="92" spans="1:17" x14ac:dyDescent="0.25">
      <c r="A92" s="1">
        <v>42414</v>
      </c>
      <c r="B92" t="s">
        <v>102</v>
      </c>
      <c r="C92" s="2">
        <v>0.47916666666666669</v>
      </c>
      <c r="D92" t="s">
        <v>253</v>
      </c>
      <c r="E92" t="s">
        <v>175</v>
      </c>
      <c r="F92" t="s">
        <v>104</v>
      </c>
      <c r="G92" s="5">
        <v>8.75</v>
      </c>
      <c r="H92" s="5">
        <f t="shared" si="5"/>
        <v>7.36</v>
      </c>
      <c r="I92" s="5">
        <v>2.11</v>
      </c>
      <c r="J92" s="5">
        <f t="shared" si="6"/>
        <v>1.05</v>
      </c>
      <c r="K92" s="11" t="s">
        <v>59</v>
      </c>
      <c r="M92" t="str">
        <f t="shared" si="7"/>
        <v>yes</v>
      </c>
      <c r="N92">
        <f t="shared" si="8"/>
        <v>7.36</v>
      </c>
      <c r="O92">
        <f t="shared" si="9"/>
        <v>1.05</v>
      </c>
    </row>
    <row r="93" spans="1:17" x14ac:dyDescent="0.25">
      <c r="A93" s="1">
        <v>42414</v>
      </c>
      <c r="B93" t="s">
        <v>102</v>
      </c>
      <c r="C93" s="2">
        <v>0.58333333333333337</v>
      </c>
      <c r="D93" t="s">
        <v>158</v>
      </c>
      <c r="E93" t="s">
        <v>175</v>
      </c>
      <c r="F93" t="s">
        <v>171</v>
      </c>
      <c r="H93" s="5">
        <f t="shared" si="5"/>
        <v>-1</v>
      </c>
      <c r="J93" s="5">
        <f t="shared" si="6"/>
        <v>-1</v>
      </c>
      <c r="K93" s="8" t="s">
        <v>168</v>
      </c>
      <c r="M93" t="str">
        <f t="shared" si="7"/>
        <v>yes</v>
      </c>
      <c r="N93">
        <f t="shared" si="8"/>
        <v>-1</v>
      </c>
      <c r="O93">
        <f t="shared" si="9"/>
        <v>-1</v>
      </c>
    </row>
    <row r="94" spans="1:17" x14ac:dyDescent="0.25">
      <c r="A94" s="1">
        <v>42414</v>
      </c>
      <c r="B94" t="s">
        <v>37</v>
      </c>
      <c r="C94" s="2">
        <v>0.5</v>
      </c>
      <c r="D94" t="s">
        <v>301</v>
      </c>
      <c r="E94" t="s">
        <v>181</v>
      </c>
      <c r="F94" t="s">
        <v>256</v>
      </c>
      <c r="H94" s="5">
        <f t="shared" si="5"/>
        <v>-1</v>
      </c>
      <c r="I94" s="5">
        <v>1.7</v>
      </c>
      <c r="J94" s="5">
        <f t="shared" si="6"/>
        <v>0.67</v>
      </c>
      <c r="K94" s="11" t="s">
        <v>59</v>
      </c>
      <c r="M94" t="str">
        <f t="shared" si="7"/>
        <v>yes</v>
      </c>
      <c r="N94">
        <f t="shared" si="8"/>
        <v>-1</v>
      </c>
      <c r="O94">
        <f t="shared" si="9"/>
        <v>0.67</v>
      </c>
    </row>
    <row r="95" spans="1:17" x14ac:dyDescent="0.25">
      <c r="A95" s="1">
        <v>42413</v>
      </c>
      <c r="B95" t="s">
        <v>78</v>
      </c>
      <c r="C95" s="2">
        <v>0.625</v>
      </c>
      <c r="D95" t="s">
        <v>91</v>
      </c>
      <c r="E95" t="s">
        <v>181</v>
      </c>
      <c r="F95" t="s">
        <v>184</v>
      </c>
      <c r="K95" s="11" t="s">
        <v>343</v>
      </c>
      <c r="M95" t="str">
        <f t="shared" si="7"/>
        <v>no</v>
      </c>
      <c r="N95">
        <f t="shared" si="8"/>
        <v>0</v>
      </c>
      <c r="O95">
        <f t="shared" si="9"/>
        <v>0</v>
      </c>
    </row>
    <row r="96" spans="1:17" x14ac:dyDescent="0.25">
      <c r="A96" s="1">
        <v>42413</v>
      </c>
      <c r="B96" t="s">
        <v>37</v>
      </c>
      <c r="C96" s="2">
        <v>0.625</v>
      </c>
      <c r="D96" t="s">
        <v>82</v>
      </c>
      <c r="E96" t="s">
        <v>181</v>
      </c>
      <c r="F96" t="s">
        <v>297</v>
      </c>
      <c r="H96" s="5">
        <f t="shared" si="5"/>
        <v>-1</v>
      </c>
      <c r="I96" s="5">
        <v>2.15</v>
      </c>
      <c r="J96" s="5">
        <f t="shared" si="6"/>
        <v>1.0900000000000001</v>
      </c>
      <c r="K96" s="11" t="s">
        <v>88</v>
      </c>
      <c r="M96" t="str">
        <f t="shared" si="7"/>
        <v>yes</v>
      </c>
      <c r="N96">
        <f t="shared" si="8"/>
        <v>-1</v>
      </c>
      <c r="O96">
        <f t="shared" si="9"/>
        <v>1.0900000000000001</v>
      </c>
    </row>
    <row r="97" spans="1:15" x14ac:dyDescent="0.25">
      <c r="A97" s="1">
        <v>42413</v>
      </c>
      <c r="B97" t="s">
        <v>78</v>
      </c>
      <c r="C97" s="2">
        <v>0.625</v>
      </c>
      <c r="D97" t="s">
        <v>340</v>
      </c>
      <c r="E97" t="s">
        <v>181</v>
      </c>
      <c r="F97" t="s">
        <v>161</v>
      </c>
      <c r="H97" s="5">
        <f t="shared" si="5"/>
        <v>-1</v>
      </c>
      <c r="J97" s="5">
        <f t="shared" si="6"/>
        <v>-1</v>
      </c>
      <c r="K97" s="11" t="s">
        <v>150</v>
      </c>
      <c r="M97" t="str">
        <f t="shared" si="7"/>
        <v>no</v>
      </c>
      <c r="N97">
        <f t="shared" si="8"/>
        <v>0</v>
      </c>
      <c r="O97">
        <f t="shared" si="9"/>
        <v>0</v>
      </c>
    </row>
    <row r="98" spans="1:15" x14ac:dyDescent="0.25">
      <c r="A98" s="1">
        <v>42413</v>
      </c>
      <c r="B98" t="s">
        <v>23</v>
      </c>
      <c r="C98" s="2">
        <v>0.78125</v>
      </c>
      <c r="D98" t="s">
        <v>201</v>
      </c>
      <c r="E98" t="s">
        <v>181</v>
      </c>
      <c r="F98" t="s">
        <v>313</v>
      </c>
      <c r="H98" s="5">
        <f t="shared" si="5"/>
        <v>-1</v>
      </c>
      <c r="J98" s="5">
        <f t="shared" si="6"/>
        <v>-1</v>
      </c>
      <c r="K98" s="11" t="s">
        <v>47</v>
      </c>
      <c r="M98" t="str">
        <f t="shared" si="7"/>
        <v>yes</v>
      </c>
      <c r="N98">
        <f t="shared" si="8"/>
        <v>-1</v>
      </c>
      <c r="O98">
        <f t="shared" si="9"/>
        <v>-1</v>
      </c>
    </row>
    <row r="99" spans="1:15" x14ac:dyDescent="0.25">
      <c r="A99" s="1">
        <v>42413</v>
      </c>
      <c r="B99" t="s">
        <v>28</v>
      </c>
      <c r="C99" s="2">
        <v>0.71875</v>
      </c>
      <c r="D99" t="s">
        <v>310</v>
      </c>
      <c r="E99" t="s">
        <v>181</v>
      </c>
      <c r="F99" t="s">
        <v>267</v>
      </c>
      <c r="H99" s="5">
        <f t="shared" si="5"/>
        <v>-1</v>
      </c>
      <c r="J99" s="5">
        <f t="shared" si="6"/>
        <v>-1</v>
      </c>
      <c r="K99" s="11" t="s">
        <v>51</v>
      </c>
      <c r="M99" t="str">
        <f t="shared" si="7"/>
        <v>yes</v>
      </c>
      <c r="N99">
        <f t="shared" si="8"/>
        <v>-1</v>
      </c>
      <c r="O99">
        <f t="shared" si="9"/>
        <v>-1</v>
      </c>
    </row>
    <row r="100" spans="1:15" x14ac:dyDescent="0.25">
      <c r="A100" s="1">
        <v>42412</v>
      </c>
      <c r="B100" t="s">
        <v>85</v>
      </c>
      <c r="C100" s="2">
        <v>0.82291666666666663</v>
      </c>
      <c r="D100" t="s">
        <v>87</v>
      </c>
      <c r="E100" t="s">
        <v>175</v>
      </c>
      <c r="F100" t="s">
        <v>260</v>
      </c>
      <c r="H100" s="5">
        <f t="shared" si="5"/>
        <v>-1</v>
      </c>
      <c r="J100" s="5">
        <f t="shared" si="6"/>
        <v>-1</v>
      </c>
      <c r="K100" s="11" t="s">
        <v>173</v>
      </c>
      <c r="M100" t="str">
        <f t="shared" si="7"/>
        <v>yes</v>
      </c>
      <c r="N100">
        <f t="shared" si="8"/>
        <v>-1</v>
      </c>
      <c r="O100">
        <f t="shared" si="9"/>
        <v>-1</v>
      </c>
    </row>
    <row r="101" spans="1:15" x14ac:dyDescent="0.25">
      <c r="A101" s="1">
        <v>42413</v>
      </c>
      <c r="B101" t="s">
        <v>23</v>
      </c>
      <c r="C101" s="2">
        <v>0.72916666666666663</v>
      </c>
      <c r="D101" t="s">
        <v>121</v>
      </c>
      <c r="E101" t="s">
        <v>181</v>
      </c>
      <c r="F101" t="s">
        <v>315</v>
      </c>
      <c r="H101" s="5">
        <f t="shared" si="5"/>
        <v>-1</v>
      </c>
      <c r="I101" s="5">
        <v>1.8</v>
      </c>
      <c r="J101" s="5">
        <f t="shared" si="6"/>
        <v>0.76</v>
      </c>
      <c r="K101" s="11" t="s">
        <v>354</v>
      </c>
      <c r="M101" t="str">
        <f t="shared" si="7"/>
        <v>yes</v>
      </c>
      <c r="N101">
        <f t="shared" si="8"/>
        <v>-1</v>
      </c>
      <c r="O101">
        <f t="shared" si="9"/>
        <v>0.76</v>
      </c>
    </row>
    <row r="102" spans="1:15" x14ac:dyDescent="0.25">
      <c r="A102" s="1">
        <v>42414</v>
      </c>
      <c r="B102" t="s">
        <v>53</v>
      </c>
      <c r="C102" s="2">
        <v>0.54166666666666663</v>
      </c>
      <c r="D102" t="s">
        <v>290</v>
      </c>
      <c r="E102" t="s">
        <v>175</v>
      </c>
      <c r="F102" t="s">
        <v>57</v>
      </c>
      <c r="H102" s="5">
        <f t="shared" si="5"/>
        <v>-1</v>
      </c>
      <c r="I102" s="5">
        <v>1.82</v>
      </c>
      <c r="J102" s="5">
        <f t="shared" si="6"/>
        <v>0.78</v>
      </c>
      <c r="K102" s="11" t="s">
        <v>27</v>
      </c>
      <c r="M102" t="str">
        <f t="shared" si="7"/>
        <v>yes</v>
      </c>
      <c r="N102">
        <f t="shared" si="8"/>
        <v>-1</v>
      </c>
      <c r="O102">
        <f t="shared" si="9"/>
        <v>0.78</v>
      </c>
    </row>
    <row r="103" spans="1:15" x14ac:dyDescent="0.25">
      <c r="A103" s="1">
        <v>42414</v>
      </c>
      <c r="B103" t="s">
        <v>53</v>
      </c>
      <c r="C103" s="2">
        <v>0.66666666666666663</v>
      </c>
      <c r="D103" t="s">
        <v>247</v>
      </c>
      <c r="E103" t="s">
        <v>181</v>
      </c>
      <c r="F103" t="s">
        <v>304</v>
      </c>
      <c r="H103" s="5">
        <f t="shared" si="5"/>
        <v>-1</v>
      </c>
      <c r="J103" s="5">
        <f t="shared" si="6"/>
        <v>-1</v>
      </c>
      <c r="K103" s="11" t="s">
        <v>32</v>
      </c>
      <c r="M103" t="str">
        <f t="shared" si="7"/>
        <v>yes</v>
      </c>
      <c r="N103">
        <f t="shared" si="8"/>
        <v>-1</v>
      </c>
      <c r="O103">
        <f t="shared" si="9"/>
        <v>-1</v>
      </c>
    </row>
    <row r="104" spans="1:15" x14ac:dyDescent="0.25">
      <c r="A104" s="1">
        <v>42413</v>
      </c>
      <c r="B104" t="s">
        <v>53</v>
      </c>
      <c r="C104" s="2">
        <v>0.79166666666666663</v>
      </c>
      <c r="D104" t="s">
        <v>291</v>
      </c>
      <c r="E104" t="s">
        <v>175</v>
      </c>
      <c r="F104" t="s">
        <v>96</v>
      </c>
      <c r="G104" s="5">
        <v>10</v>
      </c>
      <c r="H104" s="5">
        <f t="shared" si="5"/>
        <v>8.5500000000000007</v>
      </c>
      <c r="I104" s="5">
        <v>2.41</v>
      </c>
      <c r="J104" s="5">
        <f t="shared" si="6"/>
        <v>1.34</v>
      </c>
      <c r="K104" s="11" t="s">
        <v>59</v>
      </c>
      <c r="M104" t="str">
        <f t="shared" si="7"/>
        <v>yes</v>
      </c>
      <c r="N104">
        <f t="shared" si="8"/>
        <v>8.5500000000000007</v>
      </c>
      <c r="O104">
        <f t="shared" si="9"/>
        <v>1.34</v>
      </c>
    </row>
    <row r="105" spans="1:15" x14ac:dyDescent="0.25">
      <c r="A105" s="1">
        <v>42415</v>
      </c>
      <c r="B105" t="s">
        <v>85</v>
      </c>
      <c r="C105" s="2">
        <v>0.82291666666666663</v>
      </c>
      <c r="D105" t="s">
        <v>152</v>
      </c>
      <c r="E105" t="s">
        <v>275</v>
      </c>
      <c r="F105" t="s">
        <v>280</v>
      </c>
      <c r="H105" s="5">
        <f t="shared" si="5"/>
        <v>-1</v>
      </c>
      <c r="I105" s="5">
        <v>4.33</v>
      </c>
      <c r="J105" s="5">
        <f t="shared" si="6"/>
        <v>3.16</v>
      </c>
      <c r="K105" s="11" t="s">
        <v>105</v>
      </c>
      <c r="M105" t="str">
        <f t="shared" si="7"/>
        <v>yes</v>
      </c>
      <c r="N105">
        <f t="shared" si="8"/>
        <v>-1</v>
      </c>
      <c r="O105">
        <f t="shared" si="9"/>
        <v>3.16</v>
      </c>
    </row>
    <row r="106" spans="1:15" x14ac:dyDescent="0.25">
      <c r="A106" s="1">
        <v>42413</v>
      </c>
      <c r="B106" t="s">
        <v>122</v>
      </c>
      <c r="C106" s="2">
        <v>0.625</v>
      </c>
      <c r="D106" t="s">
        <v>281</v>
      </c>
      <c r="E106" t="s">
        <v>282</v>
      </c>
      <c r="F106" t="s">
        <v>202</v>
      </c>
      <c r="H106" s="5">
        <f t="shared" si="5"/>
        <v>-1</v>
      </c>
      <c r="I106" s="5">
        <v>2.2999999999999998</v>
      </c>
      <c r="J106" s="5">
        <f t="shared" si="6"/>
        <v>1.24</v>
      </c>
      <c r="K106" s="11" t="s">
        <v>295</v>
      </c>
      <c r="M106" t="str">
        <f t="shared" si="7"/>
        <v>no</v>
      </c>
      <c r="N106">
        <f t="shared" si="8"/>
        <v>0</v>
      </c>
      <c r="O106">
        <f t="shared" si="9"/>
        <v>0</v>
      </c>
    </row>
    <row r="107" spans="1:15" x14ac:dyDescent="0.25">
      <c r="A107" s="1">
        <v>42413</v>
      </c>
      <c r="B107" t="s">
        <v>155</v>
      </c>
      <c r="C107" s="2">
        <v>0.625</v>
      </c>
      <c r="D107" t="s">
        <v>193</v>
      </c>
      <c r="E107" t="s">
        <v>293</v>
      </c>
      <c r="F107" t="s">
        <v>278</v>
      </c>
      <c r="H107" s="5">
        <f t="shared" si="5"/>
        <v>-1</v>
      </c>
      <c r="J107" s="5">
        <f t="shared" si="6"/>
        <v>-1</v>
      </c>
      <c r="K107" s="11" t="s">
        <v>32</v>
      </c>
      <c r="M107" t="str">
        <f t="shared" si="7"/>
        <v>no</v>
      </c>
      <c r="N107">
        <f t="shared" si="8"/>
        <v>0</v>
      </c>
      <c r="O107">
        <f t="shared" si="9"/>
        <v>0</v>
      </c>
    </row>
    <row r="108" spans="1:15" x14ac:dyDescent="0.25">
      <c r="A108" s="1">
        <v>42413</v>
      </c>
      <c r="B108" t="s">
        <v>85</v>
      </c>
      <c r="C108" s="2">
        <v>0.625</v>
      </c>
      <c r="D108" t="s">
        <v>259</v>
      </c>
      <c r="E108" t="s">
        <v>282</v>
      </c>
      <c r="F108" t="s">
        <v>90</v>
      </c>
      <c r="K108" s="11" t="s">
        <v>343</v>
      </c>
      <c r="M108" t="str">
        <f t="shared" si="7"/>
        <v>yes</v>
      </c>
      <c r="N108">
        <f t="shared" si="8"/>
        <v>0</v>
      </c>
      <c r="O108">
        <f t="shared" si="9"/>
        <v>0</v>
      </c>
    </row>
    <row r="109" spans="1:15" x14ac:dyDescent="0.25">
      <c r="A109" s="1">
        <v>42413</v>
      </c>
      <c r="B109" t="s">
        <v>48</v>
      </c>
      <c r="C109" s="2">
        <v>0.60416666666666663</v>
      </c>
      <c r="D109" t="s">
        <v>230</v>
      </c>
      <c r="E109" t="s">
        <v>275</v>
      </c>
      <c r="F109" t="s">
        <v>169</v>
      </c>
      <c r="H109" s="5">
        <f t="shared" si="5"/>
        <v>-1</v>
      </c>
      <c r="J109" s="5">
        <f t="shared" si="6"/>
        <v>-1</v>
      </c>
      <c r="K109" s="11" t="s">
        <v>173</v>
      </c>
      <c r="M109" t="str">
        <f t="shared" si="7"/>
        <v>yes</v>
      </c>
      <c r="N109">
        <f t="shared" si="8"/>
        <v>-1</v>
      </c>
      <c r="O109">
        <f t="shared" si="9"/>
        <v>-1</v>
      </c>
    </row>
    <row r="110" spans="1:15" x14ac:dyDescent="0.25">
      <c r="A110" s="1">
        <v>42414</v>
      </c>
      <c r="B110" t="s">
        <v>28</v>
      </c>
      <c r="C110" s="2">
        <v>0.8125</v>
      </c>
      <c r="D110" t="s">
        <v>312</v>
      </c>
      <c r="E110" t="s">
        <v>282</v>
      </c>
      <c r="F110" t="s">
        <v>149</v>
      </c>
      <c r="H110" s="5">
        <f t="shared" si="5"/>
        <v>-1</v>
      </c>
      <c r="I110" s="5">
        <v>1.49</v>
      </c>
      <c r="J110" s="5">
        <f t="shared" si="6"/>
        <v>0.47</v>
      </c>
      <c r="K110" s="11" t="s">
        <v>355</v>
      </c>
      <c r="M110" t="str">
        <f t="shared" si="7"/>
        <v>yes</v>
      </c>
      <c r="N110">
        <f t="shared" si="8"/>
        <v>-1</v>
      </c>
      <c r="O110">
        <f t="shared" si="9"/>
        <v>0.47</v>
      </c>
    </row>
    <row r="111" spans="1:15" x14ac:dyDescent="0.25">
      <c r="A111" s="1">
        <v>42413</v>
      </c>
      <c r="B111" t="s">
        <v>53</v>
      </c>
      <c r="C111" s="2">
        <v>0.66666666666666663</v>
      </c>
      <c r="D111" t="s">
        <v>302</v>
      </c>
      <c r="E111" t="s">
        <v>282</v>
      </c>
      <c r="F111" t="s">
        <v>98</v>
      </c>
      <c r="H111" s="5">
        <f t="shared" ref="H111:H125" si="10">ROUND(IF(ISBLANK(G111),-1,(G111-1)*0.95),2)</f>
        <v>-1</v>
      </c>
      <c r="J111" s="5">
        <f t="shared" ref="J111:J125" si="11">ROUND(IF(ISBLANK(I111),-1,(I111-1)*0.95),2)</f>
        <v>-1</v>
      </c>
      <c r="K111" s="11" t="s">
        <v>168</v>
      </c>
      <c r="M111" t="str">
        <f t="shared" si="7"/>
        <v>yes</v>
      </c>
      <c r="N111">
        <f t="shared" si="8"/>
        <v>-1</v>
      </c>
      <c r="O111">
        <f t="shared" si="9"/>
        <v>-1</v>
      </c>
    </row>
    <row r="112" spans="1:15" x14ac:dyDescent="0.25">
      <c r="A112" s="1">
        <v>42413</v>
      </c>
      <c r="B112" t="s">
        <v>33</v>
      </c>
      <c r="C112" s="2">
        <v>0.625</v>
      </c>
      <c r="D112" t="s">
        <v>174</v>
      </c>
      <c r="E112" t="s">
        <v>282</v>
      </c>
      <c r="F112" t="s">
        <v>206</v>
      </c>
      <c r="H112" s="5">
        <f t="shared" si="10"/>
        <v>-1</v>
      </c>
      <c r="J112" s="5">
        <f t="shared" si="11"/>
        <v>-1</v>
      </c>
      <c r="K112" s="11" t="s">
        <v>168</v>
      </c>
      <c r="M112" t="str">
        <f t="shared" si="7"/>
        <v>no</v>
      </c>
      <c r="N112">
        <f t="shared" si="8"/>
        <v>0</v>
      </c>
      <c r="O112">
        <f t="shared" si="9"/>
        <v>0</v>
      </c>
    </row>
    <row r="113" spans="1:15" x14ac:dyDescent="0.25">
      <c r="A113" s="1">
        <v>42413</v>
      </c>
      <c r="B113" t="s">
        <v>33</v>
      </c>
      <c r="C113" s="2">
        <v>0.625</v>
      </c>
      <c r="D113" t="s">
        <v>207</v>
      </c>
      <c r="E113" t="s">
        <v>275</v>
      </c>
      <c r="F113" t="s">
        <v>243</v>
      </c>
      <c r="H113" s="5">
        <f t="shared" si="10"/>
        <v>-1</v>
      </c>
      <c r="J113" s="5">
        <f t="shared" si="11"/>
        <v>-1</v>
      </c>
      <c r="K113" s="11" t="s">
        <v>47</v>
      </c>
      <c r="M113" t="str">
        <f t="shared" si="7"/>
        <v>no</v>
      </c>
      <c r="N113">
        <f t="shared" si="8"/>
        <v>0</v>
      </c>
      <c r="O113">
        <f t="shared" si="9"/>
        <v>0</v>
      </c>
    </row>
    <row r="114" spans="1:15" x14ac:dyDescent="0.25">
      <c r="A114" s="1">
        <v>42413</v>
      </c>
      <c r="B114" t="s">
        <v>208</v>
      </c>
      <c r="C114" s="2">
        <v>0.625</v>
      </c>
      <c r="D114" t="s">
        <v>216</v>
      </c>
      <c r="E114" t="s">
        <v>275</v>
      </c>
      <c r="F114" t="s">
        <v>322</v>
      </c>
      <c r="H114" s="5">
        <f t="shared" si="10"/>
        <v>-1</v>
      </c>
      <c r="J114" s="5">
        <f t="shared" si="11"/>
        <v>-1</v>
      </c>
      <c r="K114" s="11" t="s">
        <v>59</v>
      </c>
      <c r="M114" t="str">
        <f t="shared" si="7"/>
        <v>no</v>
      </c>
      <c r="N114">
        <f t="shared" si="8"/>
        <v>0</v>
      </c>
      <c r="O114">
        <f t="shared" si="9"/>
        <v>0</v>
      </c>
    </row>
    <row r="115" spans="1:15" x14ac:dyDescent="0.25">
      <c r="A115" s="1">
        <v>42413</v>
      </c>
      <c r="B115" t="s">
        <v>53</v>
      </c>
      <c r="C115" s="2">
        <v>0.79166666666666663</v>
      </c>
      <c r="D115" t="s">
        <v>289</v>
      </c>
      <c r="E115" t="s">
        <v>275</v>
      </c>
      <c r="F115" t="s">
        <v>54</v>
      </c>
      <c r="H115" s="5">
        <f t="shared" si="10"/>
        <v>-1</v>
      </c>
      <c r="I115" s="5">
        <v>4.5</v>
      </c>
      <c r="J115" s="5">
        <f t="shared" si="11"/>
        <v>3.33</v>
      </c>
      <c r="K115" s="11" t="s">
        <v>337</v>
      </c>
      <c r="M115" t="str">
        <f t="shared" si="7"/>
        <v>yes</v>
      </c>
      <c r="N115">
        <f t="shared" si="8"/>
        <v>-1</v>
      </c>
      <c r="O115">
        <f t="shared" si="9"/>
        <v>3.33</v>
      </c>
    </row>
    <row r="116" spans="1:15" x14ac:dyDescent="0.25">
      <c r="A116" s="1">
        <v>42412</v>
      </c>
      <c r="B116" t="s">
        <v>33</v>
      </c>
      <c r="C116" s="2">
        <v>0.82291666666666663</v>
      </c>
      <c r="D116" t="s">
        <v>191</v>
      </c>
      <c r="E116" t="s">
        <v>275</v>
      </c>
      <c r="F116" t="s">
        <v>205</v>
      </c>
      <c r="H116" s="5">
        <f t="shared" si="10"/>
        <v>-1</v>
      </c>
      <c r="J116" s="5">
        <f t="shared" si="11"/>
        <v>-1</v>
      </c>
      <c r="K116" s="11" t="s">
        <v>51</v>
      </c>
      <c r="M116" t="str">
        <f t="shared" si="7"/>
        <v>no</v>
      </c>
      <c r="N116">
        <f t="shared" si="8"/>
        <v>0</v>
      </c>
      <c r="O116">
        <f t="shared" si="9"/>
        <v>0</v>
      </c>
    </row>
    <row r="117" spans="1:15" x14ac:dyDescent="0.25">
      <c r="A117" s="1">
        <v>42414</v>
      </c>
      <c r="B117" t="s">
        <v>37</v>
      </c>
      <c r="C117" s="2">
        <v>0.67708333333333337</v>
      </c>
      <c r="D117" t="s">
        <v>236</v>
      </c>
      <c r="E117" t="s">
        <v>275</v>
      </c>
      <c r="F117" t="s">
        <v>286</v>
      </c>
      <c r="H117" s="5">
        <f t="shared" si="10"/>
        <v>-1</v>
      </c>
      <c r="J117" s="5">
        <f t="shared" si="11"/>
        <v>-1</v>
      </c>
      <c r="K117" s="11" t="s">
        <v>36</v>
      </c>
      <c r="M117" t="str">
        <f t="shared" si="7"/>
        <v>yes</v>
      </c>
      <c r="N117">
        <f t="shared" si="8"/>
        <v>-1</v>
      </c>
      <c r="O117">
        <f t="shared" si="9"/>
        <v>-1</v>
      </c>
    </row>
    <row r="118" spans="1:15" x14ac:dyDescent="0.25">
      <c r="A118" s="1">
        <v>42412</v>
      </c>
      <c r="B118" t="s">
        <v>28</v>
      </c>
      <c r="C118" s="2">
        <v>0.8125</v>
      </c>
      <c r="D118" t="s">
        <v>257</v>
      </c>
      <c r="E118" t="s">
        <v>275</v>
      </c>
      <c r="F118" t="s">
        <v>262</v>
      </c>
      <c r="G118" s="5">
        <v>16</v>
      </c>
      <c r="H118" s="5">
        <f t="shared" si="10"/>
        <v>14.25</v>
      </c>
      <c r="I118" s="5">
        <v>3.7</v>
      </c>
      <c r="J118" s="5">
        <f t="shared" si="11"/>
        <v>2.57</v>
      </c>
      <c r="K118" s="11" t="s">
        <v>88</v>
      </c>
      <c r="M118" t="str">
        <f t="shared" si="7"/>
        <v>yes</v>
      </c>
      <c r="N118">
        <f t="shared" si="8"/>
        <v>14.25</v>
      </c>
      <c r="O118">
        <f t="shared" si="9"/>
        <v>2.57</v>
      </c>
    </row>
    <row r="119" spans="1:15" x14ac:dyDescent="0.25">
      <c r="A119" s="1">
        <v>42413</v>
      </c>
      <c r="B119" t="s">
        <v>37</v>
      </c>
      <c r="C119" s="2">
        <v>0.53125</v>
      </c>
      <c r="D119" t="s">
        <v>65</v>
      </c>
      <c r="E119" t="s">
        <v>275</v>
      </c>
      <c r="F119" t="s">
        <v>237</v>
      </c>
      <c r="H119" s="5">
        <f t="shared" si="10"/>
        <v>-1</v>
      </c>
      <c r="J119" s="5">
        <f t="shared" si="11"/>
        <v>-1</v>
      </c>
      <c r="K119" s="11" t="s">
        <v>59</v>
      </c>
      <c r="M119" t="str">
        <f t="shared" si="7"/>
        <v>yes</v>
      </c>
      <c r="N119">
        <f t="shared" si="8"/>
        <v>-1</v>
      </c>
      <c r="O119">
        <f t="shared" si="9"/>
        <v>-1</v>
      </c>
    </row>
    <row r="120" spans="1:15" x14ac:dyDescent="0.25">
      <c r="A120" s="1">
        <v>42414</v>
      </c>
      <c r="B120" t="s">
        <v>23</v>
      </c>
      <c r="C120" s="2">
        <v>0.65625</v>
      </c>
      <c r="D120" t="s">
        <v>178</v>
      </c>
      <c r="E120" t="s">
        <v>293</v>
      </c>
      <c r="F120" t="s">
        <v>320</v>
      </c>
      <c r="H120" s="5">
        <f t="shared" si="10"/>
        <v>-1</v>
      </c>
      <c r="J120" s="5">
        <f t="shared" si="11"/>
        <v>-1</v>
      </c>
      <c r="K120" s="11" t="s">
        <v>147</v>
      </c>
      <c r="M120" t="str">
        <f t="shared" si="7"/>
        <v>yes</v>
      </c>
      <c r="N120">
        <f t="shared" si="8"/>
        <v>-1</v>
      </c>
      <c r="O120">
        <f t="shared" si="9"/>
        <v>-1</v>
      </c>
    </row>
    <row r="121" spans="1:15" x14ac:dyDescent="0.25">
      <c r="A121" s="1">
        <v>42413</v>
      </c>
      <c r="B121" t="s">
        <v>28</v>
      </c>
      <c r="C121" s="2">
        <v>0.625</v>
      </c>
      <c r="D121" t="s">
        <v>305</v>
      </c>
      <c r="E121" t="s">
        <v>356</v>
      </c>
      <c r="F121" t="s">
        <v>299</v>
      </c>
      <c r="H121" s="5">
        <f t="shared" si="10"/>
        <v>-1</v>
      </c>
      <c r="I121" s="5">
        <v>3.75</v>
      </c>
      <c r="J121" s="5">
        <f t="shared" si="11"/>
        <v>2.61</v>
      </c>
      <c r="K121" s="11" t="s">
        <v>357</v>
      </c>
      <c r="M121" t="str">
        <f t="shared" si="7"/>
        <v>yes</v>
      </c>
      <c r="N121">
        <f t="shared" si="8"/>
        <v>-1</v>
      </c>
      <c r="O121">
        <f t="shared" si="9"/>
        <v>2.61</v>
      </c>
    </row>
    <row r="122" spans="1:15" x14ac:dyDescent="0.25">
      <c r="A122" s="1">
        <v>42413</v>
      </c>
      <c r="B122" t="s">
        <v>102</v>
      </c>
      <c r="C122" s="2">
        <v>0.82291666666666663</v>
      </c>
      <c r="D122" t="s">
        <v>165</v>
      </c>
      <c r="E122" t="s">
        <v>314</v>
      </c>
      <c r="F122" t="s">
        <v>103</v>
      </c>
      <c r="H122" s="5">
        <f t="shared" si="10"/>
        <v>-1</v>
      </c>
      <c r="J122" s="5">
        <f t="shared" si="11"/>
        <v>-1</v>
      </c>
      <c r="K122" s="11" t="s">
        <v>51</v>
      </c>
      <c r="M122" t="str">
        <f t="shared" si="7"/>
        <v>yes</v>
      </c>
      <c r="N122">
        <f t="shared" si="8"/>
        <v>-1</v>
      </c>
      <c r="O122">
        <f t="shared" si="9"/>
        <v>-1</v>
      </c>
    </row>
    <row r="123" spans="1:15" x14ac:dyDescent="0.25">
      <c r="A123" s="1">
        <v>42413</v>
      </c>
      <c r="B123" t="s">
        <v>85</v>
      </c>
      <c r="C123" s="2">
        <v>0.625</v>
      </c>
      <c r="D123" t="s">
        <v>273</v>
      </c>
      <c r="E123" t="s">
        <v>303</v>
      </c>
      <c r="F123" t="s">
        <v>151</v>
      </c>
      <c r="H123" s="5">
        <f t="shared" si="10"/>
        <v>-1</v>
      </c>
      <c r="J123" s="5">
        <f t="shared" si="11"/>
        <v>-1</v>
      </c>
      <c r="K123" s="11" t="s">
        <v>173</v>
      </c>
      <c r="M123" t="str">
        <f t="shared" si="7"/>
        <v>yes</v>
      </c>
      <c r="N123">
        <f t="shared" si="8"/>
        <v>-1</v>
      </c>
      <c r="O123">
        <f t="shared" si="9"/>
        <v>-1</v>
      </c>
    </row>
    <row r="124" spans="1:15" x14ac:dyDescent="0.25">
      <c r="A124" s="1">
        <v>42413</v>
      </c>
      <c r="B124" t="s">
        <v>33</v>
      </c>
      <c r="C124" s="2">
        <v>0.625</v>
      </c>
      <c r="D124" t="s">
        <v>117</v>
      </c>
      <c r="E124" t="s">
        <v>314</v>
      </c>
      <c r="F124" t="s">
        <v>107</v>
      </c>
      <c r="H124" s="5">
        <f t="shared" si="10"/>
        <v>-1</v>
      </c>
      <c r="J124" s="5">
        <f t="shared" si="11"/>
        <v>-1</v>
      </c>
      <c r="K124" s="11" t="s">
        <v>59</v>
      </c>
      <c r="M124" t="str">
        <f t="shared" si="7"/>
        <v>no</v>
      </c>
      <c r="N124">
        <f t="shared" si="8"/>
        <v>0</v>
      </c>
      <c r="O124">
        <f t="shared" si="9"/>
        <v>0</v>
      </c>
    </row>
    <row r="125" spans="1:15" x14ac:dyDescent="0.25">
      <c r="A125" s="1">
        <v>42414</v>
      </c>
      <c r="B125" t="s">
        <v>28</v>
      </c>
      <c r="C125" s="2">
        <v>0.71875</v>
      </c>
      <c r="D125" t="s">
        <v>31</v>
      </c>
      <c r="E125" t="s">
        <v>303</v>
      </c>
      <c r="F125" t="s">
        <v>115</v>
      </c>
      <c r="H125" s="5">
        <f t="shared" si="10"/>
        <v>-1</v>
      </c>
      <c r="J125" s="5">
        <f t="shared" si="11"/>
        <v>-1</v>
      </c>
      <c r="K125" s="11" t="s">
        <v>173</v>
      </c>
      <c r="M125" t="str">
        <f t="shared" si="7"/>
        <v>yes</v>
      </c>
      <c r="N125">
        <f t="shared" si="8"/>
        <v>-1</v>
      </c>
      <c r="O125">
        <f t="shared" si="9"/>
        <v>-1</v>
      </c>
    </row>
    <row r="127" spans="1:15" x14ac:dyDescent="0.25">
      <c r="G127" s="5" t="s">
        <v>1</v>
      </c>
      <c r="H127" s="5">
        <f>SUM(H2:H125)</f>
        <v>-40.870000000000005</v>
      </c>
      <c r="J127" s="5">
        <f>SUM(J2:J125)</f>
        <v>-4.6200000000000019</v>
      </c>
      <c r="N127" s="5">
        <f>SUM(N2:N125)</f>
        <v>-3.3599999999999994</v>
      </c>
      <c r="O127" s="5">
        <f>SUM(O2:O125)</f>
        <v>5.2799999999999994</v>
      </c>
    </row>
    <row r="128" spans="1:15" x14ac:dyDescent="0.25">
      <c r="G128" s="5" t="s">
        <v>2</v>
      </c>
      <c r="H128" s="5">
        <f>COUNT(H2:H123)</f>
        <v>117</v>
      </c>
      <c r="N128">
        <f>COUNTIF(N2:N125,"&lt;&gt;0")</f>
        <v>59</v>
      </c>
    </row>
  </sheetData>
  <autoFilter ref="B1:B128"/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workbookViewId="0">
      <selection activeCell="M1" sqref="M1:O2"/>
    </sheetView>
  </sheetViews>
  <sheetFormatPr defaultRowHeight="15" x14ac:dyDescent="0.25"/>
  <cols>
    <col min="1" max="1" width="10.7109375" bestFit="1" customWidth="1"/>
    <col min="2" max="2" width="23.140625" bestFit="1" customWidth="1"/>
    <col min="3" max="3" width="5.5703125" bestFit="1" customWidth="1"/>
    <col min="4" max="4" width="20.28515625" bestFit="1" customWidth="1"/>
    <col min="5" max="5" width="9.85546875" customWidth="1"/>
    <col min="6" max="6" width="18.85546875" bestFit="1" customWidth="1"/>
    <col min="7" max="8" width="19.5703125" style="5" customWidth="1"/>
    <col min="9" max="9" width="15.85546875" style="5" bestFit="1" customWidth="1"/>
    <col min="10" max="10" width="9.140625" style="5"/>
    <col min="11" max="11" width="15" style="10" customWidth="1"/>
  </cols>
  <sheetData>
    <row r="1" spans="1:18" s="3" customFormat="1" ht="30" x14ac:dyDescent="0.25">
      <c r="A1" s="3" t="s">
        <v>12</v>
      </c>
      <c r="B1" s="3" t="s">
        <v>13</v>
      </c>
      <c r="C1" s="3" t="s">
        <v>14</v>
      </c>
      <c r="D1" s="3" t="s">
        <v>15</v>
      </c>
      <c r="E1" s="6" t="s">
        <v>16</v>
      </c>
      <c r="F1" s="3" t="s">
        <v>17</v>
      </c>
      <c r="G1" s="4" t="s">
        <v>346</v>
      </c>
      <c r="H1" s="4" t="s">
        <v>347</v>
      </c>
      <c r="I1" s="4" t="s">
        <v>18</v>
      </c>
      <c r="J1" s="4" t="s">
        <v>19</v>
      </c>
      <c r="K1" s="9" t="s">
        <v>20</v>
      </c>
      <c r="M1" s="3" t="s">
        <v>21</v>
      </c>
      <c r="N1" s="3" t="s">
        <v>347</v>
      </c>
      <c r="O1" s="3" t="s">
        <v>22</v>
      </c>
    </row>
    <row r="2" spans="1:18" x14ac:dyDescent="0.25">
      <c r="A2" s="1">
        <v>42406</v>
      </c>
      <c r="B2" t="s">
        <v>69</v>
      </c>
      <c r="C2" s="2">
        <v>0.625</v>
      </c>
      <c r="D2" t="s">
        <v>185</v>
      </c>
      <c r="E2" t="s">
        <v>303</v>
      </c>
      <c r="F2" t="s">
        <v>84</v>
      </c>
      <c r="H2" s="5">
        <f t="shared" ref="H2:H65" si="0">ROUND(IF(ISBLANK(G2),-1,(G2-1)*0.95),2)</f>
        <v>-1</v>
      </c>
      <c r="J2" s="5">
        <f t="shared" ref="J2:J65" si="1">ROUND(IF(ISBLANK(I2),-1,(I2-1)*0.95),2)</f>
        <v>-1</v>
      </c>
      <c r="K2" s="11" t="s">
        <v>51</v>
      </c>
      <c r="M2" t="str">
        <f>IF(B2="Scotland Premiership","yes",IF(B2="England Premier League","yes",IF(B2="Italy Serie A","yes",IF(B2="Germany Bundesliga","yes",IF(B2="France Ligue 1","yes",IF(LEFT(B2,5)="Spain","yes",IF(B2="Netherlands Eredivisie","yes","no")))))))</f>
        <v>no</v>
      </c>
      <c r="N2">
        <f>IF(M2="yes",H2,0)</f>
        <v>0</v>
      </c>
      <c r="O2">
        <f>IF(M2="yes",J2,0)</f>
        <v>0</v>
      </c>
    </row>
    <row r="3" spans="1:18" x14ac:dyDescent="0.25">
      <c r="A3" s="1">
        <v>42406</v>
      </c>
      <c r="B3" t="s">
        <v>48</v>
      </c>
      <c r="C3" s="2">
        <v>0.60416666666666663</v>
      </c>
      <c r="D3" t="s">
        <v>169</v>
      </c>
      <c r="E3" t="s">
        <v>314</v>
      </c>
      <c r="F3" t="s">
        <v>233</v>
      </c>
      <c r="H3" s="5">
        <f t="shared" si="0"/>
        <v>-1</v>
      </c>
      <c r="J3" s="5">
        <f t="shared" si="1"/>
        <v>-1</v>
      </c>
      <c r="K3" s="11" t="s">
        <v>168</v>
      </c>
      <c r="M3" t="str">
        <f t="shared" ref="M3:M66" si="2">IF(B3="Scotland Premiership","yes",IF(B3="England Premier League","yes",IF(B3="Italy Serie A","yes",IF(B3="Germany Bundesliga","yes",IF(B3="France Ligue 1","yes",IF(LEFT(B3,5)="Spain","yes",IF(B3="Netherlands Eredivisie","yes","no")))))))</f>
        <v>yes</v>
      </c>
      <c r="N3">
        <f t="shared" ref="N3:N66" si="3">IF(M3="yes",H3,0)</f>
        <v>-1</v>
      </c>
      <c r="O3">
        <f t="shared" ref="O3:O66" si="4">IF(M3="yes",J3,0)</f>
        <v>-1</v>
      </c>
    </row>
    <row r="4" spans="1:18" x14ac:dyDescent="0.25">
      <c r="A4" s="1">
        <v>42406</v>
      </c>
      <c r="B4" t="s">
        <v>122</v>
      </c>
      <c r="C4" s="2">
        <v>0.625</v>
      </c>
      <c r="D4" t="s">
        <v>203</v>
      </c>
      <c r="E4" t="s">
        <v>311</v>
      </c>
      <c r="F4" t="s">
        <v>281</v>
      </c>
      <c r="H4" s="5">
        <f t="shared" si="0"/>
        <v>-1</v>
      </c>
      <c r="J4" s="5">
        <f t="shared" si="1"/>
        <v>-1</v>
      </c>
      <c r="K4" s="8" t="s">
        <v>36</v>
      </c>
      <c r="M4" t="str">
        <f t="shared" si="2"/>
        <v>no</v>
      </c>
      <c r="N4">
        <f t="shared" si="3"/>
        <v>0</v>
      </c>
      <c r="O4">
        <f t="shared" si="4"/>
        <v>0</v>
      </c>
    </row>
    <row r="5" spans="1:18" x14ac:dyDescent="0.25">
      <c r="A5" s="1">
        <v>42406</v>
      </c>
      <c r="B5" t="s">
        <v>28</v>
      </c>
      <c r="C5" s="2">
        <v>0.625</v>
      </c>
      <c r="D5" t="s">
        <v>258</v>
      </c>
      <c r="E5" t="s">
        <v>314</v>
      </c>
      <c r="F5" t="s">
        <v>31</v>
      </c>
      <c r="H5" s="5">
        <f t="shared" si="0"/>
        <v>-1</v>
      </c>
      <c r="J5" s="5">
        <f t="shared" si="1"/>
        <v>-1</v>
      </c>
      <c r="K5" s="11" t="s">
        <v>105</v>
      </c>
      <c r="M5" t="str">
        <f t="shared" si="2"/>
        <v>yes</v>
      </c>
      <c r="N5">
        <f t="shared" si="3"/>
        <v>-1</v>
      </c>
      <c r="O5">
        <f t="shared" si="4"/>
        <v>-1</v>
      </c>
    </row>
    <row r="6" spans="1:18" x14ac:dyDescent="0.25">
      <c r="A6" s="1">
        <v>42407</v>
      </c>
      <c r="B6" t="s">
        <v>102</v>
      </c>
      <c r="C6" s="2">
        <v>0.58333333333333337</v>
      </c>
      <c r="D6" t="s">
        <v>103</v>
      </c>
      <c r="E6" t="s">
        <v>356</v>
      </c>
      <c r="F6" t="s">
        <v>242</v>
      </c>
      <c r="H6" s="5">
        <f t="shared" si="0"/>
        <v>-1</v>
      </c>
      <c r="J6" s="5">
        <f t="shared" si="1"/>
        <v>-1</v>
      </c>
      <c r="K6" s="8" t="s">
        <v>51</v>
      </c>
      <c r="M6" t="str">
        <f t="shared" si="2"/>
        <v>yes</v>
      </c>
      <c r="N6">
        <f t="shared" si="3"/>
        <v>-1</v>
      </c>
      <c r="O6">
        <f t="shared" si="4"/>
        <v>-1</v>
      </c>
      <c r="R6" t="s">
        <v>44</v>
      </c>
    </row>
    <row r="7" spans="1:18" x14ac:dyDescent="0.25">
      <c r="A7" s="1">
        <v>42407</v>
      </c>
      <c r="B7" t="s">
        <v>28</v>
      </c>
      <c r="C7" s="2">
        <v>0.45833333333333331</v>
      </c>
      <c r="D7" t="s">
        <v>115</v>
      </c>
      <c r="E7" t="s">
        <v>314</v>
      </c>
      <c r="F7" t="s">
        <v>312</v>
      </c>
      <c r="H7" s="5">
        <f t="shared" si="0"/>
        <v>-1</v>
      </c>
      <c r="J7" s="5">
        <f t="shared" si="1"/>
        <v>-1</v>
      </c>
      <c r="K7" s="11" t="s">
        <v>150</v>
      </c>
      <c r="M7" t="str">
        <f t="shared" si="2"/>
        <v>yes</v>
      </c>
      <c r="N7">
        <f t="shared" si="3"/>
        <v>-1</v>
      </c>
      <c r="O7">
        <f t="shared" si="4"/>
        <v>-1</v>
      </c>
    </row>
    <row r="8" spans="1:18" x14ac:dyDescent="0.25">
      <c r="A8" s="1">
        <v>42407</v>
      </c>
      <c r="B8" t="s">
        <v>28</v>
      </c>
      <c r="C8" s="2">
        <v>0.8125</v>
      </c>
      <c r="D8" t="s">
        <v>261</v>
      </c>
      <c r="E8" t="s">
        <v>311</v>
      </c>
      <c r="F8" t="s">
        <v>305</v>
      </c>
      <c r="H8" s="5">
        <f t="shared" si="0"/>
        <v>-1</v>
      </c>
      <c r="J8" s="5">
        <f t="shared" si="1"/>
        <v>-1</v>
      </c>
      <c r="K8" s="11" t="s">
        <v>36</v>
      </c>
      <c r="M8" t="str">
        <f t="shared" si="2"/>
        <v>yes</v>
      </c>
      <c r="N8">
        <f t="shared" si="3"/>
        <v>-1</v>
      </c>
      <c r="O8">
        <f t="shared" si="4"/>
        <v>-1</v>
      </c>
      <c r="R8" t="s">
        <v>52</v>
      </c>
    </row>
    <row r="9" spans="1:18" x14ac:dyDescent="0.25">
      <c r="A9" s="1">
        <v>42407</v>
      </c>
      <c r="B9" t="s">
        <v>23</v>
      </c>
      <c r="C9" s="2">
        <v>0.65625</v>
      </c>
      <c r="D9" t="s">
        <v>270</v>
      </c>
      <c r="E9" t="s">
        <v>314</v>
      </c>
      <c r="F9" t="s">
        <v>320</v>
      </c>
      <c r="H9" s="5">
        <f t="shared" si="0"/>
        <v>-1</v>
      </c>
      <c r="J9" s="5">
        <f t="shared" si="1"/>
        <v>-1</v>
      </c>
      <c r="K9" s="11" t="s">
        <v>150</v>
      </c>
      <c r="M9" t="str">
        <f t="shared" si="2"/>
        <v>yes</v>
      </c>
      <c r="N9">
        <f t="shared" si="3"/>
        <v>-1</v>
      </c>
      <c r="O9">
        <f t="shared" si="4"/>
        <v>-1</v>
      </c>
    </row>
    <row r="10" spans="1:18" x14ac:dyDescent="0.25">
      <c r="A10" s="1">
        <v>42407</v>
      </c>
      <c r="B10" t="s">
        <v>53</v>
      </c>
      <c r="C10" s="2">
        <v>0.83333333333333337</v>
      </c>
      <c r="D10" t="s">
        <v>187</v>
      </c>
      <c r="E10" t="s">
        <v>293</v>
      </c>
      <c r="F10" t="s">
        <v>302</v>
      </c>
      <c r="H10" s="5">
        <f t="shared" si="0"/>
        <v>-1</v>
      </c>
      <c r="J10" s="5">
        <f t="shared" si="1"/>
        <v>-1</v>
      </c>
      <c r="K10" s="11" t="s">
        <v>36</v>
      </c>
      <c r="M10" t="str">
        <f t="shared" si="2"/>
        <v>yes</v>
      </c>
      <c r="N10">
        <f t="shared" si="3"/>
        <v>-1</v>
      </c>
      <c r="O10">
        <f t="shared" si="4"/>
        <v>-1</v>
      </c>
      <c r="R10" t="s">
        <v>60</v>
      </c>
    </row>
    <row r="11" spans="1:18" x14ac:dyDescent="0.25">
      <c r="A11" s="1">
        <v>42406</v>
      </c>
      <c r="B11" t="s">
        <v>102</v>
      </c>
      <c r="C11" s="2">
        <v>0.82291666666666663</v>
      </c>
      <c r="D11" t="s">
        <v>104</v>
      </c>
      <c r="E11" t="s">
        <v>275</v>
      </c>
      <c r="F11" t="s">
        <v>254</v>
      </c>
      <c r="H11" s="5">
        <f t="shared" si="0"/>
        <v>-1</v>
      </c>
      <c r="J11" s="5">
        <f t="shared" si="1"/>
        <v>-1</v>
      </c>
      <c r="K11" s="11" t="s">
        <v>168</v>
      </c>
      <c r="M11" t="str">
        <f t="shared" si="2"/>
        <v>yes</v>
      </c>
      <c r="N11">
        <f t="shared" si="3"/>
        <v>-1</v>
      </c>
      <c r="O11">
        <f t="shared" si="4"/>
        <v>-1</v>
      </c>
    </row>
    <row r="12" spans="1:18" x14ac:dyDescent="0.25">
      <c r="A12" s="1">
        <v>42407</v>
      </c>
      <c r="B12" t="s">
        <v>33</v>
      </c>
      <c r="C12" s="2">
        <v>0.625</v>
      </c>
      <c r="D12" t="s">
        <v>107</v>
      </c>
      <c r="E12" t="s">
        <v>282</v>
      </c>
      <c r="F12" t="s">
        <v>234</v>
      </c>
      <c r="H12" s="5">
        <f t="shared" si="0"/>
        <v>-1</v>
      </c>
      <c r="J12" s="5">
        <f t="shared" si="1"/>
        <v>-1</v>
      </c>
      <c r="K12" s="11" t="s">
        <v>63</v>
      </c>
      <c r="M12" t="str">
        <f t="shared" si="2"/>
        <v>no</v>
      </c>
      <c r="N12">
        <f t="shared" si="3"/>
        <v>0</v>
      </c>
      <c r="O12">
        <f t="shared" si="4"/>
        <v>0</v>
      </c>
      <c r="R12" t="s">
        <v>66</v>
      </c>
    </row>
    <row r="13" spans="1:18" x14ac:dyDescent="0.25">
      <c r="A13" s="1">
        <v>42406</v>
      </c>
      <c r="B13" t="s">
        <v>23</v>
      </c>
      <c r="C13" s="2">
        <v>0.78125</v>
      </c>
      <c r="D13" t="s">
        <v>315</v>
      </c>
      <c r="E13" t="s">
        <v>275</v>
      </c>
      <c r="F13" t="s">
        <v>146</v>
      </c>
      <c r="H13" s="5">
        <f t="shared" si="0"/>
        <v>-1</v>
      </c>
      <c r="J13" s="5">
        <f t="shared" si="1"/>
        <v>-1</v>
      </c>
      <c r="K13" s="11" t="s">
        <v>51</v>
      </c>
      <c r="M13" t="str">
        <f t="shared" si="2"/>
        <v>yes</v>
      </c>
      <c r="N13">
        <f t="shared" si="3"/>
        <v>-1</v>
      </c>
      <c r="O13">
        <f t="shared" si="4"/>
        <v>-1</v>
      </c>
    </row>
    <row r="14" spans="1:18" x14ac:dyDescent="0.25">
      <c r="A14" s="1">
        <v>42406</v>
      </c>
      <c r="B14" t="s">
        <v>122</v>
      </c>
      <c r="C14" s="2">
        <v>0.625</v>
      </c>
      <c r="D14" t="s">
        <v>283</v>
      </c>
      <c r="E14" t="s">
        <v>275</v>
      </c>
      <c r="F14" t="s">
        <v>316</v>
      </c>
      <c r="H14" s="5">
        <f t="shared" si="0"/>
        <v>-1</v>
      </c>
      <c r="J14" s="5">
        <f t="shared" si="1"/>
        <v>-1</v>
      </c>
      <c r="K14" s="11" t="s">
        <v>173</v>
      </c>
      <c r="M14" t="str">
        <f t="shared" si="2"/>
        <v>no</v>
      </c>
      <c r="N14">
        <f t="shared" si="3"/>
        <v>0</v>
      </c>
      <c r="O14">
        <f t="shared" si="4"/>
        <v>0</v>
      </c>
    </row>
    <row r="15" spans="1:18" x14ac:dyDescent="0.25">
      <c r="A15" s="1">
        <v>42406</v>
      </c>
      <c r="B15" t="s">
        <v>37</v>
      </c>
      <c r="C15" s="2">
        <v>0.625</v>
      </c>
      <c r="D15" t="s">
        <v>294</v>
      </c>
      <c r="E15" t="s">
        <v>275</v>
      </c>
      <c r="F15" t="s">
        <v>65</v>
      </c>
      <c r="G15" s="5">
        <v>23</v>
      </c>
      <c r="H15" s="5">
        <f t="shared" si="0"/>
        <v>20.9</v>
      </c>
      <c r="I15" s="5">
        <v>3.1</v>
      </c>
      <c r="J15" s="5">
        <f t="shared" si="1"/>
        <v>2</v>
      </c>
      <c r="K15" s="11" t="s">
        <v>88</v>
      </c>
      <c r="M15" t="str">
        <f t="shared" si="2"/>
        <v>yes</v>
      </c>
      <c r="N15">
        <f t="shared" si="3"/>
        <v>20.9</v>
      </c>
      <c r="O15">
        <f t="shared" si="4"/>
        <v>2</v>
      </c>
    </row>
    <row r="16" spans="1:18" x14ac:dyDescent="0.25">
      <c r="A16" s="1">
        <v>42406</v>
      </c>
      <c r="B16" t="s">
        <v>48</v>
      </c>
      <c r="C16" s="2">
        <v>0.72916666666666663</v>
      </c>
      <c r="D16" t="s">
        <v>231</v>
      </c>
      <c r="E16" t="s">
        <v>275</v>
      </c>
      <c r="F16" t="s">
        <v>224</v>
      </c>
      <c r="H16" s="5">
        <f t="shared" si="0"/>
        <v>-1</v>
      </c>
      <c r="J16" s="5">
        <f t="shared" si="1"/>
        <v>-1</v>
      </c>
      <c r="K16" s="11" t="s">
        <v>168</v>
      </c>
      <c r="M16" t="str">
        <f t="shared" si="2"/>
        <v>yes</v>
      </c>
      <c r="N16">
        <f t="shared" si="3"/>
        <v>-1</v>
      </c>
      <c r="O16">
        <f t="shared" si="4"/>
        <v>-1</v>
      </c>
    </row>
    <row r="17" spans="1:17" x14ac:dyDescent="0.25">
      <c r="A17" s="1">
        <v>42406</v>
      </c>
      <c r="B17" t="s">
        <v>33</v>
      </c>
      <c r="C17" s="2">
        <v>0.625</v>
      </c>
      <c r="D17" t="s">
        <v>117</v>
      </c>
      <c r="E17" t="s">
        <v>275</v>
      </c>
      <c r="F17" t="s">
        <v>285</v>
      </c>
      <c r="H17" s="5">
        <f t="shared" si="0"/>
        <v>-1</v>
      </c>
      <c r="J17" s="5">
        <f t="shared" si="1"/>
        <v>-1</v>
      </c>
      <c r="K17" s="11" t="s">
        <v>168</v>
      </c>
      <c r="M17" t="str">
        <f t="shared" si="2"/>
        <v>no</v>
      </c>
      <c r="N17">
        <f t="shared" si="3"/>
        <v>0</v>
      </c>
      <c r="O17">
        <f t="shared" si="4"/>
        <v>0</v>
      </c>
    </row>
    <row r="18" spans="1:17" x14ac:dyDescent="0.25">
      <c r="A18" s="1">
        <v>42406</v>
      </c>
      <c r="B18" t="s">
        <v>28</v>
      </c>
      <c r="C18" s="2">
        <v>0.71875</v>
      </c>
      <c r="D18" t="s">
        <v>262</v>
      </c>
      <c r="E18" t="s">
        <v>275</v>
      </c>
      <c r="F18" t="s">
        <v>109</v>
      </c>
      <c r="H18" s="5">
        <f t="shared" si="0"/>
        <v>-1</v>
      </c>
      <c r="J18" s="5">
        <f t="shared" si="1"/>
        <v>-1</v>
      </c>
      <c r="K18" s="11" t="s">
        <v>173</v>
      </c>
      <c r="M18" t="str">
        <f t="shared" si="2"/>
        <v>yes</v>
      </c>
      <c r="N18">
        <f t="shared" si="3"/>
        <v>-1</v>
      </c>
      <c r="O18">
        <f t="shared" si="4"/>
        <v>-1</v>
      </c>
    </row>
    <row r="19" spans="1:17" x14ac:dyDescent="0.25">
      <c r="A19" s="1">
        <v>42406</v>
      </c>
      <c r="B19" t="s">
        <v>23</v>
      </c>
      <c r="C19" s="2">
        <v>0.78125</v>
      </c>
      <c r="D19" t="s">
        <v>120</v>
      </c>
      <c r="E19" t="s">
        <v>275</v>
      </c>
      <c r="F19" t="s">
        <v>313</v>
      </c>
      <c r="H19" s="5">
        <f t="shared" si="0"/>
        <v>-1</v>
      </c>
      <c r="I19" s="5">
        <v>2.4</v>
      </c>
      <c r="J19" s="5">
        <f t="shared" si="1"/>
        <v>1.33</v>
      </c>
      <c r="K19" s="11" t="s">
        <v>221</v>
      </c>
      <c r="M19" t="str">
        <f t="shared" si="2"/>
        <v>yes</v>
      </c>
      <c r="N19">
        <f t="shared" si="3"/>
        <v>-1</v>
      </c>
      <c r="O19">
        <f t="shared" si="4"/>
        <v>1.33</v>
      </c>
    </row>
    <row r="20" spans="1:17" x14ac:dyDescent="0.25">
      <c r="A20" s="1">
        <v>42407</v>
      </c>
      <c r="B20" t="s">
        <v>102</v>
      </c>
      <c r="C20" s="2">
        <v>0.58333333333333337</v>
      </c>
      <c r="D20" t="s">
        <v>245</v>
      </c>
      <c r="E20" t="s">
        <v>293</v>
      </c>
      <c r="F20" t="s">
        <v>165</v>
      </c>
      <c r="H20" s="5">
        <f t="shared" si="0"/>
        <v>-1</v>
      </c>
      <c r="J20" s="5">
        <f t="shared" si="1"/>
        <v>-1</v>
      </c>
      <c r="K20" s="11" t="s">
        <v>150</v>
      </c>
      <c r="M20" t="str">
        <f t="shared" si="2"/>
        <v>yes</v>
      </c>
      <c r="N20">
        <f t="shared" si="3"/>
        <v>-1</v>
      </c>
      <c r="O20">
        <f t="shared" si="4"/>
        <v>-1</v>
      </c>
    </row>
    <row r="21" spans="1:17" x14ac:dyDescent="0.25">
      <c r="A21" s="1">
        <v>42406</v>
      </c>
      <c r="B21" t="s">
        <v>33</v>
      </c>
      <c r="C21" s="2">
        <v>0.625</v>
      </c>
      <c r="D21" t="s">
        <v>244</v>
      </c>
      <c r="E21" t="s">
        <v>275</v>
      </c>
      <c r="F21" t="s">
        <v>174</v>
      </c>
      <c r="H21" s="5">
        <f t="shared" si="0"/>
        <v>-1</v>
      </c>
      <c r="J21" s="5">
        <f t="shared" si="1"/>
        <v>-1</v>
      </c>
      <c r="K21" s="11" t="s">
        <v>150</v>
      </c>
      <c r="M21" t="str">
        <f t="shared" si="2"/>
        <v>no</v>
      </c>
      <c r="N21">
        <f t="shared" si="3"/>
        <v>0</v>
      </c>
      <c r="O21">
        <f t="shared" si="4"/>
        <v>0</v>
      </c>
    </row>
    <row r="22" spans="1:17" x14ac:dyDescent="0.25">
      <c r="A22" s="1">
        <v>42406</v>
      </c>
      <c r="B22" t="s">
        <v>208</v>
      </c>
      <c r="C22" s="2">
        <v>0.625</v>
      </c>
      <c r="D22" t="s">
        <v>322</v>
      </c>
      <c r="E22" t="s">
        <v>275</v>
      </c>
      <c r="F22" t="s">
        <v>215</v>
      </c>
      <c r="H22" s="5">
        <f t="shared" si="0"/>
        <v>-1</v>
      </c>
      <c r="J22" s="5">
        <f t="shared" si="1"/>
        <v>-1</v>
      </c>
      <c r="K22" s="11" t="s">
        <v>32</v>
      </c>
      <c r="M22" t="str">
        <f t="shared" si="2"/>
        <v>no</v>
      </c>
      <c r="N22">
        <f t="shared" si="3"/>
        <v>0</v>
      </c>
      <c r="O22">
        <f t="shared" si="4"/>
        <v>0</v>
      </c>
    </row>
    <row r="23" spans="1:17" x14ac:dyDescent="0.25">
      <c r="A23" s="1">
        <v>42406</v>
      </c>
      <c r="B23" t="s">
        <v>33</v>
      </c>
      <c r="C23" s="2">
        <v>0.625</v>
      </c>
      <c r="D23" t="s">
        <v>118</v>
      </c>
      <c r="E23" t="s">
        <v>275</v>
      </c>
      <c r="F23" t="s">
        <v>243</v>
      </c>
      <c r="H23" s="5">
        <f t="shared" si="0"/>
        <v>-1</v>
      </c>
      <c r="J23" s="5">
        <f t="shared" si="1"/>
        <v>-1</v>
      </c>
      <c r="K23" s="11" t="s">
        <v>147</v>
      </c>
      <c r="M23" t="str">
        <f t="shared" si="2"/>
        <v>no</v>
      </c>
      <c r="N23">
        <f t="shared" si="3"/>
        <v>0</v>
      </c>
      <c r="O23">
        <f t="shared" si="4"/>
        <v>0</v>
      </c>
    </row>
    <row r="24" spans="1:17" x14ac:dyDescent="0.25">
      <c r="A24" s="1">
        <v>42406</v>
      </c>
      <c r="B24" t="s">
        <v>40</v>
      </c>
      <c r="C24" s="2">
        <v>0.625</v>
      </c>
      <c r="D24" t="s">
        <v>42</v>
      </c>
      <c r="E24" t="s">
        <v>275</v>
      </c>
      <c r="F24" t="s">
        <v>319</v>
      </c>
      <c r="K24" s="11" t="s">
        <v>343</v>
      </c>
      <c r="M24" t="str">
        <f t="shared" si="2"/>
        <v>no</v>
      </c>
      <c r="N24">
        <f t="shared" si="3"/>
        <v>0</v>
      </c>
      <c r="O24">
        <f t="shared" si="4"/>
        <v>0</v>
      </c>
    </row>
    <row r="25" spans="1:17" x14ac:dyDescent="0.25">
      <c r="A25" s="1">
        <v>42407</v>
      </c>
      <c r="B25" t="s">
        <v>102</v>
      </c>
      <c r="C25" s="2">
        <v>0.82291666666666663</v>
      </c>
      <c r="D25" t="s">
        <v>308</v>
      </c>
      <c r="E25" t="s">
        <v>275</v>
      </c>
      <c r="F25" t="s">
        <v>158</v>
      </c>
      <c r="H25" s="5">
        <f t="shared" si="0"/>
        <v>-1</v>
      </c>
      <c r="J25" s="5">
        <f t="shared" si="1"/>
        <v>-1</v>
      </c>
      <c r="K25" s="11" t="s">
        <v>59</v>
      </c>
      <c r="M25" t="str">
        <f t="shared" si="2"/>
        <v>yes</v>
      </c>
      <c r="N25">
        <f t="shared" si="3"/>
        <v>-1</v>
      </c>
      <c r="O25">
        <f t="shared" si="4"/>
        <v>-1</v>
      </c>
    </row>
    <row r="26" spans="1:17" x14ac:dyDescent="0.25">
      <c r="A26" s="1">
        <v>42406</v>
      </c>
      <c r="B26" t="s">
        <v>78</v>
      </c>
      <c r="C26" s="2">
        <v>0.625</v>
      </c>
      <c r="D26" t="s">
        <v>79</v>
      </c>
      <c r="E26" t="s">
        <v>275</v>
      </c>
      <c r="F26" t="s">
        <v>113</v>
      </c>
      <c r="H26" s="5">
        <f t="shared" si="0"/>
        <v>-1</v>
      </c>
      <c r="J26" s="5">
        <f t="shared" si="1"/>
        <v>-1</v>
      </c>
      <c r="K26" s="11" t="s">
        <v>36</v>
      </c>
      <c r="M26" t="str">
        <f t="shared" si="2"/>
        <v>no</v>
      </c>
      <c r="N26">
        <f t="shared" si="3"/>
        <v>0</v>
      </c>
      <c r="O26">
        <f t="shared" si="4"/>
        <v>0</v>
      </c>
    </row>
    <row r="27" spans="1:17" x14ac:dyDescent="0.25">
      <c r="A27" s="1">
        <v>42407</v>
      </c>
      <c r="B27" t="s">
        <v>37</v>
      </c>
      <c r="C27" s="2">
        <v>0.66666666666666663</v>
      </c>
      <c r="D27" t="s">
        <v>296</v>
      </c>
      <c r="E27" t="s">
        <v>275</v>
      </c>
      <c r="F27" t="s">
        <v>237</v>
      </c>
      <c r="H27" s="5">
        <f t="shared" si="0"/>
        <v>-1</v>
      </c>
      <c r="J27" s="5">
        <f t="shared" si="1"/>
        <v>-1</v>
      </c>
      <c r="K27" s="11" t="s">
        <v>32</v>
      </c>
      <c r="M27" t="str">
        <f t="shared" si="2"/>
        <v>yes</v>
      </c>
      <c r="N27">
        <f t="shared" si="3"/>
        <v>-1</v>
      </c>
      <c r="O27">
        <f t="shared" si="4"/>
        <v>-1</v>
      </c>
    </row>
    <row r="28" spans="1:17" x14ac:dyDescent="0.25">
      <c r="A28" s="1">
        <v>42406</v>
      </c>
      <c r="B28" t="s">
        <v>40</v>
      </c>
      <c r="C28" s="2">
        <v>0.625</v>
      </c>
      <c r="D28" t="s">
        <v>130</v>
      </c>
      <c r="E28" t="s">
        <v>181</v>
      </c>
      <c r="F28" t="s">
        <v>143</v>
      </c>
      <c r="K28" s="11" t="s">
        <v>343</v>
      </c>
      <c r="M28" t="str">
        <f t="shared" si="2"/>
        <v>no</v>
      </c>
      <c r="N28">
        <f t="shared" si="3"/>
        <v>0</v>
      </c>
      <c r="O28">
        <f t="shared" si="4"/>
        <v>0</v>
      </c>
    </row>
    <row r="29" spans="1:17" x14ac:dyDescent="0.25">
      <c r="A29" s="1">
        <v>42406</v>
      </c>
      <c r="B29" t="s">
        <v>37</v>
      </c>
      <c r="C29" s="2">
        <v>0.72916666666666663</v>
      </c>
      <c r="D29" t="s">
        <v>292</v>
      </c>
      <c r="E29" t="s">
        <v>181</v>
      </c>
      <c r="F29" t="s">
        <v>297</v>
      </c>
      <c r="H29" s="5">
        <f t="shared" si="0"/>
        <v>-1</v>
      </c>
      <c r="J29" s="5">
        <f t="shared" si="1"/>
        <v>-1</v>
      </c>
      <c r="K29" s="11" t="s">
        <v>51</v>
      </c>
      <c r="M29" t="str">
        <f t="shared" si="2"/>
        <v>yes</v>
      </c>
      <c r="N29">
        <f t="shared" si="3"/>
        <v>-1</v>
      </c>
      <c r="O29">
        <f t="shared" si="4"/>
        <v>-1</v>
      </c>
    </row>
    <row r="30" spans="1:17" x14ac:dyDescent="0.25">
      <c r="A30" s="1">
        <v>42407</v>
      </c>
      <c r="B30" t="s">
        <v>23</v>
      </c>
      <c r="C30" s="2">
        <v>0.5625</v>
      </c>
      <c r="D30" t="s">
        <v>269</v>
      </c>
      <c r="E30" t="s">
        <v>175</v>
      </c>
      <c r="F30" t="s">
        <v>178</v>
      </c>
      <c r="H30" s="5">
        <f t="shared" si="0"/>
        <v>-1</v>
      </c>
      <c r="J30" s="5">
        <f t="shared" si="1"/>
        <v>-1</v>
      </c>
      <c r="K30" s="11" t="s">
        <v>32</v>
      </c>
      <c r="M30" t="str">
        <f t="shared" si="2"/>
        <v>yes</v>
      </c>
      <c r="N30">
        <f t="shared" si="3"/>
        <v>-1</v>
      </c>
      <c r="O30">
        <f t="shared" si="4"/>
        <v>-1</v>
      </c>
    </row>
    <row r="31" spans="1:17" s="12" customFormat="1" x14ac:dyDescent="0.25">
      <c r="A31" s="13">
        <v>42407</v>
      </c>
      <c r="B31" s="12" t="s">
        <v>48</v>
      </c>
      <c r="C31" s="14">
        <v>0.60416666666666663</v>
      </c>
      <c r="D31" s="12" t="s">
        <v>219</v>
      </c>
      <c r="E31" s="12" t="s">
        <v>181</v>
      </c>
      <c r="F31" s="12" t="s">
        <v>169</v>
      </c>
      <c r="G31" s="15"/>
      <c r="H31" s="15">
        <f t="shared" si="0"/>
        <v>-1</v>
      </c>
      <c r="I31" s="15"/>
      <c r="J31" s="15">
        <f t="shared" si="1"/>
        <v>-1</v>
      </c>
      <c r="K31" s="16" t="s">
        <v>358</v>
      </c>
      <c r="M31" t="str">
        <f t="shared" si="2"/>
        <v>yes</v>
      </c>
      <c r="N31">
        <f t="shared" si="3"/>
        <v>-1</v>
      </c>
      <c r="O31">
        <f t="shared" si="4"/>
        <v>-1</v>
      </c>
      <c r="Q31" s="12" t="s">
        <v>359</v>
      </c>
    </row>
    <row r="32" spans="1:17" x14ac:dyDescent="0.25">
      <c r="A32" s="1">
        <v>42406</v>
      </c>
      <c r="B32" t="s">
        <v>69</v>
      </c>
      <c r="C32" s="2">
        <v>0.625</v>
      </c>
      <c r="D32" t="s">
        <v>226</v>
      </c>
      <c r="E32" t="s">
        <v>181</v>
      </c>
      <c r="F32" t="s">
        <v>186</v>
      </c>
      <c r="H32" s="5">
        <f t="shared" si="0"/>
        <v>-1</v>
      </c>
      <c r="J32" s="5">
        <f t="shared" si="1"/>
        <v>-1</v>
      </c>
      <c r="K32" s="11" t="s">
        <v>168</v>
      </c>
      <c r="M32" t="str">
        <f t="shared" si="2"/>
        <v>no</v>
      </c>
      <c r="N32">
        <f t="shared" si="3"/>
        <v>0</v>
      </c>
      <c r="O32">
        <f t="shared" si="4"/>
        <v>0</v>
      </c>
    </row>
    <row r="33" spans="1:15" x14ac:dyDescent="0.25">
      <c r="A33" s="1">
        <v>42406</v>
      </c>
      <c r="B33" t="s">
        <v>33</v>
      </c>
      <c r="C33" s="2">
        <v>0.625</v>
      </c>
      <c r="D33" t="s">
        <v>100</v>
      </c>
      <c r="E33" t="s">
        <v>181</v>
      </c>
      <c r="F33" t="s">
        <v>207</v>
      </c>
      <c r="H33" s="5">
        <f t="shared" si="0"/>
        <v>-1</v>
      </c>
      <c r="J33" s="5">
        <f t="shared" si="1"/>
        <v>-1</v>
      </c>
      <c r="K33" s="11" t="s">
        <v>173</v>
      </c>
      <c r="M33" t="str">
        <f t="shared" si="2"/>
        <v>no</v>
      </c>
      <c r="N33">
        <f t="shared" si="3"/>
        <v>0</v>
      </c>
      <c r="O33">
        <f t="shared" si="4"/>
        <v>0</v>
      </c>
    </row>
    <row r="34" spans="1:15" x14ac:dyDescent="0.25">
      <c r="A34" s="1">
        <v>42406</v>
      </c>
      <c r="B34" t="s">
        <v>28</v>
      </c>
      <c r="C34" s="2">
        <v>0.8125</v>
      </c>
      <c r="D34" t="s">
        <v>299</v>
      </c>
      <c r="E34" t="s">
        <v>175</v>
      </c>
      <c r="F34" t="s">
        <v>310</v>
      </c>
      <c r="H34" s="5">
        <f t="shared" si="0"/>
        <v>-1</v>
      </c>
      <c r="J34" s="5">
        <f t="shared" si="1"/>
        <v>-1</v>
      </c>
      <c r="K34" s="11" t="s">
        <v>168</v>
      </c>
      <c r="M34" t="str">
        <f t="shared" si="2"/>
        <v>yes</v>
      </c>
      <c r="N34">
        <f t="shared" si="3"/>
        <v>-1</v>
      </c>
      <c r="O34">
        <f t="shared" si="4"/>
        <v>-1</v>
      </c>
    </row>
    <row r="35" spans="1:15" x14ac:dyDescent="0.25">
      <c r="A35" s="1">
        <v>42406</v>
      </c>
      <c r="B35" t="s">
        <v>122</v>
      </c>
      <c r="C35" s="2">
        <v>0.625</v>
      </c>
      <c r="D35" t="s">
        <v>202</v>
      </c>
      <c r="E35" t="s">
        <v>181</v>
      </c>
      <c r="F35" t="s">
        <v>123</v>
      </c>
      <c r="H35" s="5">
        <f t="shared" si="0"/>
        <v>-1</v>
      </c>
      <c r="J35" s="5">
        <f t="shared" si="1"/>
        <v>-1</v>
      </c>
      <c r="K35" s="11" t="s">
        <v>32</v>
      </c>
      <c r="M35" t="str">
        <f t="shared" si="2"/>
        <v>no</v>
      </c>
      <c r="N35">
        <f t="shared" si="3"/>
        <v>0</v>
      </c>
      <c r="O35">
        <f t="shared" si="4"/>
        <v>0</v>
      </c>
    </row>
    <row r="36" spans="1:15" x14ac:dyDescent="0.25">
      <c r="A36" s="1">
        <v>42407</v>
      </c>
      <c r="B36" t="s">
        <v>28</v>
      </c>
      <c r="C36" s="2">
        <v>0.71875</v>
      </c>
      <c r="D36" t="s">
        <v>149</v>
      </c>
      <c r="E36" t="s">
        <v>181</v>
      </c>
      <c r="F36" t="s">
        <v>306</v>
      </c>
      <c r="H36" s="5">
        <f t="shared" si="0"/>
        <v>-1</v>
      </c>
      <c r="J36" s="5">
        <f t="shared" si="1"/>
        <v>-1</v>
      </c>
      <c r="K36" s="11" t="s">
        <v>32</v>
      </c>
      <c r="M36" t="str">
        <f t="shared" si="2"/>
        <v>yes</v>
      </c>
      <c r="N36">
        <f t="shared" si="3"/>
        <v>-1</v>
      </c>
      <c r="O36">
        <f t="shared" si="4"/>
        <v>-1</v>
      </c>
    </row>
    <row r="37" spans="1:15" x14ac:dyDescent="0.25">
      <c r="A37" s="1">
        <v>42406</v>
      </c>
      <c r="B37" t="s">
        <v>53</v>
      </c>
      <c r="C37" s="2">
        <v>0.79166666666666663</v>
      </c>
      <c r="D37" t="s">
        <v>99</v>
      </c>
      <c r="E37" t="s">
        <v>181</v>
      </c>
      <c r="F37" t="s">
        <v>291</v>
      </c>
      <c r="H37" s="5">
        <f t="shared" si="0"/>
        <v>-1</v>
      </c>
      <c r="J37" s="5">
        <f t="shared" si="1"/>
        <v>-1</v>
      </c>
      <c r="K37" s="11" t="s">
        <v>168</v>
      </c>
      <c r="M37" t="str">
        <f t="shared" si="2"/>
        <v>yes</v>
      </c>
      <c r="N37">
        <f t="shared" si="3"/>
        <v>-1</v>
      </c>
      <c r="O37">
        <f t="shared" si="4"/>
        <v>-1</v>
      </c>
    </row>
    <row r="38" spans="1:15" x14ac:dyDescent="0.25">
      <c r="A38" s="1">
        <v>42407</v>
      </c>
      <c r="B38" t="s">
        <v>102</v>
      </c>
      <c r="C38" s="2">
        <v>0.58333333333333337</v>
      </c>
      <c r="D38" t="s">
        <v>253</v>
      </c>
      <c r="E38" t="s">
        <v>175</v>
      </c>
      <c r="F38" t="s">
        <v>250</v>
      </c>
      <c r="H38" s="5">
        <f t="shared" si="0"/>
        <v>-1</v>
      </c>
      <c r="J38" s="5">
        <f t="shared" si="1"/>
        <v>-1</v>
      </c>
      <c r="K38" s="11" t="s">
        <v>32</v>
      </c>
      <c r="M38" t="str">
        <f t="shared" si="2"/>
        <v>yes</v>
      </c>
      <c r="N38">
        <f t="shared" si="3"/>
        <v>-1</v>
      </c>
      <c r="O38">
        <f t="shared" si="4"/>
        <v>-1</v>
      </c>
    </row>
    <row r="39" spans="1:15" x14ac:dyDescent="0.25">
      <c r="A39" s="1">
        <v>42406</v>
      </c>
      <c r="B39" t="s">
        <v>53</v>
      </c>
      <c r="C39" s="2">
        <v>0.79166666666666663</v>
      </c>
      <c r="D39" t="s">
        <v>62</v>
      </c>
      <c r="E39" t="s">
        <v>181</v>
      </c>
      <c r="F39" t="s">
        <v>289</v>
      </c>
      <c r="H39" s="5">
        <f t="shared" si="0"/>
        <v>-1</v>
      </c>
      <c r="J39" s="5">
        <f t="shared" si="1"/>
        <v>-1</v>
      </c>
      <c r="K39" s="11" t="s">
        <v>168</v>
      </c>
      <c r="M39" t="str">
        <f t="shared" si="2"/>
        <v>yes</v>
      </c>
      <c r="N39">
        <f t="shared" si="3"/>
        <v>-1</v>
      </c>
      <c r="O39">
        <f t="shared" si="4"/>
        <v>-1</v>
      </c>
    </row>
    <row r="40" spans="1:15" x14ac:dyDescent="0.25">
      <c r="A40" s="1">
        <v>42406</v>
      </c>
      <c r="B40" t="s">
        <v>53</v>
      </c>
      <c r="C40" s="2">
        <v>0.66666666666666663</v>
      </c>
      <c r="D40" t="s">
        <v>95</v>
      </c>
      <c r="E40" t="s">
        <v>181</v>
      </c>
      <c r="F40" t="s">
        <v>290</v>
      </c>
      <c r="H40" s="5">
        <f t="shared" si="0"/>
        <v>-1</v>
      </c>
      <c r="I40" s="5">
        <v>2.6</v>
      </c>
      <c r="J40" s="5">
        <f t="shared" si="1"/>
        <v>1.52</v>
      </c>
      <c r="K40" s="11" t="s">
        <v>147</v>
      </c>
      <c r="M40" t="str">
        <f t="shared" si="2"/>
        <v>yes</v>
      </c>
      <c r="N40">
        <f t="shared" si="3"/>
        <v>-1</v>
      </c>
      <c r="O40">
        <f t="shared" si="4"/>
        <v>1.52</v>
      </c>
    </row>
    <row r="41" spans="1:15" x14ac:dyDescent="0.25">
      <c r="A41" s="1">
        <v>42406</v>
      </c>
      <c r="B41" t="s">
        <v>78</v>
      </c>
      <c r="C41" s="2">
        <v>0.625</v>
      </c>
      <c r="D41" t="s">
        <v>183</v>
      </c>
      <c r="E41" t="s">
        <v>181</v>
      </c>
      <c r="F41" t="s">
        <v>161</v>
      </c>
      <c r="H41" s="5">
        <f t="shared" si="0"/>
        <v>-1</v>
      </c>
      <c r="I41" s="5">
        <v>2.15</v>
      </c>
      <c r="J41" s="5">
        <f t="shared" si="1"/>
        <v>1.0900000000000001</v>
      </c>
      <c r="K41" s="11" t="s">
        <v>88</v>
      </c>
      <c r="M41" t="str">
        <f t="shared" si="2"/>
        <v>no</v>
      </c>
      <c r="N41">
        <f t="shared" si="3"/>
        <v>0</v>
      </c>
      <c r="O41">
        <f t="shared" si="4"/>
        <v>0</v>
      </c>
    </row>
    <row r="42" spans="1:15" x14ac:dyDescent="0.25">
      <c r="A42" s="1">
        <v>42407</v>
      </c>
      <c r="B42" t="s">
        <v>53</v>
      </c>
      <c r="C42" s="2">
        <v>0.66666666666666663</v>
      </c>
      <c r="D42" t="s">
        <v>54</v>
      </c>
      <c r="E42" t="s">
        <v>175</v>
      </c>
      <c r="F42" t="s">
        <v>247</v>
      </c>
      <c r="H42" s="5">
        <f t="shared" si="0"/>
        <v>-1</v>
      </c>
      <c r="I42" s="5">
        <v>2.38</v>
      </c>
      <c r="J42" s="5">
        <f t="shared" si="1"/>
        <v>1.31</v>
      </c>
      <c r="K42" s="11" t="s">
        <v>360</v>
      </c>
      <c r="M42" t="str">
        <f t="shared" si="2"/>
        <v>yes</v>
      </c>
      <c r="N42">
        <f t="shared" si="3"/>
        <v>-1</v>
      </c>
      <c r="O42">
        <f t="shared" si="4"/>
        <v>1.31</v>
      </c>
    </row>
    <row r="43" spans="1:15" x14ac:dyDescent="0.25">
      <c r="A43" s="1">
        <v>42406</v>
      </c>
      <c r="B43" t="s">
        <v>53</v>
      </c>
      <c r="C43" s="2">
        <v>0.54166666666666663</v>
      </c>
      <c r="D43" t="s">
        <v>304</v>
      </c>
      <c r="E43" t="s">
        <v>175</v>
      </c>
      <c r="F43" t="s">
        <v>61</v>
      </c>
      <c r="H43" s="5">
        <f t="shared" si="0"/>
        <v>-1</v>
      </c>
      <c r="J43" s="5">
        <f t="shared" si="1"/>
        <v>-1</v>
      </c>
      <c r="K43" s="11" t="s">
        <v>51</v>
      </c>
      <c r="M43" t="str">
        <f t="shared" si="2"/>
        <v>yes</v>
      </c>
      <c r="N43">
        <f t="shared" si="3"/>
        <v>-1</v>
      </c>
      <c r="O43">
        <f t="shared" si="4"/>
        <v>-1</v>
      </c>
    </row>
    <row r="44" spans="1:15" x14ac:dyDescent="0.25">
      <c r="A44" s="1">
        <v>42406</v>
      </c>
      <c r="B44" t="s">
        <v>23</v>
      </c>
      <c r="C44" s="2">
        <v>0.72916666666666663</v>
      </c>
      <c r="D44" t="s">
        <v>177</v>
      </c>
      <c r="E44" t="s">
        <v>175</v>
      </c>
      <c r="F44" t="s">
        <v>201</v>
      </c>
      <c r="H44" s="5">
        <f t="shared" si="0"/>
        <v>-1</v>
      </c>
      <c r="I44" s="5">
        <v>2.1</v>
      </c>
      <c r="J44" s="5">
        <f t="shared" si="1"/>
        <v>1.05</v>
      </c>
      <c r="K44" s="11" t="s">
        <v>88</v>
      </c>
      <c r="M44" t="str">
        <f t="shared" si="2"/>
        <v>yes</v>
      </c>
      <c r="N44">
        <f t="shared" si="3"/>
        <v>-1</v>
      </c>
      <c r="O44">
        <f t="shared" si="4"/>
        <v>1.05</v>
      </c>
    </row>
    <row r="45" spans="1:15" x14ac:dyDescent="0.25">
      <c r="A45" s="1">
        <v>42407</v>
      </c>
      <c r="B45" t="s">
        <v>53</v>
      </c>
      <c r="C45" s="2">
        <v>0.54166666666666663</v>
      </c>
      <c r="D45" t="s">
        <v>98</v>
      </c>
      <c r="E45" t="s">
        <v>181</v>
      </c>
      <c r="F45" t="s">
        <v>188</v>
      </c>
      <c r="H45" s="5">
        <f t="shared" si="0"/>
        <v>-1</v>
      </c>
      <c r="J45" s="5">
        <f t="shared" si="1"/>
        <v>-1</v>
      </c>
      <c r="K45" s="11" t="s">
        <v>32</v>
      </c>
      <c r="M45" t="str">
        <f t="shared" si="2"/>
        <v>yes</v>
      </c>
      <c r="N45">
        <f t="shared" si="3"/>
        <v>-1</v>
      </c>
      <c r="O45">
        <f t="shared" si="4"/>
        <v>-1</v>
      </c>
    </row>
    <row r="46" spans="1:15" x14ac:dyDescent="0.25">
      <c r="A46" s="1">
        <v>42406</v>
      </c>
      <c r="B46" t="s">
        <v>33</v>
      </c>
      <c r="C46" s="2">
        <v>0.625</v>
      </c>
      <c r="D46" t="s">
        <v>204</v>
      </c>
      <c r="E46" t="s">
        <v>181</v>
      </c>
      <c r="F46" t="s">
        <v>34</v>
      </c>
      <c r="K46" s="11" t="s">
        <v>343</v>
      </c>
      <c r="M46" t="str">
        <f t="shared" si="2"/>
        <v>no</v>
      </c>
      <c r="N46">
        <f t="shared" si="3"/>
        <v>0</v>
      </c>
      <c r="O46">
        <f t="shared" si="4"/>
        <v>0</v>
      </c>
    </row>
    <row r="47" spans="1:15" x14ac:dyDescent="0.25">
      <c r="A47" s="1">
        <v>42406</v>
      </c>
      <c r="B47" t="s">
        <v>40</v>
      </c>
      <c r="C47" s="2">
        <v>0.625</v>
      </c>
      <c r="D47" t="s">
        <v>131</v>
      </c>
      <c r="E47" t="s">
        <v>181</v>
      </c>
      <c r="F47" t="s">
        <v>46</v>
      </c>
      <c r="H47" s="5">
        <f t="shared" si="0"/>
        <v>-1</v>
      </c>
      <c r="J47" s="5">
        <f t="shared" si="1"/>
        <v>-1</v>
      </c>
      <c r="K47" s="11" t="s">
        <v>173</v>
      </c>
      <c r="M47" t="str">
        <f t="shared" si="2"/>
        <v>no</v>
      </c>
      <c r="N47">
        <f t="shared" si="3"/>
        <v>0</v>
      </c>
      <c r="O47">
        <f t="shared" si="4"/>
        <v>0</v>
      </c>
    </row>
    <row r="48" spans="1:15" x14ac:dyDescent="0.25">
      <c r="A48" s="1">
        <v>42406</v>
      </c>
      <c r="B48" t="s">
        <v>33</v>
      </c>
      <c r="C48" s="2">
        <v>0.625</v>
      </c>
      <c r="D48" t="s">
        <v>205</v>
      </c>
      <c r="E48" t="s">
        <v>175</v>
      </c>
      <c r="F48" t="s">
        <v>35</v>
      </c>
      <c r="H48" s="5">
        <f t="shared" si="0"/>
        <v>-1</v>
      </c>
      <c r="J48" s="5">
        <f t="shared" si="1"/>
        <v>-1</v>
      </c>
      <c r="K48" s="11" t="s">
        <v>47</v>
      </c>
      <c r="M48" t="str">
        <f t="shared" si="2"/>
        <v>no</v>
      </c>
      <c r="N48">
        <f t="shared" si="3"/>
        <v>0</v>
      </c>
      <c r="O48">
        <f t="shared" si="4"/>
        <v>0</v>
      </c>
    </row>
    <row r="49" spans="1:15" x14ac:dyDescent="0.25">
      <c r="A49" s="1">
        <v>42406</v>
      </c>
      <c r="B49" t="s">
        <v>40</v>
      </c>
      <c r="C49" s="2">
        <v>0.625</v>
      </c>
      <c r="D49" t="s">
        <v>195</v>
      </c>
      <c r="E49" t="s">
        <v>181</v>
      </c>
      <c r="F49" t="s">
        <v>125</v>
      </c>
      <c r="K49" s="11" t="s">
        <v>361</v>
      </c>
      <c r="M49" t="str">
        <f t="shared" si="2"/>
        <v>no</v>
      </c>
      <c r="N49">
        <f t="shared" si="3"/>
        <v>0</v>
      </c>
      <c r="O49">
        <f t="shared" si="4"/>
        <v>0</v>
      </c>
    </row>
    <row r="50" spans="1:15" x14ac:dyDescent="0.25">
      <c r="A50" s="1">
        <v>42406</v>
      </c>
      <c r="B50" t="s">
        <v>78</v>
      </c>
      <c r="C50" s="2">
        <v>0.625</v>
      </c>
      <c r="D50" t="s">
        <v>222</v>
      </c>
      <c r="E50" t="s">
        <v>181</v>
      </c>
      <c r="F50" t="s">
        <v>326</v>
      </c>
      <c r="H50" s="5">
        <f t="shared" si="0"/>
        <v>-1</v>
      </c>
      <c r="I50" s="5">
        <v>1.92</v>
      </c>
      <c r="J50" s="5">
        <f t="shared" si="1"/>
        <v>0.87</v>
      </c>
      <c r="K50" s="11" t="s">
        <v>63</v>
      </c>
      <c r="M50" t="str">
        <f t="shared" si="2"/>
        <v>no</v>
      </c>
      <c r="N50">
        <f t="shared" si="3"/>
        <v>0</v>
      </c>
      <c r="O50">
        <f t="shared" si="4"/>
        <v>0</v>
      </c>
    </row>
    <row r="51" spans="1:15" x14ac:dyDescent="0.25">
      <c r="A51" s="1">
        <v>42406</v>
      </c>
      <c r="B51" t="s">
        <v>69</v>
      </c>
      <c r="C51" s="2">
        <v>0.625</v>
      </c>
      <c r="D51" t="s">
        <v>70</v>
      </c>
      <c r="E51" t="s">
        <v>175</v>
      </c>
      <c r="F51" t="s">
        <v>93</v>
      </c>
      <c r="H51" s="5">
        <f t="shared" si="0"/>
        <v>-1</v>
      </c>
      <c r="I51" s="5">
        <v>2.2000000000000002</v>
      </c>
      <c r="J51" s="5">
        <f t="shared" si="1"/>
        <v>1.1399999999999999</v>
      </c>
      <c r="K51" s="11" t="s">
        <v>36</v>
      </c>
      <c r="M51" t="str">
        <f t="shared" si="2"/>
        <v>no</v>
      </c>
      <c r="N51">
        <f t="shared" si="3"/>
        <v>0</v>
      </c>
      <c r="O51">
        <f t="shared" si="4"/>
        <v>0</v>
      </c>
    </row>
    <row r="52" spans="1:15" x14ac:dyDescent="0.25">
      <c r="A52" s="1">
        <v>42406</v>
      </c>
      <c r="B52" t="s">
        <v>37</v>
      </c>
      <c r="C52" s="2">
        <v>0.625</v>
      </c>
      <c r="D52" t="s">
        <v>286</v>
      </c>
      <c r="E52" t="s">
        <v>175</v>
      </c>
      <c r="F52" t="s">
        <v>38</v>
      </c>
      <c r="H52" s="5">
        <f t="shared" si="0"/>
        <v>-1</v>
      </c>
      <c r="J52" s="5">
        <f t="shared" si="1"/>
        <v>-1</v>
      </c>
      <c r="K52" s="11" t="s">
        <v>51</v>
      </c>
      <c r="M52" t="str">
        <f t="shared" si="2"/>
        <v>yes</v>
      </c>
      <c r="N52">
        <f t="shared" si="3"/>
        <v>-1</v>
      </c>
      <c r="O52">
        <f t="shared" si="4"/>
        <v>-1</v>
      </c>
    </row>
    <row r="53" spans="1:15" x14ac:dyDescent="0.25">
      <c r="A53" s="1">
        <v>42406</v>
      </c>
      <c r="B53" t="s">
        <v>78</v>
      </c>
      <c r="C53" s="2">
        <v>0.625</v>
      </c>
      <c r="D53" t="s">
        <v>160</v>
      </c>
      <c r="E53" t="s">
        <v>175</v>
      </c>
      <c r="F53" t="s">
        <v>92</v>
      </c>
      <c r="H53" s="5">
        <f t="shared" si="0"/>
        <v>-1</v>
      </c>
      <c r="J53" s="5">
        <f t="shared" si="1"/>
        <v>-1</v>
      </c>
      <c r="K53" s="11" t="s">
        <v>51</v>
      </c>
      <c r="M53" t="str">
        <f t="shared" si="2"/>
        <v>no</v>
      </c>
      <c r="N53">
        <f t="shared" si="3"/>
        <v>0</v>
      </c>
      <c r="O53">
        <f t="shared" si="4"/>
        <v>0</v>
      </c>
    </row>
    <row r="54" spans="1:15" x14ac:dyDescent="0.25">
      <c r="A54" s="1">
        <v>42406</v>
      </c>
      <c r="B54" t="s">
        <v>85</v>
      </c>
      <c r="C54" s="2">
        <v>0.625</v>
      </c>
      <c r="D54" t="s">
        <v>260</v>
      </c>
      <c r="E54" t="s">
        <v>181</v>
      </c>
      <c r="F54" t="s">
        <v>280</v>
      </c>
      <c r="H54" s="5">
        <f t="shared" si="0"/>
        <v>-1</v>
      </c>
      <c r="I54" s="5">
        <v>2.15</v>
      </c>
      <c r="J54" s="5">
        <f t="shared" si="1"/>
        <v>1.0900000000000001</v>
      </c>
      <c r="K54" s="11" t="s">
        <v>360</v>
      </c>
      <c r="M54" t="str">
        <f t="shared" si="2"/>
        <v>yes</v>
      </c>
      <c r="N54">
        <f t="shared" si="3"/>
        <v>-1</v>
      </c>
      <c r="O54">
        <f t="shared" si="4"/>
        <v>1.0900000000000001</v>
      </c>
    </row>
    <row r="55" spans="1:15" x14ac:dyDescent="0.25">
      <c r="A55" s="1">
        <v>42406</v>
      </c>
      <c r="B55" t="s">
        <v>69</v>
      </c>
      <c r="C55" s="2">
        <v>0.625</v>
      </c>
      <c r="D55" t="s">
        <v>227</v>
      </c>
      <c r="E55" t="s">
        <v>175</v>
      </c>
      <c r="F55" t="s">
        <v>239</v>
      </c>
      <c r="H55" s="5">
        <f t="shared" si="0"/>
        <v>-1</v>
      </c>
      <c r="J55" s="5">
        <f t="shared" si="1"/>
        <v>-1</v>
      </c>
      <c r="K55" s="11" t="s">
        <v>168</v>
      </c>
      <c r="M55" t="str">
        <f t="shared" si="2"/>
        <v>no</v>
      </c>
      <c r="N55">
        <f t="shared" si="3"/>
        <v>0</v>
      </c>
      <c r="O55">
        <f t="shared" si="4"/>
        <v>0</v>
      </c>
    </row>
    <row r="56" spans="1:15" x14ac:dyDescent="0.25">
      <c r="A56" s="1">
        <v>42406</v>
      </c>
      <c r="B56" t="s">
        <v>208</v>
      </c>
      <c r="C56" s="2">
        <v>0.625</v>
      </c>
      <c r="D56" t="s">
        <v>214</v>
      </c>
      <c r="E56" t="s">
        <v>181</v>
      </c>
      <c r="F56" t="s">
        <v>216</v>
      </c>
      <c r="H56" s="5">
        <f t="shared" si="0"/>
        <v>-1</v>
      </c>
      <c r="I56" s="5">
        <v>1.65</v>
      </c>
      <c r="J56" s="5">
        <f t="shared" si="1"/>
        <v>0.62</v>
      </c>
      <c r="K56" s="11" t="s">
        <v>88</v>
      </c>
      <c r="M56" t="str">
        <f t="shared" si="2"/>
        <v>no</v>
      </c>
      <c r="N56">
        <f t="shared" si="3"/>
        <v>0</v>
      </c>
      <c r="O56">
        <f t="shared" si="4"/>
        <v>0</v>
      </c>
    </row>
    <row r="57" spans="1:15" x14ac:dyDescent="0.25">
      <c r="A57" s="1">
        <v>42407</v>
      </c>
      <c r="B57" t="s">
        <v>23</v>
      </c>
      <c r="C57" s="2">
        <v>0.5625</v>
      </c>
      <c r="D57" t="s">
        <v>145</v>
      </c>
      <c r="E57" t="s">
        <v>181</v>
      </c>
      <c r="F57" t="s">
        <v>200</v>
      </c>
      <c r="H57" s="5">
        <f t="shared" si="0"/>
        <v>-1</v>
      </c>
      <c r="J57" s="5">
        <f t="shared" si="1"/>
        <v>-1</v>
      </c>
      <c r="K57" s="11" t="s">
        <v>173</v>
      </c>
      <c r="M57" t="str">
        <f t="shared" si="2"/>
        <v>yes</v>
      </c>
      <c r="N57">
        <f t="shared" si="3"/>
        <v>-1</v>
      </c>
      <c r="O57">
        <f t="shared" si="4"/>
        <v>-1</v>
      </c>
    </row>
    <row r="58" spans="1:15" x14ac:dyDescent="0.25">
      <c r="A58" s="1">
        <v>42408</v>
      </c>
      <c r="B58" t="s">
        <v>28</v>
      </c>
      <c r="C58" s="2">
        <v>0.8125</v>
      </c>
      <c r="D58" t="s">
        <v>298</v>
      </c>
      <c r="E58" t="s">
        <v>181</v>
      </c>
      <c r="F58" t="s">
        <v>108</v>
      </c>
      <c r="H58" s="5">
        <f t="shared" si="0"/>
        <v>-1</v>
      </c>
      <c r="I58" s="5">
        <v>2.44</v>
      </c>
      <c r="J58" s="5">
        <f t="shared" si="1"/>
        <v>1.37</v>
      </c>
      <c r="K58" s="11" t="s">
        <v>328</v>
      </c>
      <c r="M58" t="str">
        <f t="shared" si="2"/>
        <v>yes</v>
      </c>
      <c r="N58">
        <f t="shared" si="3"/>
        <v>-1</v>
      </c>
      <c r="O58">
        <f t="shared" si="4"/>
        <v>1.37</v>
      </c>
    </row>
    <row r="59" spans="1:15" x14ac:dyDescent="0.25">
      <c r="A59" s="1">
        <v>42406</v>
      </c>
      <c r="B59" t="s">
        <v>37</v>
      </c>
      <c r="C59" s="2">
        <v>0.53125</v>
      </c>
      <c r="D59" t="s">
        <v>236</v>
      </c>
      <c r="E59" t="s">
        <v>175</v>
      </c>
      <c r="F59" t="s">
        <v>256</v>
      </c>
      <c r="H59" s="5">
        <f t="shared" si="0"/>
        <v>-1</v>
      </c>
      <c r="I59" s="5">
        <v>1.74</v>
      </c>
      <c r="J59" s="5">
        <f t="shared" si="1"/>
        <v>0.7</v>
      </c>
      <c r="K59" s="11" t="s">
        <v>221</v>
      </c>
      <c r="M59" t="str">
        <f t="shared" si="2"/>
        <v>yes</v>
      </c>
      <c r="N59">
        <f t="shared" si="3"/>
        <v>-1</v>
      </c>
      <c r="O59">
        <f t="shared" si="4"/>
        <v>0.7</v>
      </c>
    </row>
    <row r="60" spans="1:15" x14ac:dyDescent="0.25">
      <c r="A60" s="1">
        <v>42406</v>
      </c>
      <c r="B60" t="s">
        <v>122</v>
      </c>
      <c r="C60" s="2">
        <v>0.625</v>
      </c>
      <c r="D60" t="s">
        <v>124</v>
      </c>
      <c r="E60" t="s">
        <v>181</v>
      </c>
      <c r="F60" t="s">
        <v>317</v>
      </c>
      <c r="H60" s="5">
        <f t="shared" si="0"/>
        <v>-1</v>
      </c>
      <c r="I60" s="5">
        <v>1.57</v>
      </c>
      <c r="J60" s="5">
        <f t="shared" si="1"/>
        <v>0.54</v>
      </c>
      <c r="K60" s="11" t="s">
        <v>362</v>
      </c>
      <c r="M60" t="str">
        <f t="shared" si="2"/>
        <v>no</v>
      </c>
      <c r="N60">
        <f t="shared" si="3"/>
        <v>0</v>
      </c>
      <c r="O60">
        <f t="shared" si="4"/>
        <v>0</v>
      </c>
    </row>
    <row r="61" spans="1:15" x14ac:dyDescent="0.25">
      <c r="A61" s="1">
        <v>42406</v>
      </c>
      <c r="B61" t="s">
        <v>40</v>
      </c>
      <c r="C61" s="2">
        <v>0.625</v>
      </c>
      <c r="D61" t="s">
        <v>182</v>
      </c>
      <c r="E61" t="s">
        <v>175</v>
      </c>
      <c r="F61" t="s">
        <v>126</v>
      </c>
      <c r="H61" s="5">
        <f t="shared" si="0"/>
        <v>-1</v>
      </c>
      <c r="J61" s="5">
        <f t="shared" si="1"/>
        <v>-1</v>
      </c>
      <c r="K61" s="11" t="s">
        <v>173</v>
      </c>
      <c r="M61" t="str">
        <f t="shared" si="2"/>
        <v>no</v>
      </c>
      <c r="N61">
        <f t="shared" si="3"/>
        <v>0</v>
      </c>
      <c r="O61">
        <f t="shared" si="4"/>
        <v>0</v>
      </c>
    </row>
    <row r="62" spans="1:15" x14ac:dyDescent="0.25">
      <c r="A62" s="1">
        <v>42406</v>
      </c>
      <c r="B62" t="s">
        <v>23</v>
      </c>
      <c r="C62" s="2">
        <v>0.82291666666666663</v>
      </c>
      <c r="D62" t="s">
        <v>121</v>
      </c>
      <c r="E62" t="s">
        <v>181</v>
      </c>
      <c r="F62" t="s">
        <v>24</v>
      </c>
      <c r="H62" s="5">
        <f t="shared" si="0"/>
        <v>-1</v>
      </c>
      <c r="J62" s="5">
        <f t="shared" si="1"/>
        <v>-1</v>
      </c>
      <c r="K62" s="11" t="s">
        <v>173</v>
      </c>
      <c r="M62" t="str">
        <f t="shared" si="2"/>
        <v>yes</v>
      </c>
      <c r="N62">
        <f t="shared" si="3"/>
        <v>-1</v>
      </c>
      <c r="O62">
        <f t="shared" si="4"/>
        <v>-1</v>
      </c>
    </row>
    <row r="63" spans="1:15" x14ac:dyDescent="0.25">
      <c r="A63" s="1">
        <v>42406</v>
      </c>
      <c r="B63" t="s">
        <v>37</v>
      </c>
      <c r="C63" s="2">
        <v>0.625</v>
      </c>
      <c r="D63" t="s">
        <v>39</v>
      </c>
      <c r="E63" t="s">
        <v>181</v>
      </c>
      <c r="F63" t="s">
        <v>300</v>
      </c>
      <c r="H63" s="5">
        <f t="shared" si="0"/>
        <v>-1</v>
      </c>
      <c r="I63" s="5">
        <v>2.0699999999999998</v>
      </c>
      <c r="J63" s="5">
        <f t="shared" si="1"/>
        <v>1.02</v>
      </c>
      <c r="K63" s="11" t="s">
        <v>147</v>
      </c>
      <c r="M63" t="str">
        <f t="shared" si="2"/>
        <v>yes</v>
      </c>
      <c r="N63">
        <f t="shared" si="3"/>
        <v>-1</v>
      </c>
      <c r="O63">
        <f t="shared" si="4"/>
        <v>1.02</v>
      </c>
    </row>
    <row r="64" spans="1:15" x14ac:dyDescent="0.25">
      <c r="A64" s="1">
        <v>42406</v>
      </c>
      <c r="B64" t="s">
        <v>48</v>
      </c>
      <c r="C64" s="2">
        <v>0.60416666666666663</v>
      </c>
      <c r="D64" t="s">
        <v>329</v>
      </c>
      <c r="E64" t="s">
        <v>175</v>
      </c>
      <c r="F64" t="s">
        <v>217</v>
      </c>
      <c r="H64" s="5">
        <f t="shared" si="0"/>
        <v>-1</v>
      </c>
      <c r="I64" s="5">
        <v>1.83</v>
      </c>
      <c r="J64" s="5">
        <f t="shared" si="1"/>
        <v>0.79</v>
      </c>
      <c r="K64" s="11" t="s">
        <v>63</v>
      </c>
      <c r="M64" t="str">
        <f t="shared" si="2"/>
        <v>yes</v>
      </c>
      <c r="N64">
        <f t="shared" si="3"/>
        <v>-1</v>
      </c>
      <c r="O64">
        <f t="shared" si="4"/>
        <v>0.79</v>
      </c>
    </row>
    <row r="65" spans="1:15" x14ac:dyDescent="0.25">
      <c r="A65" s="1">
        <v>42406</v>
      </c>
      <c r="B65" t="s">
        <v>48</v>
      </c>
      <c r="C65" s="2">
        <v>0.60416666666666663</v>
      </c>
      <c r="D65" t="s">
        <v>49</v>
      </c>
      <c r="E65" t="s">
        <v>181</v>
      </c>
      <c r="F65" t="s">
        <v>230</v>
      </c>
      <c r="H65" s="5">
        <f t="shared" si="0"/>
        <v>-1</v>
      </c>
      <c r="I65" s="5">
        <v>1.6</v>
      </c>
      <c r="J65" s="5">
        <f t="shared" si="1"/>
        <v>0.56999999999999995</v>
      </c>
      <c r="K65" s="11" t="s">
        <v>337</v>
      </c>
      <c r="M65" t="str">
        <f t="shared" si="2"/>
        <v>yes</v>
      </c>
      <c r="N65">
        <f t="shared" si="3"/>
        <v>-1</v>
      </c>
      <c r="O65">
        <f t="shared" si="4"/>
        <v>0.56999999999999995</v>
      </c>
    </row>
    <row r="66" spans="1:15" x14ac:dyDescent="0.25">
      <c r="A66" s="1">
        <v>42406</v>
      </c>
      <c r="B66" t="s">
        <v>69</v>
      </c>
      <c r="C66" s="2">
        <v>0.625</v>
      </c>
      <c r="D66" t="s">
        <v>251</v>
      </c>
      <c r="E66" t="s">
        <v>181</v>
      </c>
      <c r="F66" t="s">
        <v>136</v>
      </c>
      <c r="H66" s="5">
        <f t="shared" ref="H66:H110" si="5">ROUND(IF(ISBLANK(G66),-1,(G66-1)*0.95),2)</f>
        <v>-1</v>
      </c>
      <c r="I66" s="5">
        <v>2.2999999999999998</v>
      </c>
      <c r="J66" s="5">
        <f t="shared" ref="J66:J110" si="6">ROUND(IF(ISBLANK(I66),-1,(I66-1)*0.95),2)</f>
        <v>1.24</v>
      </c>
      <c r="K66" s="11" t="s">
        <v>59</v>
      </c>
      <c r="M66" t="str">
        <f t="shared" si="2"/>
        <v>no</v>
      </c>
      <c r="N66">
        <f t="shared" si="3"/>
        <v>0</v>
      </c>
      <c r="O66">
        <f t="shared" si="4"/>
        <v>0</v>
      </c>
    </row>
    <row r="67" spans="1:15" x14ac:dyDescent="0.25">
      <c r="A67" s="1">
        <v>42406</v>
      </c>
      <c r="B67" t="s">
        <v>69</v>
      </c>
      <c r="C67" s="2">
        <v>0.625</v>
      </c>
      <c r="D67" t="s">
        <v>76</v>
      </c>
      <c r="E67" t="s">
        <v>55</v>
      </c>
      <c r="F67" t="s">
        <v>142</v>
      </c>
      <c r="H67" s="5">
        <f t="shared" si="5"/>
        <v>-1</v>
      </c>
      <c r="I67" s="5">
        <v>1.25</v>
      </c>
      <c r="J67" s="5">
        <f t="shared" si="6"/>
        <v>0.24</v>
      </c>
      <c r="K67" s="11" t="s">
        <v>59</v>
      </c>
      <c r="M67" t="str">
        <f t="shared" ref="M67:M110" si="7">IF(B67="Scotland Premiership","yes",IF(B67="England Premier League","yes",IF(B67="Italy Serie A","yes",IF(B67="Germany Bundesliga","yes",IF(B67="France Ligue 1","yes",IF(LEFT(B67,5)="Spain","yes",IF(B67="Netherlands Eredivisie","yes","no")))))))</f>
        <v>no</v>
      </c>
      <c r="N67">
        <f t="shared" ref="N67:N110" si="8">IF(M67="yes",H67,0)</f>
        <v>0</v>
      </c>
      <c r="O67">
        <f t="shared" ref="O67:O110" si="9">IF(M67="yes",J67,0)</f>
        <v>0</v>
      </c>
    </row>
    <row r="68" spans="1:15" x14ac:dyDescent="0.25">
      <c r="A68" s="1">
        <v>42406</v>
      </c>
      <c r="B68" t="s">
        <v>33</v>
      </c>
      <c r="C68" s="2">
        <v>0.625</v>
      </c>
      <c r="D68" t="s">
        <v>206</v>
      </c>
      <c r="E68" t="s">
        <v>55</v>
      </c>
      <c r="F68" t="s">
        <v>101</v>
      </c>
      <c r="K68" s="11" t="s">
        <v>343</v>
      </c>
      <c r="M68" t="str">
        <f t="shared" si="7"/>
        <v>no</v>
      </c>
      <c r="N68">
        <f t="shared" si="8"/>
        <v>0</v>
      </c>
      <c r="O68">
        <f t="shared" si="9"/>
        <v>0</v>
      </c>
    </row>
    <row r="69" spans="1:15" x14ac:dyDescent="0.25">
      <c r="A69" s="1">
        <v>42405</v>
      </c>
      <c r="B69" t="s">
        <v>23</v>
      </c>
      <c r="C69" s="2">
        <v>0.79166666666666663</v>
      </c>
      <c r="D69" t="s">
        <v>271</v>
      </c>
      <c r="E69" t="s">
        <v>55</v>
      </c>
      <c r="F69" t="s">
        <v>26</v>
      </c>
      <c r="H69" s="5">
        <f t="shared" si="5"/>
        <v>-1</v>
      </c>
      <c r="J69" s="5">
        <f t="shared" si="6"/>
        <v>-1</v>
      </c>
      <c r="K69" s="11" t="s">
        <v>168</v>
      </c>
      <c r="M69" t="str">
        <f t="shared" si="7"/>
        <v>yes</v>
      </c>
      <c r="N69">
        <f t="shared" si="8"/>
        <v>-1</v>
      </c>
      <c r="O69">
        <f t="shared" si="9"/>
        <v>-1</v>
      </c>
    </row>
    <row r="70" spans="1:15" x14ac:dyDescent="0.25">
      <c r="A70" s="1">
        <v>42406</v>
      </c>
      <c r="B70" t="s">
        <v>53</v>
      </c>
      <c r="C70" s="2">
        <v>0.79166666666666663</v>
      </c>
      <c r="D70" t="s">
        <v>96</v>
      </c>
      <c r="E70" t="s">
        <v>55</v>
      </c>
      <c r="F70" t="s">
        <v>248</v>
      </c>
      <c r="G70" s="5">
        <v>7.5</v>
      </c>
      <c r="H70" s="5">
        <f t="shared" si="5"/>
        <v>6.18</v>
      </c>
      <c r="I70" s="5">
        <v>1.33</v>
      </c>
      <c r="J70" s="5">
        <f t="shared" si="6"/>
        <v>0.31</v>
      </c>
      <c r="K70" s="11" t="s">
        <v>32</v>
      </c>
      <c r="M70" t="str">
        <f t="shared" si="7"/>
        <v>yes</v>
      </c>
      <c r="N70">
        <f t="shared" si="8"/>
        <v>6.18</v>
      </c>
      <c r="O70">
        <f t="shared" si="9"/>
        <v>0.31</v>
      </c>
    </row>
    <row r="71" spans="1:15" x14ac:dyDescent="0.25">
      <c r="A71" s="1">
        <v>42406</v>
      </c>
      <c r="B71" t="s">
        <v>155</v>
      </c>
      <c r="C71" s="2">
        <v>0.625</v>
      </c>
      <c r="D71" t="s">
        <v>157</v>
      </c>
      <c r="E71" t="s">
        <v>55</v>
      </c>
      <c r="F71" t="s">
        <v>162</v>
      </c>
      <c r="H71" s="5">
        <f t="shared" si="5"/>
        <v>-1</v>
      </c>
      <c r="J71" s="5">
        <f t="shared" si="6"/>
        <v>-1</v>
      </c>
      <c r="K71" s="11" t="s">
        <v>51</v>
      </c>
      <c r="M71" t="str">
        <f t="shared" si="7"/>
        <v>no</v>
      </c>
      <c r="N71">
        <f t="shared" si="8"/>
        <v>0</v>
      </c>
      <c r="O71">
        <f t="shared" si="9"/>
        <v>0</v>
      </c>
    </row>
    <row r="72" spans="1:15" x14ac:dyDescent="0.25">
      <c r="A72" s="1">
        <v>42406</v>
      </c>
      <c r="B72" t="s">
        <v>40</v>
      </c>
      <c r="C72" s="2">
        <v>0.625</v>
      </c>
      <c r="D72" t="s">
        <v>132</v>
      </c>
      <c r="E72" t="s">
        <v>55</v>
      </c>
      <c r="F72" t="s">
        <v>144</v>
      </c>
      <c r="H72" s="5">
        <f t="shared" si="5"/>
        <v>-1</v>
      </c>
      <c r="J72" s="5">
        <f t="shared" si="6"/>
        <v>-1</v>
      </c>
      <c r="K72" s="11" t="s">
        <v>47</v>
      </c>
      <c r="M72" t="str">
        <f t="shared" si="7"/>
        <v>no</v>
      </c>
      <c r="N72">
        <f t="shared" si="8"/>
        <v>0</v>
      </c>
      <c r="O72">
        <f t="shared" si="9"/>
        <v>0</v>
      </c>
    </row>
    <row r="73" spans="1:15" x14ac:dyDescent="0.25">
      <c r="A73" s="1">
        <v>42407</v>
      </c>
      <c r="B73" t="s">
        <v>102</v>
      </c>
      <c r="C73" s="2">
        <v>0.58333333333333337</v>
      </c>
      <c r="D73" t="s">
        <v>249</v>
      </c>
      <c r="E73" t="s">
        <v>55</v>
      </c>
      <c r="F73" t="s">
        <v>167</v>
      </c>
      <c r="H73" s="5">
        <f t="shared" si="5"/>
        <v>-1</v>
      </c>
      <c r="I73" s="5">
        <v>1.33</v>
      </c>
      <c r="J73" s="5">
        <f t="shared" si="6"/>
        <v>0.31</v>
      </c>
      <c r="K73" s="11" t="s">
        <v>88</v>
      </c>
      <c r="M73" t="str">
        <f t="shared" si="7"/>
        <v>yes</v>
      </c>
      <c r="N73">
        <f t="shared" si="8"/>
        <v>-1</v>
      </c>
      <c r="O73">
        <f t="shared" si="9"/>
        <v>0.31</v>
      </c>
    </row>
    <row r="74" spans="1:15" x14ac:dyDescent="0.25">
      <c r="A74" s="1">
        <v>42406</v>
      </c>
      <c r="B74" t="s">
        <v>48</v>
      </c>
      <c r="C74" s="2">
        <v>0.60416666666666663</v>
      </c>
      <c r="D74" t="s">
        <v>50</v>
      </c>
      <c r="E74" t="s">
        <v>55</v>
      </c>
      <c r="F74" t="s">
        <v>276</v>
      </c>
      <c r="H74" s="5">
        <f t="shared" si="5"/>
        <v>-1</v>
      </c>
      <c r="J74" s="5">
        <f t="shared" si="6"/>
        <v>-1</v>
      </c>
      <c r="K74" s="11" t="s">
        <v>47</v>
      </c>
      <c r="M74" t="str">
        <f t="shared" si="7"/>
        <v>yes</v>
      </c>
      <c r="N74">
        <f t="shared" si="8"/>
        <v>-1</v>
      </c>
      <c r="O74">
        <f t="shared" si="9"/>
        <v>-1</v>
      </c>
    </row>
    <row r="75" spans="1:15" x14ac:dyDescent="0.25">
      <c r="A75" s="1">
        <v>42406</v>
      </c>
      <c r="B75" t="s">
        <v>40</v>
      </c>
      <c r="C75" s="2">
        <v>0.625</v>
      </c>
      <c r="D75" t="s">
        <v>139</v>
      </c>
      <c r="E75" t="s">
        <v>55</v>
      </c>
      <c r="F75" t="s">
        <v>138</v>
      </c>
      <c r="H75" s="5">
        <f t="shared" si="5"/>
        <v>-1</v>
      </c>
      <c r="I75" s="5">
        <v>1.4</v>
      </c>
      <c r="J75" s="5">
        <f t="shared" si="6"/>
        <v>0.38</v>
      </c>
      <c r="K75" s="11" t="s">
        <v>59</v>
      </c>
      <c r="M75" t="str">
        <f t="shared" si="7"/>
        <v>no</v>
      </c>
      <c r="N75">
        <f t="shared" si="8"/>
        <v>0</v>
      </c>
      <c r="O75">
        <f t="shared" si="9"/>
        <v>0</v>
      </c>
    </row>
    <row r="76" spans="1:15" x14ac:dyDescent="0.25">
      <c r="A76" s="1">
        <v>42407</v>
      </c>
      <c r="B76" t="s">
        <v>102</v>
      </c>
      <c r="C76" s="2">
        <v>0.70833333333333337</v>
      </c>
      <c r="D76" t="s">
        <v>171</v>
      </c>
      <c r="E76" t="s">
        <v>55</v>
      </c>
      <c r="F76" t="s">
        <v>166</v>
      </c>
      <c r="H76" s="5">
        <f t="shared" si="5"/>
        <v>-1</v>
      </c>
      <c r="J76" s="5">
        <f t="shared" si="6"/>
        <v>-1</v>
      </c>
      <c r="K76" s="11" t="s">
        <v>168</v>
      </c>
      <c r="M76" t="str">
        <f t="shared" si="7"/>
        <v>yes</v>
      </c>
      <c r="N76">
        <f t="shared" si="8"/>
        <v>-1</v>
      </c>
      <c r="O76">
        <f t="shared" si="9"/>
        <v>-1</v>
      </c>
    </row>
    <row r="77" spans="1:15" x14ac:dyDescent="0.25">
      <c r="A77" s="1">
        <v>42406</v>
      </c>
      <c r="B77" t="s">
        <v>78</v>
      </c>
      <c r="C77" s="2">
        <v>0.625</v>
      </c>
      <c r="D77" t="s">
        <v>110</v>
      </c>
      <c r="E77" t="s">
        <v>55</v>
      </c>
      <c r="F77" t="s">
        <v>127</v>
      </c>
      <c r="G77" s="5">
        <v>6.5</v>
      </c>
      <c r="H77" s="5">
        <f t="shared" si="5"/>
        <v>5.23</v>
      </c>
      <c r="I77" s="5">
        <v>1.33</v>
      </c>
      <c r="J77" s="5">
        <f t="shared" si="6"/>
        <v>0.31</v>
      </c>
      <c r="K77" s="11" t="s">
        <v>32</v>
      </c>
      <c r="M77" t="str">
        <f t="shared" si="7"/>
        <v>no</v>
      </c>
      <c r="N77">
        <f t="shared" si="8"/>
        <v>0</v>
      </c>
      <c r="O77">
        <f t="shared" si="9"/>
        <v>0</v>
      </c>
    </row>
    <row r="78" spans="1:15" x14ac:dyDescent="0.25">
      <c r="A78" s="1">
        <v>42405</v>
      </c>
      <c r="B78" t="s">
        <v>28</v>
      </c>
      <c r="C78" s="2">
        <v>0.8125</v>
      </c>
      <c r="D78" t="s">
        <v>267</v>
      </c>
      <c r="E78" t="s">
        <v>55</v>
      </c>
      <c r="F78" t="s">
        <v>29</v>
      </c>
      <c r="H78" s="5">
        <f t="shared" si="5"/>
        <v>-1</v>
      </c>
      <c r="I78" s="5">
        <v>1.36</v>
      </c>
      <c r="J78" s="5">
        <f t="shared" si="6"/>
        <v>0.34</v>
      </c>
      <c r="K78" s="11" t="s">
        <v>63</v>
      </c>
      <c r="M78" t="str">
        <f t="shared" si="7"/>
        <v>yes</v>
      </c>
      <c r="N78">
        <f t="shared" si="8"/>
        <v>-1</v>
      </c>
      <c r="O78">
        <f t="shared" si="9"/>
        <v>0.34</v>
      </c>
    </row>
    <row r="79" spans="1:15" x14ac:dyDescent="0.25">
      <c r="A79" s="1">
        <v>42407</v>
      </c>
      <c r="B79" t="s">
        <v>23</v>
      </c>
      <c r="C79" s="2">
        <v>0.47916666666666669</v>
      </c>
      <c r="D79" t="s">
        <v>321</v>
      </c>
      <c r="E79" t="s">
        <v>55</v>
      </c>
      <c r="F79" t="s">
        <v>268</v>
      </c>
      <c r="H79" s="5">
        <f t="shared" si="5"/>
        <v>-1</v>
      </c>
      <c r="I79" s="5">
        <v>1.29</v>
      </c>
      <c r="J79" s="5">
        <f t="shared" si="6"/>
        <v>0.28000000000000003</v>
      </c>
      <c r="K79" s="11" t="s">
        <v>59</v>
      </c>
      <c r="M79" t="str">
        <f t="shared" si="7"/>
        <v>yes</v>
      </c>
      <c r="N79">
        <f t="shared" si="8"/>
        <v>-1</v>
      </c>
      <c r="O79">
        <f t="shared" si="9"/>
        <v>0.28000000000000003</v>
      </c>
    </row>
    <row r="80" spans="1:15" x14ac:dyDescent="0.25">
      <c r="A80" s="1">
        <v>42407</v>
      </c>
      <c r="B80" t="s">
        <v>102</v>
      </c>
      <c r="C80" s="2">
        <v>0.47916666666666669</v>
      </c>
      <c r="D80" t="s">
        <v>241</v>
      </c>
      <c r="E80" t="s">
        <v>55</v>
      </c>
      <c r="F80" t="s">
        <v>309</v>
      </c>
      <c r="H80" s="5">
        <f t="shared" si="5"/>
        <v>-1</v>
      </c>
      <c r="I80" s="5">
        <v>1.29</v>
      </c>
      <c r="J80" s="5">
        <f t="shared" si="6"/>
        <v>0.28000000000000003</v>
      </c>
      <c r="K80" s="11" t="s">
        <v>330</v>
      </c>
      <c r="M80" t="str">
        <f t="shared" si="7"/>
        <v>yes</v>
      </c>
      <c r="N80">
        <f t="shared" si="8"/>
        <v>-1</v>
      </c>
      <c r="O80">
        <f t="shared" si="9"/>
        <v>0.28000000000000003</v>
      </c>
    </row>
    <row r="81" spans="1:15" x14ac:dyDescent="0.25">
      <c r="A81" s="1">
        <v>42406</v>
      </c>
      <c r="B81" t="s">
        <v>28</v>
      </c>
      <c r="C81" s="2">
        <v>0.875</v>
      </c>
      <c r="D81" t="s">
        <v>257</v>
      </c>
      <c r="E81" t="s">
        <v>55</v>
      </c>
      <c r="F81" t="s">
        <v>114</v>
      </c>
      <c r="G81" s="5">
        <v>7</v>
      </c>
      <c r="H81" s="5">
        <f t="shared" si="5"/>
        <v>5.7</v>
      </c>
      <c r="I81" s="5">
        <v>1.33</v>
      </c>
      <c r="J81" s="5">
        <f t="shared" si="6"/>
        <v>0.31</v>
      </c>
      <c r="K81" s="11" t="s">
        <v>32</v>
      </c>
      <c r="M81" t="str">
        <f t="shared" si="7"/>
        <v>yes</v>
      </c>
      <c r="N81">
        <f t="shared" si="8"/>
        <v>5.7</v>
      </c>
      <c r="O81">
        <f t="shared" si="9"/>
        <v>0.31</v>
      </c>
    </row>
    <row r="82" spans="1:15" x14ac:dyDescent="0.25">
      <c r="A82" s="1">
        <v>42407</v>
      </c>
      <c r="B82" t="s">
        <v>33</v>
      </c>
      <c r="C82" s="2">
        <v>0.625</v>
      </c>
      <c r="D82" t="s">
        <v>106</v>
      </c>
      <c r="E82" t="s">
        <v>55</v>
      </c>
      <c r="F82" t="s">
        <v>235</v>
      </c>
      <c r="H82" s="5">
        <f t="shared" si="5"/>
        <v>-1</v>
      </c>
      <c r="J82" s="5">
        <f t="shared" si="6"/>
        <v>-1</v>
      </c>
      <c r="K82" s="11" t="s">
        <v>168</v>
      </c>
      <c r="M82" t="str">
        <f t="shared" si="7"/>
        <v>no</v>
      </c>
      <c r="N82">
        <f t="shared" si="8"/>
        <v>0</v>
      </c>
      <c r="O82">
        <f t="shared" si="9"/>
        <v>0</v>
      </c>
    </row>
    <row r="83" spans="1:15" x14ac:dyDescent="0.25">
      <c r="A83" s="1">
        <v>42407</v>
      </c>
      <c r="B83" t="s">
        <v>33</v>
      </c>
      <c r="C83" s="2">
        <v>0.58333333333333337</v>
      </c>
      <c r="D83" t="s">
        <v>190</v>
      </c>
      <c r="E83" t="s">
        <v>55</v>
      </c>
      <c r="F83" t="s">
        <v>284</v>
      </c>
      <c r="G83" s="5">
        <v>7</v>
      </c>
      <c r="H83" s="5">
        <f t="shared" si="5"/>
        <v>5.7</v>
      </c>
      <c r="I83" s="5">
        <v>1.33</v>
      </c>
      <c r="J83" s="5">
        <f t="shared" si="6"/>
        <v>0.31</v>
      </c>
      <c r="K83" s="11" t="s">
        <v>32</v>
      </c>
      <c r="M83" t="str">
        <f t="shared" si="7"/>
        <v>no</v>
      </c>
      <c r="N83">
        <f t="shared" si="8"/>
        <v>0</v>
      </c>
      <c r="O83">
        <f t="shared" si="9"/>
        <v>0</v>
      </c>
    </row>
    <row r="84" spans="1:15" x14ac:dyDescent="0.25">
      <c r="A84" s="1">
        <v>42406</v>
      </c>
      <c r="B84" t="s">
        <v>33</v>
      </c>
      <c r="C84" s="2">
        <v>0.625</v>
      </c>
      <c r="D84" t="s">
        <v>116</v>
      </c>
      <c r="E84" t="s">
        <v>55</v>
      </c>
      <c r="F84" t="s">
        <v>119</v>
      </c>
      <c r="H84" s="5">
        <f t="shared" si="5"/>
        <v>-1</v>
      </c>
      <c r="I84" s="5">
        <v>1.29</v>
      </c>
      <c r="J84" s="5">
        <f t="shared" si="6"/>
        <v>0.28000000000000003</v>
      </c>
      <c r="K84" s="11" t="s">
        <v>63</v>
      </c>
      <c r="M84" t="str">
        <f t="shared" si="7"/>
        <v>no</v>
      </c>
      <c r="N84">
        <f t="shared" si="8"/>
        <v>0</v>
      </c>
      <c r="O84">
        <f t="shared" si="9"/>
        <v>0</v>
      </c>
    </row>
    <row r="85" spans="1:15" x14ac:dyDescent="0.25">
      <c r="A85" s="1">
        <v>42406</v>
      </c>
      <c r="B85" t="s">
        <v>208</v>
      </c>
      <c r="C85" s="2">
        <v>0.625</v>
      </c>
      <c r="D85" t="s">
        <v>210</v>
      </c>
      <c r="E85" t="s">
        <v>55</v>
      </c>
      <c r="F85" t="s">
        <v>211</v>
      </c>
      <c r="H85" s="5">
        <f t="shared" si="5"/>
        <v>-1</v>
      </c>
      <c r="I85" s="5">
        <v>1.17</v>
      </c>
      <c r="J85" s="5">
        <f t="shared" si="6"/>
        <v>0.16</v>
      </c>
      <c r="K85" s="11" t="s">
        <v>88</v>
      </c>
      <c r="M85" t="str">
        <f t="shared" si="7"/>
        <v>no</v>
      </c>
      <c r="N85">
        <f t="shared" si="8"/>
        <v>0</v>
      </c>
      <c r="O85">
        <f t="shared" si="9"/>
        <v>0</v>
      </c>
    </row>
    <row r="86" spans="1:15" x14ac:dyDescent="0.25">
      <c r="A86" s="1">
        <v>42407</v>
      </c>
      <c r="B86" t="s">
        <v>102</v>
      </c>
      <c r="C86" s="2">
        <v>0.58333333333333337</v>
      </c>
      <c r="D86" t="s">
        <v>164</v>
      </c>
      <c r="E86" t="s">
        <v>55</v>
      </c>
      <c r="F86" t="s">
        <v>159</v>
      </c>
      <c r="H86" s="5">
        <f t="shared" si="5"/>
        <v>-1</v>
      </c>
      <c r="I86" s="5">
        <v>1.36</v>
      </c>
      <c r="J86" s="5">
        <f t="shared" si="6"/>
        <v>0.34</v>
      </c>
      <c r="K86" s="11" t="s">
        <v>36</v>
      </c>
      <c r="M86" t="str">
        <f t="shared" si="7"/>
        <v>yes</v>
      </c>
      <c r="N86">
        <f t="shared" si="8"/>
        <v>-1</v>
      </c>
      <c r="O86">
        <f t="shared" si="9"/>
        <v>0.34</v>
      </c>
    </row>
    <row r="87" spans="1:15" x14ac:dyDescent="0.25">
      <c r="A87" s="1">
        <v>42406</v>
      </c>
      <c r="B87" t="s">
        <v>33</v>
      </c>
      <c r="C87" s="2">
        <v>0.625</v>
      </c>
      <c r="D87" t="s">
        <v>191</v>
      </c>
      <c r="E87" t="s">
        <v>55</v>
      </c>
      <c r="F87" t="s">
        <v>176</v>
      </c>
      <c r="H87" s="5">
        <f t="shared" si="5"/>
        <v>-1</v>
      </c>
      <c r="I87" s="5">
        <v>1.44</v>
      </c>
      <c r="J87" s="5">
        <f t="shared" si="6"/>
        <v>0.42</v>
      </c>
      <c r="K87" s="11" t="s">
        <v>105</v>
      </c>
      <c r="M87" t="str">
        <f t="shared" si="7"/>
        <v>no</v>
      </c>
      <c r="N87">
        <f t="shared" si="8"/>
        <v>0</v>
      </c>
      <c r="O87">
        <f t="shared" si="9"/>
        <v>0</v>
      </c>
    </row>
    <row r="88" spans="1:15" x14ac:dyDescent="0.25">
      <c r="A88" s="1">
        <v>42406</v>
      </c>
      <c r="B88" t="s">
        <v>40</v>
      </c>
      <c r="C88" s="2">
        <v>0.625</v>
      </c>
      <c r="D88" t="s">
        <v>194</v>
      </c>
      <c r="E88" t="s">
        <v>55</v>
      </c>
      <c r="F88" t="s">
        <v>318</v>
      </c>
      <c r="K88" s="11" t="s">
        <v>343</v>
      </c>
      <c r="M88" t="str">
        <f t="shared" si="7"/>
        <v>no</v>
      </c>
      <c r="N88">
        <f t="shared" si="8"/>
        <v>0</v>
      </c>
      <c r="O88">
        <f t="shared" si="9"/>
        <v>0</v>
      </c>
    </row>
    <row r="89" spans="1:15" x14ac:dyDescent="0.25">
      <c r="A89" s="1">
        <v>42406</v>
      </c>
      <c r="B89" t="s">
        <v>69</v>
      </c>
      <c r="C89" s="2">
        <v>0.625</v>
      </c>
      <c r="D89" t="s">
        <v>252</v>
      </c>
      <c r="E89" t="s">
        <v>55</v>
      </c>
      <c r="F89" t="s">
        <v>141</v>
      </c>
      <c r="H89" s="5">
        <f t="shared" si="5"/>
        <v>-1</v>
      </c>
      <c r="J89" s="5">
        <f t="shared" si="6"/>
        <v>-1</v>
      </c>
      <c r="K89" s="11" t="s">
        <v>51</v>
      </c>
      <c r="M89" t="str">
        <f t="shared" si="7"/>
        <v>no</v>
      </c>
      <c r="N89">
        <f t="shared" si="8"/>
        <v>0</v>
      </c>
      <c r="O89">
        <f t="shared" si="9"/>
        <v>0</v>
      </c>
    </row>
    <row r="90" spans="1:15" x14ac:dyDescent="0.25">
      <c r="A90" s="1">
        <v>42407</v>
      </c>
      <c r="B90" t="s">
        <v>48</v>
      </c>
      <c r="C90" s="2">
        <v>0.6875</v>
      </c>
      <c r="D90" t="s">
        <v>220</v>
      </c>
      <c r="E90" t="s">
        <v>55</v>
      </c>
      <c r="F90" t="s">
        <v>218</v>
      </c>
      <c r="H90" s="5">
        <f t="shared" si="5"/>
        <v>-1</v>
      </c>
      <c r="I90" s="5">
        <v>1.36</v>
      </c>
      <c r="J90" s="5">
        <f t="shared" si="6"/>
        <v>0.34</v>
      </c>
      <c r="K90" s="11" t="s">
        <v>150</v>
      </c>
      <c r="M90" t="str">
        <f t="shared" si="7"/>
        <v>yes</v>
      </c>
      <c r="N90">
        <f t="shared" si="8"/>
        <v>-1</v>
      </c>
      <c r="O90">
        <f t="shared" si="9"/>
        <v>0.34</v>
      </c>
    </row>
    <row r="91" spans="1:15" x14ac:dyDescent="0.25">
      <c r="A91" s="1">
        <v>42406</v>
      </c>
      <c r="B91" t="s">
        <v>40</v>
      </c>
      <c r="C91" s="2">
        <v>0.625</v>
      </c>
      <c r="D91" t="s">
        <v>41</v>
      </c>
      <c r="E91" t="s">
        <v>55</v>
      </c>
      <c r="F91" t="s">
        <v>134</v>
      </c>
      <c r="K91" s="11" t="s">
        <v>343</v>
      </c>
      <c r="M91" t="str">
        <f t="shared" si="7"/>
        <v>no</v>
      </c>
      <c r="N91">
        <f t="shared" si="8"/>
        <v>0</v>
      </c>
      <c r="O91">
        <f t="shared" si="9"/>
        <v>0</v>
      </c>
    </row>
    <row r="92" spans="1:15" x14ac:dyDescent="0.25">
      <c r="A92" s="1">
        <v>42406</v>
      </c>
      <c r="B92" t="s">
        <v>69</v>
      </c>
      <c r="C92" s="2">
        <v>0.625</v>
      </c>
      <c r="D92" t="s">
        <v>135</v>
      </c>
      <c r="E92" t="s">
        <v>55</v>
      </c>
      <c r="F92" t="s">
        <v>229</v>
      </c>
      <c r="H92" s="5">
        <f t="shared" si="5"/>
        <v>-1</v>
      </c>
      <c r="J92" s="5">
        <f t="shared" si="6"/>
        <v>-1</v>
      </c>
      <c r="K92" s="11" t="s">
        <v>47</v>
      </c>
      <c r="M92" t="str">
        <f t="shared" si="7"/>
        <v>no</v>
      </c>
      <c r="N92">
        <f t="shared" si="8"/>
        <v>0</v>
      </c>
      <c r="O92">
        <f t="shared" si="9"/>
        <v>0</v>
      </c>
    </row>
    <row r="93" spans="1:15" x14ac:dyDescent="0.25">
      <c r="A93" s="1">
        <v>42406</v>
      </c>
      <c r="B93" t="s">
        <v>69</v>
      </c>
      <c r="C93" s="2">
        <v>0.625</v>
      </c>
      <c r="D93" t="s">
        <v>72</v>
      </c>
      <c r="E93" t="s">
        <v>55</v>
      </c>
      <c r="F93" t="s">
        <v>228</v>
      </c>
      <c r="G93" s="5">
        <v>7.5</v>
      </c>
      <c r="H93" s="5">
        <f t="shared" si="5"/>
        <v>6.18</v>
      </c>
      <c r="I93" s="5">
        <v>1.25</v>
      </c>
      <c r="J93" s="5">
        <f t="shared" si="6"/>
        <v>0.24</v>
      </c>
      <c r="K93" s="8" t="s">
        <v>32</v>
      </c>
      <c r="M93" t="str">
        <f t="shared" si="7"/>
        <v>no</v>
      </c>
      <c r="N93">
        <f t="shared" si="8"/>
        <v>0</v>
      </c>
      <c r="O93">
        <f t="shared" si="9"/>
        <v>0</v>
      </c>
    </row>
    <row r="94" spans="1:15" x14ac:dyDescent="0.25">
      <c r="A94" s="1">
        <v>42406</v>
      </c>
      <c r="B94" t="s">
        <v>40</v>
      </c>
      <c r="C94" s="2">
        <v>0.625</v>
      </c>
      <c r="D94" t="s">
        <v>140</v>
      </c>
      <c r="E94" t="s">
        <v>55</v>
      </c>
      <c r="F94" t="s">
        <v>137</v>
      </c>
      <c r="H94" s="5">
        <f t="shared" si="5"/>
        <v>-1</v>
      </c>
      <c r="J94" s="5">
        <f t="shared" si="6"/>
        <v>-1</v>
      </c>
      <c r="K94" s="11" t="s">
        <v>47</v>
      </c>
      <c r="M94" t="str">
        <f t="shared" si="7"/>
        <v>no</v>
      </c>
      <c r="N94">
        <f t="shared" si="8"/>
        <v>0</v>
      </c>
      <c r="O94">
        <f t="shared" si="9"/>
        <v>0</v>
      </c>
    </row>
    <row r="95" spans="1:15" x14ac:dyDescent="0.25">
      <c r="A95" s="1">
        <v>42406</v>
      </c>
      <c r="B95" t="s">
        <v>40</v>
      </c>
      <c r="C95" s="2">
        <v>0.625</v>
      </c>
      <c r="D95" t="s">
        <v>129</v>
      </c>
      <c r="E95" t="s">
        <v>55</v>
      </c>
      <c r="F95" t="s">
        <v>45</v>
      </c>
      <c r="H95" s="5">
        <f t="shared" si="5"/>
        <v>-1</v>
      </c>
      <c r="J95" s="5">
        <f t="shared" si="6"/>
        <v>-1</v>
      </c>
      <c r="K95" s="11" t="s">
        <v>51</v>
      </c>
      <c r="M95" t="str">
        <f t="shared" si="7"/>
        <v>no</v>
      </c>
      <c r="N95">
        <f t="shared" si="8"/>
        <v>0</v>
      </c>
      <c r="O95">
        <f t="shared" si="9"/>
        <v>0</v>
      </c>
    </row>
    <row r="96" spans="1:15" x14ac:dyDescent="0.25">
      <c r="A96" s="1">
        <v>42406</v>
      </c>
      <c r="B96" t="s">
        <v>53</v>
      </c>
      <c r="C96" s="2">
        <v>0.79166666666666663</v>
      </c>
      <c r="D96" t="s">
        <v>56</v>
      </c>
      <c r="E96" t="s">
        <v>55</v>
      </c>
      <c r="F96" t="s">
        <v>58</v>
      </c>
      <c r="H96" s="5">
        <f t="shared" si="5"/>
        <v>-1</v>
      </c>
      <c r="I96" s="5">
        <v>1.33</v>
      </c>
      <c r="J96" s="5">
        <f t="shared" si="6"/>
        <v>0.31</v>
      </c>
      <c r="K96" s="11" t="s">
        <v>173</v>
      </c>
      <c r="M96" t="str">
        <f t="shared" si="7"/>
        <v>yes</v>
      </c>
      <c r="N96">
        <f t="shared" si="8"/>
        <v>-1</v>
      </c>
      <c r="O96">
        <f t="shared" si="9"/>
        <v>0.31</v>
      </c>
    </row>
    <row r="97" spans="1:15" x14ac:dyDescent="0.25">
      <c r="A97" s="1">
        <v>42406</v>
      </c>
      <c r="B97" t="s">
        <v>53</v>
      </c>
      <c r="C97" s="2">
        <v>0.79166666666666663</v>
      </c>
      <c r="D97" t="s">
        <v>57</v>
      </c>
      <c r="E97" t="s">
        <v>55</v>
      </c>
      <c r="F97" t="s">
        <v>288</v>
      </c>
      <c r="H97" s="5">
        <f t="shared" si="5"/>
        <v>-1</v>
      </c>
      <c r="I97" s="5">
        <v>1.36</v>
      </c>
      <c r="J97" s="5">
        <f t="shared" si="6"/>
        <v>0.34</v>
      </c>
      <c r="K97" s="11" t="s">
        <v>150</v>
      </c>
      <c r="M97" t="str">
        <f t="shared" si="7"/>
        <v>yes</v>
      </c>
      <c r="N97">
        <f t="shared" si="8"/>
        <v>-1</v>
      </c>
      <c r="O97">
        <f t="shared" si="9"/>
        <v>0.34</v>
      </c>
    </row>
    <row r="98" spans="1:15" x14ac:dyDescent="0.25">
      <c r="A98" s="1">
        <v>42406</v>
      </c>
      <c r="B98" t="s">
        <v>102</v>
      </c>
      <c r="C98" s="2">
        <v>0.70833333333333337</v>
      </c>
      <c r="D98" t="s">
        <v>172</v>
      </c>
      <c r="E98" t="s">
        <v>55</v>
      </c>
      <c r="F98" t="s">
        <v>246</v>
      </c>
      <c r="G98" s="5">
        <v>7.5</v>
      </c>
      <c r="H98" s="5">
        <f t="shared" si="5"/>
        <v>6.18</v>
      </c>
      <c r="I98" s="5">
        <v>1.4</v>
      </c>
      <c r="J98" s="5">
        <f t="shared" si="6"/>
        <v>0.38</v>
      </c>
      <c r="K98" s="11" t="s">
        <v>32</v>
      </c>
      <c r="M98" t="str">
        <f t="shared" si="7"/>
        <v>yes</v>
      </c>
      <c r="N98">
        <f t="shared" si="8"/>
        <v>6.18</v>
      </c>
      <c r="O98">
        <f t="shared" si="9"/>
        <v>0.38</v>
      </c>
    </row>
    <row r="99" spans="1:15" x14ac:dyDescent="0.25">
      <c r="A99" s="1">
        <v>42405</v>
      </c>
      <c r="B99" t="s">
        <v>69</v>
      </c>
      <c r="C99" s="2">
        <v>0.82291666666666663</v>
      </c>
      <c r="D99" t="s">
        <v>240</v>
      </c>
      <c r="E99" t="s">
        <v>55</v>
      </c>
      <c r="F99" t="s">
        <v>73</v>
      </c>
      <c r="H99" s="5">
        <f t="shared" si="5"/>
        <v>-1</v>
      </c>
      <c r="I99" s="5">
        <v>1.3</v>
      </c>
      <c r="J99" s="5">
        <f t="shared" si="6"/>
        <v>0.28999999999999998</v>
      </c>
      <c r="K99" s="11" t="s">
        <v>363</v>
      </c>
      <c r="M99" t="str">
        <f t="shared" si="7"/>
        <v>no</v>
      </c>
      <c r="N99">
        <f t="shared" si="8"/>
        <v>0</v>
      </c>
      <c r="O99">
        <f t="shared" si="9"/>
        <v>0</v>
      </c>
    </row>
    <row r="100" spans="1:15" x14ac:dyDescent="0.25">
      <c r="A100" s="1">
        <v>42407</v>
      </c>
      <c r="B100" t="s">
        <v>37</v>
      </c>
      <c r="C100" s="2">
        <v>0.5625</v>
      </c>
      <c r="D100" t="s">
        <v>287</v>
      </c>
      <c r="E100" t="s">
        <v>55</v>
      </c>
      <c r="F100" t="s">
        <v>301</v>
      </c>
      <c r="H100" s="5">
        <f t="shared" si="5"/>
        <v>-1</v>
      </c>
      <c r="I100" s="5">
        <v>1.3</v>
      </c>
      <c r="J100" s="5">
        <f t="shared" si="6"/>
        <v>0.28999999999999998</v>
      </c>
      <c r="K100" s="11" t="s">
        <v>150</v>
      </c>
      <c r="M100" t="str">
        <f t="shared" si="7"/>
        <v>yes</v>
      </c>
      <c r="N100">
        <f t="shared" si="8"/>
        <v>-1</v>
      </c>
      <c r="O100">
        <f t="shared" si="9"/>
        <v>0.28999999999999998</v>
      </c>
    </row>
    <row r="101" spans="1:15" x14ac:dyDescent="0.25">
      <c r="A101" s="1">
        <v>42406</v>
      </c>
      <c r="B101" t="s">
        <v>37</v>
      </c>
      <c r="C101" s="2">
        <v>0.625</v>
      </c>
      <c r="D101" t="s">
        <v>64</v>
      </c>
      <c r="E101" t="s">
        <v>55</v>
      </c>
      <c r="F101" t="s">
        <v>81</v>
      </c>
      <c r="H101" s="5">
        <f t="shared" si="5"/>
        <v>-1</v>
      </c>
      <c r="J101" s="5">
        <f t="shared" si="6"/>
        <v>-1</v>
      </c>
      <c r="K101" s="11" t="s">
        <v>51</v>
      </c>
      <c r="M101" t="str">
        <f t="shared" si="7"/>
        <v>yes</v>
      </c>
      <c r="N101">
        <f t="shared" si="8"/>
        <v>-1</v>
      </c>
      <c r="O101">
        <f t="shared" si="9"/>
        <v>-1</v>
      </c>
    </row>
    <row r="102" spans="1:15" x14ac:dyDescent="0.25">
      <c r="A102" s="1">
        <v>42406</v>
      </c>
      <c r="B102" t="s">
        <v>37</v>
      </c>
      <c r="C102" s="2">
        <v>0.625</v>
      </c>
      <c r="D102" t="s">
        <v>68</v>
      </c>
      <c r="E102" t="s">
        <v>55</v>
      </c>
      <c r="F102" t="s">
        <v>82</v>
      </c>
      <c r="H102" s="5">
        <f t="shared" si="5"/>
        <v>-1</v>
      </c>
      <c r="I102" s="5">
        <v>1.45</v>
      </c>
      <c r="J102" s="5">
        <f t="shared" si="6"/>
        <v>0.43</v>
      </c>
      <c r="K102" s="11" t="s">
        <v>173</v>
      </c>
      <c r="M102" t="str">
        <f t="shared" si="7"/>
        <v>yes</v>
      </c>
      <c r="N102">
        <f t="shared" si="8"/>
        <v>-1</v>
      </c>
      <c r="O102">
        <f t="shared" si="9"/>
        <v>0.43</v>
      </c>
    </row>
    <row r="103" spans="1:15" x14ac:dyDescent="0.25">
      <c r="A103" s="1">
        <v>42406</v>
      </c>
      <c r="B103" t="s">
        <v>122</v>
      </c>
      <c r="C103" s="2">
        <v>0.625</v>
      </c>
      <c r="D103" t="s">
        <v>199</v>
      </c>
      <c r="E103" t="s">
        <v>55</v>
      </c>
      <c r="F103" t="s">
        <v>198</v>
      </c>
      <c r="K103" s="11" t="s">
        <v>343</v>
      </c>
      <c r="M103" t="str">
        <f t="shared" si="7"/>
        <v>no</v>
      </c>
      <c r="N103">
        <f t="shared" si="8"/>
        <v>0</v>
      </c>
      <c r="O103">
        <f t="shared" si="9"/>
        <v>0</v>
      </c>
    </row>
    <row r="104" spans="1:15" x14ac:dyDescent="0.25">
      <c r="A104" s="1">
        <v>42407</v>
      </c>
      <c r="B104" t="s">
        <v>28</v>
      </c>
      <c r="C104" s="2">
        <v>0.625</v>
      </c>
      <c r="D104" t="s">
        <v>266</v>
      </c>
      <c r="E104" t="s">
        <v>30</v>
      </c>
      <c r="F104" t="s">
        <v>148</v>
      </c>
      <c r="H104" s="5">
        <f t="shared" si="5"/>
        <v>-1</v>
      </c>
      <c r="I104" s="5">
        <v>1.08</v>
      </c>
      <c r="J104" s="5">
        <f t="shared" si="6"/>
        <v>0.08</v>
      </c>
      <c r="K104" s="11" t="s">
        <v>51</v>
      </c>
      <c r="M104" t="str">
        <f t="shared" si="7"/>
        <v>yes</v>
      </c>
      <c r="N104">
        <f t="shared" si="8"/>
        <v>-1</v>
      </c>
      <c r="O104">
        <f t="shared" si="9"/>
        <v>0.08</v>
      </c>
    </row>
    <row r="105" spans="1:15" x14ac:dyDescent="0.25">
      <c r="A105" s="1">
        <v>42406</v>
      </c>
      <c r="B105" t="s">
        <v>40</v>
      </c>
      <c r="C105" s="2">
        <v>0.625</v>
      </c>
      <c r="D105" t="s">
        <v>180</v>
      </c>
      <c r="E105" t="s">
        <v>25</v>
      </c>
      <c r="F105" t="s">
        <v>133</v>
      </c>
      <c r="H105" s="5">
        <f t="shared" si="5"/>
        <v>-1</v>
      </c>
      <c r="I105" s="5">
        <v>1.05</v>
      </c>
      <c r="J105" s="5">
        <f t="shared" si="6"/>
        <v>0.05</v>
      </c>
      <c r="K105" s="11" t="s">
        <v>47</v>
      </c>
      <c r="M105" t="str">
        <f t="shared" si="7"/>
        <v>no</v>
      </c>
      <c r="N105">
        <f t="shared" si="8"/>
        <v>0</v>
      </c>
      <c r="O105">
        <f t="shared" si="9"/>
        <v>0</v>
      </c>
    </row>
    <row r="106" spans="1:15" x14ac:dyDescent="0.25">
      <c r="A106" s="1">
        <v>42406</v>
      </c>
      <c r="B106" t="s">
        <v>69</v>
      </c>
      <c r="C106" s="2">
        <v>0.625</v>
      </c>
      <c r="D106" t="s">
        <v>94</v>
      </c>
      <c r="E106" t="s">
        <v>25</v>
      </c>
      <c r="F106" t="s">
        <v>75</v>
      </c>
      <c r="H106" s="5">
        <f t="shared" si="5"/>
        <v>-1</v>
      </c>
      <c r="I106" s="5">
        <v>1.07</v>
      </c>
      <c r="J106" s="5">
        <f t="shared" si="6"/>
        <v>7.0000000000000007E-2</v>
      </c>
      <c r="K106" s="11" t="s">
        <v>47</v>
      </c>
      <c r="M106" t="str">
        <f t="shared" si="7"/>
        <v>no</v>
      </c>
      <c r="N106">
        <f t="shared" si="8"/>
        <v>0</v>
      </c>
      <c r="O106">
        <f t="shared" si="9"/>
        <v>0</v>
      </c>
    </row>
    <row r="107" spans="1:15" x14ac:dyDescent="0.25">
      <c r="A107" s="1">
        <v>42406</v>
      </c>
      <c r="B107" t="s">
        <v>48</v>
      </c>
      <c r="C107" s="2">
        <v>0.60416666666666663</v>
      </c>
      <c r="D107" t="s">
        <v>170</v>
      </c>
      <c r="E107" t="s">
        <v>30</v>
      </c>
      <c r="F107" t="s">
        <v>232</v>
      </c>
      <c r="H107" s="5">
        <f t="shared" si="5"/>
        <v>-1</v>
      </c>
      <c r="I107" s="5">
        <v>1.08</v>
      </c>
      <c r="J107" s="5">
        <f t="shared" si="6"/>
        <v>0.08</v>
      </c>
      <c r="K107" s="11" t="s">
        <v>59</v>
      </c>
      <c r="M107" t="str">
        <f t="shared" si="7"/>
        <v>yes</v>
      </c>
      <c r="N107">
        <f t="shared" si="8"/>
        <v>-1</v>
      </c>
      <c r="O107">
        <f t="shared" si="9"/>
        <v>0.08</v>
      </c>
    </row>
    <row r="108" spans="1:15" x14ac:dyDescent="0.25">
      <c r="A108" s="1">
        <v>42406</v>
      </c>
      <c r="B108" t="s">
        <v>37</v>
      </c>
      <c r="C108" s="2">
        <v>0.625</v>
      </c>
      <c r="D108" t="s">
        <v>67</v>
      </c>
      <c r="E108" t="s">
        <v>25</v>
      </c>
      <c r="F108" t="s">
        <v>255</v>
      </c>
      <c r="H108" s="5">
        <f t="shared" si="5"/>
        <v>-1</v>
      </c>
      <c r="I108" s="5">
        <v>1.1000000000000001</v>
      </c>
      <c r="J108" s="5">
        <f t="shared" si="6"/>
        <v>0.1</v>
      </c>
      <c r="K108" s="11" t="s">
        <v>32</v>
      </c>
      <c r="M108" t="str">
        <f t="shared" si="7"/>
        <v>yes</v>
      </c>
      <c r="N108">
        <f t="shared" si="8"/>
        <v>-1</v>
      </c>
      <c r="O108">
        <f t="shared" si="9"/>
        <v>0.1</v>
      </c>
    </row>
    <row r="109" spans="1:15" x14ac:dyDescent="0.25">
      <c r="A109" s="1">
        <v>42406</v>
      </c>
      <c r="B109" t="s">
        <v>69</v>
      </c>
      <c r="C109" s="2">
        <v>0.625</v>
      </c>
      <c r="D109" t="s">
        <v>83</v>
      </c>
      <c r="E109" t="s">
        <v>25</v>
      </c>
      <c r="F109" t="s">
        <v>74</v>
      </c>
      <c r="H109" s="5">
        <f t="shared" si="5"/>
        <v>-1</v>
      </c>
      <c r="I109" s="5">
        <v>1.1000000000000001</v>
      </c>
      <c r="J109" s="5">
        <f t="shared" si="6"/>
        <v>0.1</v>
      </c>
      <c r="K109" s="11" t="s">
        <v>32</v>
      </c>
      <c r="M109" t="str">
        <f t="shared" si="7"/>
        <v>no</v>
      </c>
      <c r="N109">
        <f t="shared" si="8"/>
        <v>0</v>
      </c>
      <c r="O109">
        <f t="shared" si="9"/>
        <v>0</v>
      </c>
    </row>
    <row r="110" spans="1:15" x14ac:dyDescent="0.25">
      <c r="A110" s="1">
        <v>42406</v>
      </c>
      <c r="B110" t="s">
        <v>78</v>
      </c>
      <c r="C110" s="2">
        <v>0.625</v>
      </c>
      <c r="D110" t="s">
        <v>153</v>
      </c>
      <c r="E110" t="s">
        <v>364</v>
      </c>
      <c r="F110" t="s">
        <v>223</v>
      </c>
      <c r="H110" s="5">
        <f t="shared" si="5"/>
        <v>-1</v>
      </c>
      <c r="J110" s="5">
        <f t="shared" si="6"/>
        <v>-1</v>
      </c>
      <c r="K110" s="11" t="s">
        <v>150</v>
      </c>
      <c r="M110" t="str">
        <f t="shared" si="7"/>
        <v>no</v>
      </c>
      <c r="N110">
        <f t="shared" si="8"/>
        <v>0</v>
      </c>
      <c r="O110">
        <f t="shared" si="9"/>
        <v>0</v>
      </c>
    </row>
    <row r="111" spans="1:15" x14ac:dyDescent="0.25">
      <c r="A111" s="1"/>
      <c r="C111" s="2"/>
      <c r="K111" s="11"/>
    </row>
    <row r="112" spans="1:15" x14ac:dyDescent="0.25">
      <c r="G112" s="5" t="s">
        <v>1</v>
      </c>
      <c r="H112" s="5">
        <f>SUM(H2:H111)</f>
        <v>-37.929999999999993</v>
      </c>
      <c r="J112" s="5">
        <f>SUM(J2:J111)</f>
        <v>-30.380000000000013</v>
      </c>
      <c r="N112" s="5">
        <f>SUM(N2:N111)</f>
        <v>-15.040000000000003</v>
      </c>
      <c r="O112" s="5">
        <f>SUM(O2:O111)</f>
        <v>-13.730000000000002</v>
      </c>
    </row>
    <row r="113" spans="7:14" x14ac:dyDescent="0.25">
      <c r="G113" s="5" t="s">
        <v>2</v>
      </c>
      <c r="H113" s="5">
        <f>COUNT(H2:H111)</f>
        <v>101</v>
      </c>
      <c r="N113">
        <f>COUNTIF(N2:N110,"&lt;&gt;0")</f>
        <v>58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M1" sqref="M1:P2"/>
    </sheetView>
  </sheetViews>
  <sheetFormatPr defaultRowHeight="15" x14ac:dyDescent="0.25"/>
  <cols>
    <col min="1" max="1" width="10.7109375" bestFit="1" customWidth="1"/>
    <col min="2" max="2" width="23.140625" bestFit="1" customWidth="1"/>
    <col min="3" max="3" width="5.5703125" bestFit="1" customWidth="1"/>
    <col min="4" max="4" width="20.28515625" bestFit="1" customWidth="1"/>
    <col min="5" max="5" width="9.85546875" customWidth="1"/>
    <col min="6" max="6" width="18.85546875" bestFit="1" customWidth="1"/>
    <col min="7" max="8" width="19.5703125" style="5" customWidth="1"/>
    <col min="9" max="9" width="14.85546875" style="5" customWidth="1"/>
    <col min="10" max="10" width="10.140625" style="5" bestFit="1" customWidth="1"/>
    <col min="11" max="11" width="15" style="10" customWidth="1"/>
  </cols>
  <sheetData>
    <row r="1" spans="1:17" s="3" customFormat="1" ht="30" x14ac:dyDescent="0.25">
      <c r="A1" s="3" t="s">
        <v>12</v>
      </c>
      <c r="B1" s="3" t="s">
        <v>13</v>
      </c>
      <c r="C1" s="3" t="s">
        <v>14</v>
      </c>
      <c r="D1" s="3" t="s">
        <v>15</v>
      </c>
      <c r="E1" s="6" t="s">
        <v>16</v>
      </c>
      <c r="F1" s="3" t="s">
        <v>17</v>
      </c>
      <c r="G1" s="4" t="s">
        <v>346</v>
      </c>
      <c r="H1" s="4" t="s">
        <v>347</v>
      </c>
      <c r="I1" s="4" t="s">
        <v>18</v>
      </c>
      <c r="J1" s="4" t="s">
        <v>19</v>
      </c>
      <c r="K1" s="9" t="s">
        <v>20</v>
      </c>
      <c r="M1" s="3" t="s">
        <v>21</v>
      </c>
      <c r="N1" s="3" t="s">
        <v>347</v>
      </c>
      <c r="O1" s="3" t="s">
        <v>22</v>
      </c>
    </row>
    <row r="2" spans="1:17" x14ac:dyDescent="0.25">
      <c r="A2" s="1">
        <v>42398</v>
      </c>
      <c r="B2" t="s">
        <v>122</v>
      </c>
      <c r="C2" s="2">
        <v>0.82291666666666663</v>
      </c>
      <c r="D2" t="s">
        <v>317</v>
      </c>
      <c r="E2" t="s">
        <v>275</v>
      </c>
      <c r="F2" t="s">
        <v>283</v>
      </c>
      <c r="H2" s="5">
        <f t="shared" ref="H2:H33" si="0">ROUND(IF(ISBLANK(G2),-1,(G2-1)*0.95),2)</f>
        <v>-1</v>
      </c>
      <c r="J2" s="5">
        <f t="shared" ref="J2:J33" si="1">ROUND(IF(ISBLANK(I2),-1,(I2-1)*0.95),2)</f>
        <v>-1</v>
      </c>
      <c r="K2" s="11" t="s">
        <v>47</v>
      </c>
      <c r="M2" t="str">
        <f>IF(B2="Scotland Premiership","yes",IF(B2="England Premier League","yes",IF(B2="Italy Serie A","yes",IF(B2="Germany Bundesliga","yes",IF(B2="France Ligue 1","yes",IF(LEFT(B2,5)="Spain","yes",IF(B2="Netherlands Eredivisie","yes","no")))))))</f>
        <v>no</v>
      </c>
      <c r="N2">
        <f>IF(M2="yes",H2,0)</f>
        <v>0</v>
      </c>
      <c r="O2">
        <f>IF(M2="yes",J2,0)</f>
        <v>0</v>
      </c>
    </row>
    <row r="3" spans="1:17" x14ac:dyDescent="0.25">
      <c r="A3" s="1">
        <v>42398</v>
      </c>
      <c r="B3" t="s">
        <v>23</v>
      </c>
      <c r="C3" s="2">
        <v>0.79166666666666663</v>
      </c>
      <c r="D3" t="s">
        <v>26</v>
      </c>
      <c r="E3" t="s">
        <v>175</v>
      </c>
      <c r="F3" t="s">
        <v>121</v>
      </c>
      <c r="H3" s="5">
        <f t="shared" si="0"/>
        <v>-1</v>
      </c>
      <c r="J3" s="5">
        <f t="shared" si="1"/>
        <v>-1</v>
      </c>
      <c r="K3" s="11" t="s">
        <v>168</v>
      </c>
      <c r="M3" t="str">
        <f t="shared" ref="M3:M66" si="2">IF(B3="Scotland Premiership","yes",IF(B3="England Premier League","yes",IF(B3="Italy Serie A","yes",IF(B3="Germany Bundesliga","yes",IF(B3="France Ligue 1","yes",IF(LEFT(B3,5)="Spain","yes",IF(B3="Netherlands Eredivisie","yes","no")))))))</f>
        <v>yes</v>
      </c>
      <c r="N3">
        <f t="shared" ref="N3:N66" si="3">IF(M3="yes",H3,0)</f>
        <v>-1</v>
      </c>
      <c r="O3">
        <f t="shared" ref="O3:O66" si="4">IF(M3="yes",J3,0)</f>
        <v>-1</v>
      </c>
    </row>
    <row r="4" spans="1:17" x14ac:dyDescent="0.25">
      <c r="A4" s="1">
        <v>42398</v>
      </c>
      <c r="B4" t="s">
        <v>53</v>
      </c>
      <c r="C4" s="2">
        <v>0.8125</v>
      </c>
      <c r="D4" t="s">
        <v>187</v>
      </c>
      <c r="E4" t="s">
        <v>55</v>
      </c>
      <c r="F4" t="s">
        <v>98</v>
      </c>
      <c r="G4" s="5">
        <v>7</v>
      </c>
      <c r="H4" s="5">
        <f t="shared" si="0"/>
        <v>5.7</v>
      </c>
      <c r="I4" s="5">
        <v>1.36</v>
      </c>
      <c r="J4" s="5">
        <f t="shared" si="1"/>
        <v>0.34</v>
      </c>
      <c r="K4" s="8" t="s">
        <v>32</v>
      </c>
      <c r="M4" t="str">
        <f t="shared" si="2"/>
        <v>yes</v>
      </c>
      <c r="N4">
        <f t="shared" si="3"/>
        <v>5.7</v>
      </c>
      <c r="O4">
        <f t="shared" si="4"/>
        <v>0.34</v>
      </c>
    </row>
    <row r="5" spans="1:17" x14ac:dyDescent="0.25">
      <c r="A5" s="1">
        <v>42399</v>
      </c>
      <c r="B5" t="s">
        <v>33</v>
      </c>
      <c r="C5" s="2">
        <v>0.625</v>
      </c>
      <c r="D5" t="s">
        <v>365</v>
      </c>
      <c r="E5" t="s">
        <v>314</v>
      </c>
      <c r="F5" t="s">
        <v>107</v>
      </c>
      <c r="H5" s="5">
        <f t="shared" si="0"/>
        <v>-1</v>
      </c>
      <c r="J5" s="5">
        <f t="shared" si="1"/>
        <v>-1</v>
      </c>
      <c r="K5" s="11" t="s">
        <v>47</v>
      </c>
      <c r="M5" t="str">
        <f t="shared" si="2"/>
        <v>no</v>
      </c>
      <c r="N5">
        <f t="shared" si="3"/>
        <v>0</v>
      </c>
      <c r="O5">
        <f t="shared" si="4"/>
        <v>0</v>
      </c>
    </row>
    <row r="6" spans="1:17" x14ac:dyDescent="0.25">
      <c r="A6" s="1">
        <v>42399</v>
      </c>
      <c r="B6" t="s">
        <v>208</v>
      </c>
      <c r="C6" s="2">
        <v>0.625</v>
      </c>
      <c r="D6" t="s">
        <v>209</v>
      </c>
      <c r="E6" t="s">
        <v>275</v>
      </c>
      <c r="F6" t="s">
        <v>213</v>
      </c>
      <c r="H6" s="5">
        <f t="shared" si="0"/>
        <v>-1</v>
      </c>
      <c r="I6" s="5">
        <v>2.4300000000000002</v>
      </c>
      <c r="J6" s="5">
        <f t="shared" si="1"/>
        <v>1.36</v>
      </c>
      <c r="K6" s="8" t="s">
        <v>357</v>
      </c>
      <c r="M6" t="str">
        <f t="shared" si="2"/>
        <v>no</v>
      </c>
      <c r="N6">
        <f t="shared" si="3"/>
        <v>0</v>
      </c>
      <c r="O6">
        <f t="shared" si="4"/>
        <v>0</v>
      </c>
      <c r="Q6" t="s">
        <v>44</v>
      </c>
    </row>
    <row r="7" spans="1:17" x14ac:dyDescent="0.25">
      <c r="A7" s="1">
        <v>42399</v>
      </c>
      <c r="B7" t="s">
        <v>78</v>
      </c>
      <c r="C7" s="2">
        <v>0.625</v>
      </c>
      <c r="D7" t="s">
        <v>366</v>
      </c>
      <c r="E7" t="s">
        <v>275</v>
      </c>
      <c r="F7" t="s">
        <v>184</v>
      </c>
      <c r="H7" s="5">
        <f t="shared" si="0"/>
        <v>-1</v>
      </c>
      <c r="J7" s="5">
        <f t="shared" si="1"/>
        <v>-1</v>
      </c>
      <c r="K7" s="11" t="s">
        <v>367</v>
      </c>
      <c r="M7" t="str">
        <f t="shared" si="2"/>
        <v>no</v>
      </c>
      <c r="N7">
        <f t="shared" si="3"/>
        <v>0</v>
      </c>
      <c r="O7">
        <f t="shared" si="4"/>
        <v>0</v>
      </c>
    </row>
    <row r="8" spans="1:17" x14ac:dyDescent="0.25">
      <c r="A8" s="1">
        <v>42399</v>
      </c>
      <c r="B8" t="s">
        <v>122</v>
      </c>
      <c r="C8" s="2">
        <v>0.625</v>
      </c>
      <c r="D8" t="s">
        <v>281</v>
      </c>
      <c r="E8" t="s">
        <v>282</v>
      </c>
      <c r="F8" t="s">
        <v>199</v>
      </c>
      <c r="H8" s="5">
        <f t="shared" si="0"/>
        <v>-1</v>
      </c>
      <c r="I8" s="5">
        <v>2.6</v>
      </c>
      <c r="J8" s="5">
        <f t="shared" si="1"/>
        <v>1.52</v>
      </c>
      <c r="K8" s="11" t="s">
        <v>97</v>
      </c>
      <c r="M8" t="str">
        <f t="shared" si="2"/>
        <v>no</v>
      </c>
      <c r="N8">
        <f t="shared" si="3"/>
        <v>0</v>
      </c>
      <c r="O8">
        <f t="shared" si="4"/>
        <v>0</v>
      </c>
      <c r="Q8" t="s">
        <v>52</v>
      </c>
    </row>
    <row r="9" spans="1:17" x14ac:dyDescent="0.25">
      <c r="A9" s="1">
        <v>42399</v>
      </c>
      <c r="B9" t="s">
        <v>33</v>
      </c>
      <c r="C9" s="2">
        <v>0.625</v>
      </c>
      <c r="D9" t="s">
        <v>207</v>
      </c>
      <c r="E9" t="s">
        <v>275</v>
      </c>
      <c r="F9" t="s">
        <v>191</v>
      </c>
      <c r="H9" s="5">
        <f t="shared" si="0"/>
        <v>-1</v>
      </c>
      <c r="J9" s="5">
        <f t="shared" si="1"/>
        <v>-1</v>
      </c>
      <c r="K9" s="11" t="s">
        <v>368</v>
      </c>
      <c r="M9" t="str">
        <f t="shared" si="2"/>
        <v>no</v>
      </c>
      <c r="N9">
        <f t="shared" si="3"/>
        <v>0</v>
      </c>
      <c r="O9">
        <f t="shared" si="4"/>
        <v>0</v>
      </c>
    </row>
    <row r="10" spans="1:17" x14ac:dyDescent="0.25">
      <c r="A10" s="1">
        <v>42399</v>
      </c>
      <c r="B10" t="s">
        <v>122</v>
      </c>
      <c r="C10" s="2">
        <v>0.625</v>
      </c>
      <c r="D10" t="s">
        <v>123</v>
      </c>
      <c r="E10" t="s">
        <v>275</v>
      </c>
      <c r="F10" t="s">
        <v>198</v>
      </c>
      <c r="H10" s="5">
        <f t="shared" si="0"/>
        <v>-1</v>
      </c>
      <c r="J10" s="5">
        <f t="shared" si="1"/>
        <v>-1</v>
      </c>
      <c r="K10" s="11" t="s">
        <v>173</v>
      </c>
      <c r="M10" t="str">
        <f t="shared" si="2"/>
        <v>no</v>
      </c>
      <c r="N10">
        <f t="shared" si="3"/>
        <v>0</v>
      </c>
      <c r="O10">
        <f t="shared" si="4"/>
        <v>0</v>
      </c>
      <c r="Q10" t="s">
        <v>60</v>
      </c>
    </row>
    <row r="11" spans="1:17" x14ac:dyDescent="0.25">
      <c r="A11" s="1">
        <v>42399</v>
      </c>
      <c r="B11" t="s">
        <v>28</v>
      </c>
      <c r="C11" s="2">
        <v>0.625</v>
      </c>
      <c r="D11" t="s">
        <v>312</v>
      </c>
      <c r="E11" t="s">
        <v>282</v>
      </c>
      <c r="F11" t="s">
        <v>258</v>
      </c>
      <c r="H11" s="5">
        <f t="shared" si="0"/>
        <v>-1</v>
      </c>
      <c r="J11" s="5">
        <f t="shared" si="1"/>
        <v>-1</v>
      </c>
      <c r="K11" s="11" t="s">
        <v>59</v>
      </c>
      <c r="M11" t="str">
        <f t="shared" si="2"/>
        <v>yes</v>
      </c>
      <c r="N11">
        <f t="shared" si="3"/>
        <v>-1</v>
      </c>
      <c r="O11">
        <f t="shared" si="4"/>
        <v>-1</v>
      </c>
    </row>
    <row r="12" spans="1:17" x14ac:dyDescent="0.25">
      <c r="A12" s="1">
        <v>42399</v>
      </c>
      <c r="B12" t="s">
        <v>23</v>
      </c>
      <c r="C12" s="2">
        <v>0.82291666666666663</v>
      </c>
      <c r="D12" t="s">
        <v>178</v>
      </c>
      <c r="E12" t="s">
        <v>275</v>
      </c>
      <c r="F12" t="s">
        <v>315</v>
      </c>
      <c r="H12" s="5">
        <f t="shared" si="0"/>
        <v>-1</v>
      </c>
      <c r="J12" s="5">
        <f t="shared" si="1"/>
        <v>-1</v>
      </c>
      <c r="K12" s="11" t="s">
        <v>147</v>
      </c>
      <c r="M12" t="str">
        <f t="shared" si="2"/>
        <v>yes</v>
      </c>
      <c r="N12">
        <f t="shared" si="3"/>
        <v>-1</v>
      </c>
      <c r="O12">
        <f t="shared" si="4"/>
        <v>-1</v>
      </c>
      <c r="Q12" t="s">
        <v>66</v>
      </c>
    </row>
    <row r="13" spans="1:17" x14ac:dyDescent="0.25">
      <c r="A13" s="1">
        <v>42399</v>
      </c>
      <c r="B13" t="s">
        <v>208</v>
      </c>
      <c r="C13" s="2">
        <v>0.625</v>
      </c>
      <c r="D13" t="s">
        <v>216</v>
      </c>
      <c r="E13" t="s">
        <v>275</v>
      </c>
      <c r="F13" t="s">
        <v>212</v>
      </c>
      <c r="H13" s="5">
        <f t="shared" si="0"/>
        <v>-1</v>
      </c>
      <c r="J13" s="5">
        <f t="shared" si="1"/>
        <v>-1</v>
      </c>
      <c r="K13" s="11" t="s">
        <v>173</v>
      </c>
      <c r="M13" t="str">
        <f t="shared" si="2"/>
        <v>no</v>
      </c>
      <c r="N13">
        <f t="shared" si="3"/>
        <v>0</v>
      </c>
      <c r="O13">
        <f t="shared" si="4"/>
        <v>0</v>
      </c>
    </row>
    <row r="14" spans="1:17" x14ac:dyDescent="0.25">
      <c r="A14" s="1">
        <v>42399</v>
      </c>
      <c r="B14" t="s">
        <v>208</v>
      </c>
      <c r="C14" s="2">
        <v>0.625</v>
      </c>
      <c r="D14" t="s">
        <v>211</v>
      </c>
      <c r="E14" t="s">
        <v>275</v>
      </c>
      <c r="F14" t="s">
        <v>322</v>
      </c>
      <c r="H14" s="5">
        <f t="shared" si="0"/>
        <v>-1</v>
      </c>
      <c r="J14" s="5">
        <f t="shared" si="1"/>
        <v>-1</v>
      </c>
      <c r="K14" s="11" t="s">
        <v>147</v>
      </c>
      <c r="M14" t="str">
        <f t="shared" si="2"/>
        <v>no</v>
      </c>
      <c r="N14">
        <f t="shared" si="3"/>
        <v>0</v>
      </c>
      <c r="O14">
        <f t="shared" si="4"/>
        <v>0</v>
      </c>
    </row>
    <row r="15" spans="1:17" x14ac:dyDescent="0.25">
      <c r="A15" s="1">
        <v>42399</v>
      </c>
      <c r="B15" t="s">
        <v>48</v>
      </c>
      <c r="C15" s="2">
        <v>0.60416666666666663</v>
      </c>
      <c r="D15" t="s">
        <v>233</v>
      </c>
      <c r="E15" t="s">
        <v>282</v>
      </c>
      <c r="F15" t="s">
        <v>170</v>
      </c>
      <c r="H15" s="5">
        <f t="shared" si="0"/>
        <v>-1</v>
      </c>
      <c r="J15" s="5">
        <f t="shared" si="1"/>
        <v>-1</v>
      </c>
      <c r="K15" s="11" t="s">
        <v>173</v>
      </c>
      <c r="M15" t="str">
        <f t="shared" si="2"/>
        <v>yes</v>
      </c>
      <c r="N15">
        <f t="shared" si="3"/>
        <v>-1</v>
      </c>
      <c r="O15">
        <f t="shared" si="4"/>
        <v>-1</v>
      </c>
    </row>
    <row r="16" spans="1:17" x14ac:dyDescent="0.25">
      <c r="A16" s="1">
        <v>42399</v>
      </c>
      <c r="B16" t="s">
        <v>155</v>
      </c>
      <c r="C16" s="2">
        <v>0.625</v>
      </c>
      <c r="D16" t="s">
        <v>278</v>
      </c>
      <c r="E16" t="s">
        <v>282</v>
      </c>
      <c r="F16" t="s">
        <v>277</v>
      </c>
      <c r="H16" s="5">
        <f t="shared" si="0"/>
        <v>-1</v>
      </c>
      <c r="J16" s="5">
        <f t="shared" si="1"/>
        <v>-1</v>
      </c>
      <c r="K16" s="11" t="s">
        <v>51</v>
      </c>
      <c r="M16" t="str">
        <f t="shared" si="2"/>
        <v>no</v>
      </c>
      <c r="N16">
        <f t="shared" si="3"/>
        <v>0</v>
      </c>
      <c r="O16">
        <f t="shared" si="4"/>
        <v>0</v>
      </c>
    </row>
    <row r="17" spans="1:15" x14ac:dyDescent="0.25">
      <c r="A17" s="1">
        <v>42399</v>
      </c>
      <c r="B17" t="s">
        <v>28</v>
      </c>
      <c r="C17" s="2">
        <v>0.71875</v>
      </c>
      <c r="D17" t="s">
        <v>29</v>
      </c>
      <c r="E17" t="s">
        <v>275</v>
      </c>
      <c r="F17" t="s">
        <v>299</v>
      </c>
      <c r="H17" s="5">
        <f t="shared" si="0"/>
        <v>-1</v>
      </c>
      <c r="J17" s="5">
        <f t="shared" si="1"/>
        <v>-1</v>
      </c>
      <c r="K17" s="11" t="s">
        <v>47</v>
      </c>
      <c r="M17" t="str">
        <f t="shared" si="2"/>
        <v>yes</v>
      </c>
      <c r="N17">
        <f t="shared" si="3"/>
        <v>-1</v>
      </c>
      <c r="O17">
        <f t="shared" si="4"/>
        <v>-1</v>
      </c>
    </row>
    <row r="18" spans="1:15" x14ac:dyDescent="0.25">
      <c r="A18" s="1">
        <v>42399</v>
      </c>
      <c r="B18" t="s">
        <v>85</v>
      </c>
      <c r="C18" s="2">
        <v>0.625</v>
      </c>
      <c r="D18" t="s">
        <v>87</v>
      </c>
      <c r="E18" t="s">
        <v>275</v>
      </c>
      <c r="F18" t="s">
        <v>279</v>
      </c>
      <c r="G18" s="5">
        <v>15</v>
      </c>
      <c r="H18" s="5">
        <f t="shared" si="0"/>
        <v>13.3</v>
      </c>
      <c r="I18" s="5">
        <v>3.25</v>
      </c>
      <c r="J18" s="5">
        <f t="shared" si="1"/>
        <v>2.14</v>
      </c>
      <c r="K18" s="11" t="s">
        <v>88</v>
      </c>
      <c r="M18" t="str">
        <f t="shared" si="2"/>
        <v>yes</v>
      </c>
      <c r="N18">
        <f t="shared" si="3"/>
        <v>13.3</v>
      </c>
      <c r="O18">
        <f t="shared" si="4"/>
        <v>2.14</v>
      </c>
    </row>
    <row r="19" spans="1:15" x14ac:dyDescent="0.25">
      <c r="A19" s="1">
        <v>42399</v>
      </c>
      <c r="B19" t="s">
        <v>28</v>
      </c>
      <c r="C19" s="2">
        <v>0.71875</v>
      </c>
      <c r="D19" t="s">
        <v>31</v>
      </c>
      <c r="E19" t="s">
        <v>282</v>
      </c>
      <c r="F19" t="s">
        <v>267</v>
      </c>
      <c r="H19" s="5">
        <f t="shared" si="0"/>
        <v>-1</v>
      </c>
      <c r="J19" s="5">
        <f t="shared" si="1"/>
        <v>-1</v>
      </c>
      <c r="K19" s="11" t="s">
        <v>36</v>
      </c>
      <c r="M19" t="str">
        <f t="shared" si="2"/>
        <v>yes</v>
      </c>
      <c r="N19">
        <f t="shared" si="3"/>
        <v>-1</v>
      </c>
      <c r="O19">
        <f t="shared" si="4"/>
        <v>-1</v>
      </c>
    </row>
    <row r="20" spans="1:15" x14ac:dyDescent="0.25">
      <c r="A20" s="1">
        <v>42399</v>
      </c>
      <c r="B20" t="s">
        <v>85</v>
      </c>
      <c r="C20" s="2">
        <v>0.52083333333333337</v>
      </c>
      <c r="D20" t="s">
        <v>152</v>
      </c>
      <c r="E20" t="s">
        <v>275</v>
      </c>
      <c r="F20" t="s">
        <v>259</v>
      </c>
      <c r="H20" s="5">
        <f t="shared" si="0"/>
        <v>-1</v>
      </c>
      <c r="J20" s="5">
        <f t="shared" si="1"/>
        <v>-1</v>
      </c>
      <c r="K20" s="11" t="s">
        <v>324</v>
      </c>
      <c r="M20" t="str">
        <f t="shared" si="2"/>
        <v>yes</v>
      </c>
      <c r="N20">
        <f t="shared" si="3"/>
        <v>-1</v>
      </c>
      <c r="O20">
        <f t="shared" si="4"/>
        <v>-1</v>
      </c>
    </row>
    <row r="21" spans="1:15" x14ac:dyDescent="0.25">
      <c r="A21" s="1">
        <v>42399</v>
      </c>
      <c r="B21" t="s">
        <v>33</v>
      </c>
      <c r="C21" s="2">
        <v>0.625</v>
      </c>
      <c r="D21" t="s">
        <v>243</v>
      </c>
      <c r="E21" t="s">
        <v>175</v>
      </c>
      <c r="F21" t="s">
        <v>100</v>
      </c>
      <c r="H21" s="5">
        <f t="shared" si="0"/>
        <v>-1</v>
      </c>
      <c r="J21" s="5">
        <f t="shared" si="1"/>
        <v>-1</v>
      </c>
      <c r="K21" s="11" t="s">
        <v>32</v>
      </c>
      <c r="M21" t="str">
        <f t="shared" si="2"/>
        <v>no</v>
      </c>
      <c r="N21">
        <f t="shared" si="3"/>
        <v>0</v>
      </c>
      <c r="O21">
        <f t="shared" si="4"/>
        <v>0</v>
      </c>
    </row>
    <row r="22" spans="1:15" x14ac:dyDescent="0.25">
      <c r="A22" s="1">
        <v>42399</v>
      </c>
      <c r="B22" t="s">
        <v>78</v>
      </c>
      <c r="C22" s="2">
        <v>0.625</v>
      </c>
      <c r="D22" t="s">
        <v>323</v>
      </c>
      <c r="E22" t="s">
        <v>181</v>
      </c>
      <c r="F22" t="s">
        <v>79</v>
      </c>
      <c r="H22" s="5">
        <f t="shared" si="0"/>
        <v>-1</v>
      </c>
      <c r="I22" s="5">
        <v>1.65</v>
      </c>
      <c r="J22" s="5">
        <f t="shared" si="1"/>
        <v>0.62</v>
      </c>
      <c r="K22" s="11" t="s">
        <v>88</v>
      </c>
      <c r="M22" t="str">
        <f t="shared" si="2"/>
        <v>no</v>
      </c>
      <c r="N22">
        <f t="shared" si="3"/>
        <v>0</v>
      </c>
      <c r="O22">
        <f t="shared" si="4"/>
        <v>0</v>
      </c>
    </row>
    <row r="23" spans="1:15" x14ac:dyDescent="0.25">
      <c r="A23" s="1">
        <v>42399</v>
      </c>
      <c r="B23" t="s">
        <v>78</v>
      </c>
      <c r="C23" s="2">
        <v>0.625</v>
      </c>
      <c r="D23" t="s">
        <v>113</v>
      </c>
      <c r="E23" t="s">
        <v>175</v>
      </c>
      <c r="F23" t="s">
        <v>80</v>
      </c>
      <c r="H23" s="5">
        <f t="shared" si="0"/>
        <v>-1</v>
      </c>
      <c r="I23" s="5">
        <v>1.65</v>
      </c>
      <c r="J23" s="5">
        <f t="shared" si="1"/>
        <v>0.62</v>
      </c>
      <c r="K23" s="11" t="s">
        <v>27</v>
      </c>
      <c r="M23" t="str">
        <f t="shared" si="2"/>
        <v>no</v>
      </c>
      <c r="N23">
        <f t="shared" si="3"/>
        <v>0</v>
      </c>
      <c r="O23">
        <f t="shared" si="4"/>
        <v>0</v>
      </c>
    </row>
    <row r="24" spans="1:15" x14ac:dyDescent="0.25">
      <c r="A24" s="1">
        <v>42399</v>
      </c>
      <c r="B24" t="s">
        <v>78</v>
      </c>
      <c r="C24" s="2">
        <v>0.625</v>
      </c>
      <c r="D24" t="s">
        <v>160</v>
      </c>
      <c r="E24" t="s">
        <v>175</v>
      </c>
      <c r="F24" t="s">
        <v>91</v>
      </c>
      <c r="G24" s="5">
        <v>8.5</v>
      </c>
      <c r="H24" s="5">
        <f t="shared" si="0"/>
        <v>7.13</v>
      </c>
      <c r="I24" s="5">
        <v>1.85</v>
      </c>
      <c r="J24" s="5">
        <f t="shared" si="1"/>
        <v>0.81</v>
      </c>
      <c r="K24" s="11" t="s">
        <v>59</v>
      </c>
      <c r="M24" t="str">
        <f t="shared" si="2"/>
        <v>no</v>
      </c>
      <c r="N24">
        <f t="shared" si="3"/>
        <v>0</v>
      </c>
      <c r="O24">
        <f t="shared" si="4"/>
        <v>0</v>
      </c>
    </row>
    <row r="25" spans="1:15" x14ac:dyDescent="0.25">
      <c r="A25" s="1">
        <v>42399</v>
      </c>
      <c r="B25" t="s">
        <v>69</v>
      </c>
      <c r="C25" s="2">
        <v>0.625</v>
      </c>
      <c r="D25" t="s">
        <v>136</v>
      </c>
      <c r="E25" t="s">
        <v>175</v>
      </c>
      <c r="F25" t="s">
        <v>227</v>
      </c>
      <c r="H25" s="5">
        <f t="shared" si="0"/>
        <v>-1</v>
      </c>
      <c r="I25" s="5">
        <v>2.14</v>
      </c>
      <c r="J25" s="5">
        <f t="shared" si="1"/>
        <v>1.08</v>
      </c>
      <c r="K25" s="11" t="s">
        <v>339</v>
      </c>
      <c r="M25" t="str">
        <f t="shared" si="2"/>
        <v>no</v>
      </c>
      <c r="N25">
        <f t="shared" si="3"/>
        <v>0</v>
      </c>
      <c r="O25">
        <f t="shared" si="4"/>
        <v>0</v>
      </c>
    </row>
    <row r="26" spans="1:15" x14ac:dyDescent="0.25">
      <c r="A26" s="1">
        <v>42399</v>
      </c>
      <c r="B26" t="s">
        <v>78</v>
      </c>
      <c r="C26" s="2">
        <v>0.625</v>
      </c>
      <c r="D26" t="s">
        <v>326</v>
      </c>
      <c r="E26" t="s">
        <v>175</v>
      </c>
      <c r="F26" t="s">
        <v>183</v>
      </c>
      <c r="H26" s="5">
        <f t="shared" si="0"/>
        <v>-1</v>
      </c>
      <c r="J26" s="5">
        <f t="shared" si="1"/>
        <v>-1</v>
      </c>
      <c r="K26" s="11" t="s">
        <v>32</v>
      </c>
      <c r="M26" t="str">
        <f t="shared" si="2"/>
        <v>no</v>
      </c>
      <c r="N26">
        <f t="shared" si="3"/>
        <v>0</v>
      </c>
      <c r="O26">
        <f t="shared" si="4"/>
        <v>0</v>
      </c>
    </row>
    <row r="27" spans="1:15" x14ac:dyDescent="0.25">
      <c r="A27" s="1">
        <v>42399</v>
      </c>
      <c r="B27" t="s">
        <v>69</v>
      </c>
      <c r="C27" s="2">
        <v>0.625</v>
      </c>
      <c r="D27" t="s">
        <v>142</v>
      </c>
      <c r="E27" t="s">
        <v>175</v>
      </c>
      <c r="F27" t="s">
        <v>94</v>
      </c>
      <c r="H27" s="5">
        <f t="shared" si="0"/>
        <v>-1</v>
      </c>
      <c r="I27" s="5">
        <v>1.91</v>
      </c>
      <c r="J27" s="5">
        <f t="shared" si="1"/>
        <v>0.86</v>
      </c>
      <c r="K27" s="11" t="s">
        <v>43</v>
      </c>
      <c r="M27" t="str">
        <f t="shared" si="2"/>
        <v>no</v>
      </c>
      <c r="N27">
        <f t="shared" si="3"/>
        <v>0</v>
      </c>
      <c r="O27">
        <f t="shared" si="4"/>
        <v>0</v>
      </c>
    </row>
    <row r="28" spans="1:15" x14ac:dyDescent="0.25">
      <c r="A28" s="1">
        <v>42399</v>
      </c>
      <c r="B28" t="s">
        <v>33</v>
      </c>
      <c r="C28" s="2">
        <v>0.625</v>
      </c>
      <c r="D28" t="s">
        <v>174</v>
      </c>
      <c r="E28" t="s">
        <v>175</v>
      </c>
      <c r="F28" t="s">
        <v>190</v>
      </c>
      <c r="H28" s="5">
        <f t="shared" si="0"/>
        <v>-1</v>
      </c>
      <c r="I28" s="5">
        <v>1.99</v>
      </c>
      <c r="J28" s="5">
        <f t="shared" si="1"/>
        <v>0.94</v>
      </c>
      <c r="K28" s="11" t="s">
        <v>63</v>
      </c>
      <c r="M28" t="str">
        <f t="shared" si="2"/>
        <v>no</v>
      </c>
      <c r="N28">
        <f t="shared" si="3"/>
        <v>0</v>
      </c>
      <c r="O28">
        <f t="shared" si="4"/>
        <v>0</v>
      </c>
    </row>
    <row r="29" spans="1:15" x14ac:dyDescent="0.25">
      <c r="A29" s="1">
        <v>42399</v>
      </c>
      <c r="B29" t="s">
        <v>40</v>
      </c>
      <c r="C29" s="2">
        <v>0.625</v>
      </c>
      <c r="D29" t="s">
        <v>138</v>
      </c>
      <c r="E29" t="s">
        <v>175</v>
      </c>
      <c r="F29" t="s">
        <v>194</v>
      </c>
      <c r="H29" s="5">
        <f t="shared" si="0"/>
        <v>-1</v>
      </c>
      <c r="I29" s="5">
        <v>1.95</v>
      </c>
      <c r="J29" s="5">
        <f t="shared" si="1"/>
        <v>0.9</v>
      </c>
      <c r="K29" s="11" t="s">
        <v>36</v>
      </c>
      <c r="M29" t="str">
        <f t="shared" si="2"/>
        <v>no</v>
      </c>
      <c r="N29">
        <f t="shared" si="3"/>
        <v>0</v>
      </c>
      <c r="O29">
        <f t="shared" si="4"/>
        <v>0</v>
      </c>
    </row>
    <row r="30" spans="1:15" x14ac:dyDescent="0.25">
      <c r="A30" s="1">
        <v>42399</v>
      </c>
      <c r="B30" t="s">
        <v>85</v>
      </c>
      <c r="C30" s="2">
        <v>0.625</v>
      </c>
      <c r="D30" t="s">
        <v>90</v>
      </c>
      <c r="E30" t="s">
        <v>181</v>
      </c>
      <c r="F30" t="s">
        <v>86</v>
      </c>
      <c r="H30" s="5">
        <f t="shared" si="0"/>
        <v>-1</v>
      </c>
      <c r="J30" s="5">
        <f t="shared" si="1"/>
        <v>-1</v>
      </c>
      <c r="K30" s="11" t="s">
        <v>324</v>
      </c>
      <c r="M30" t="str">
        <f t="shared" si="2"/>
        <v>yes</v>
      </c>
      <c r="N30">
        <f t="shared" si="3"/>
        <v>-1</v>
      </c>
      <c r="O30">
        <f t="shared" si="4"/>
        <v>-1</v>
      </c>
    </row>
    <row r="31" spans="1:15" x14ac:dyDescent="0.25">
      <c r="A31" s="1">
        <v>42399</v>
      </c>
      <c r="B31" t="s">
        <v>40</v>
      </c>
      <c r="C31" s="2">
        <v>0.625</v>
      </c>
      <c r="D31" t="s">
        <v>143</v>
      </c>
      <c r="E31" t="s">
        <v>175</v>
      </c>
      <c r="F31" t="s">
        <v>132</v>
      </c>
      <c r="H31" s="5">
        <f t="shared" si="0"/>
        <v>-1</v>
      </c>
      <c r="J31" s="5">
        <f t="shared" si="1"/>
        <v>-1</v>
      </c>
      <c r="K31" s="11" t="s">
        <v>47</v>
      </c>
      <c r="M31" t="str">
        <f t="shared" si="2"/>
        <v>no</v>
      </c>
      <c r="N31">
        <f t="shared" si="3"/>
        <v>0</v>
      </c>
      <c r="O31">
        <f t="shared" si="4"/>
        <v>0</v>
      </c>
    </row>
    <row r="32" spans="1:15" x14ac:dyDescent="0.25">
      <c r="A32" s="1">
        <v>42399</v>
      </c>
      <c r="B32" t="s">
        <v>40</v>
      </c>
      <c r="C32" s="2">
        <v>0.625</v>
      </c>
      <c r="D32" t="s">
        <v>46</v>
      </c>
      <c r="E32" t="s">
        <v>175</v>
      </c>
      <c r="F32" t="s">
        <v>195</v>
      </c>
      <c r="H32" s="5">
        <f t="shared" si="0"/>
        <v>-1</v>
      </c>
      <c r="J32" s="5">
        <f t="shared" si="1"/>
        <v>-1</v>
      </c>
      <c r="K32" s="11" t="s">
        <v>51</v>
      </c>
      <c r="M32" t="str">
        <f t="shared" si="2"/>
        <v>no</v>
      </c>
      <c r="N32">
        <f t="shared" si="3"/>
        <v>0</v>
      </c>
      <c r="O32">
        <f t="shared" si="4"/>
        <v>0</v>
      </c>
    </row>
    <row r="33" spans="1:15" x14ac:dyDescent="0.25">
      <c r="A33" s="1">
        <v>42399</v>
      </c>
      <c r="B33" t="s">
        <v>40</v>
      </c>
      <c r="C33" s="2">
        <v>0.625</v>
      </c>
      <c r="D33" t="s">
        <v>137</v>
      </c>
      <c r="E33" t="s">
        <v>175</v>
      </c>
      <c r="F33" t="s">
        <v>129</v>
      </c>
      <c r="H33" s="5">
        <f t="shared" si="0"/>
        <v>-1</v>
      </c>
      <c r="I33" s="5">
        <v>1.95</v>
      </c>
      <c r="J33" s="5">
        <f t="shared" si="1"/>
        <v>0.9</v>
      </c>
      <c r="K33" s="11" t="s">
        <v>221</v>
      </c>
      <c r="M33" t="str">
        <f t="shared" si="2"/>
        <v>no</v>
      </c>
      <c r="N33">
        <f t="shared" si="3"/>
        <v>0</v>
      </c>
      <c r="O33">
        <f t="shared" si="4"/>
        <v>0</v>
      </c>
    </row>
    <row r="34" spans="1:15" x14ac:dyDescent="0.25">
      <c r="A34" s="1">
        <v>42399</v>
      </c>
      <c r="B34" t="s">
        <v>208</v>
      </c>
      <c r="C34" s="2">
        <v>0.625</v>
      </c>
      <c r="D34" t="s">
        <v>215</v>
      </c>
      <c r="E34" t="s">
        <v>175</v>
      </c>
      <c r="F34" t="s">
        <v>214</v>
      </c>
      <c r="H34" s="5">
        <f t="shared" ref="H34:H65" si="5">ROUND(IF(ISBLANK(G34),-1,(G34-1)*0.95),2)</f>
        <v>-1</v>
      </c>
      <c r="J34" s="5">
        <f t="shared" ref="J34:J65" si="6">ROUND(IF(ISBLANK(I34),-1,(I34-1)*0.95),2)</f>
        <v>-1</v>
      </c>
      <c r="K34" s="11" t="s">
        <v>324</v>
      </c>
      <c r="M34" t="str">
        <f t="shared" si="2"/>
        <v>no</v>
      </c>
      <c r="N34">
        <f t="shared" si="3"/>
        <v>0</v>
      </c>
      <c r="O34">
        <f t="shared" si="4"/>
        <v>0</v>
      </c>
    </row>
    <row r="35" spans="1:15" x14ac:dyDescent="0.25">
      <c r="A35" s="1">
        <v>42399</v>
      </c>
      <c r="B35" t="s">
        <v>78</v>
      </c>
      <c r="C35" s="2">
        <v>0.625</v>
      </c>
      <c r="D35" t="s">
        <v>161</v>
      </c>
      <c r="E35" t="s">
        <v>175</v>
      </c>
      <c r="F35" t="s">
        <v>154</v>
      </c>
      <c r="G35" s="5">
        <v>9</v>
      </c>
      <c r="H35" s="5">
        <f t="shared" si="5"/>
        <v>7.6</v>
      </c>
      <c r="I35" s="5">
        <v>2.1</v>
      </c>
      <c r="J35" s="5">
        <f t="shared" si="6"/>
        <v>1.05</v>
      </c>
      <c r="K35" s="11" t="s">
        <v>59</v>
      </c>
      <c r="M35" t="str">
        <f t="shared" si="2"/>
        <v>no</v>
      </c>
      <c r="N35">
        <f t="shared" si="3"/>
        <v>0</v>
      </c>
      <c r="O35">
        <f t="shared" si="4"/>
        <v>0</v>
      </c>
    </row>
    <row r="36" spans="1:15" x14ac:dyDescent="0.25">
      <c r="A36" s="1">
        <v>42399</v>
      </c>
      <c r="B36" t="s">
        <v>33</v>
      </c>
      <c r="C36" s="2">
        <v>0.625</v>
      </c>
      <c r="D36" t="s">
        <v>101</v>
      </c>
      <c r="E36" t="s">
        <v>181</v>
      </c>
      <c r="F36" t="s">
        <v>117</v>
      </c>
      <c r="H36" s="5">
        <f t="shared" si="5"/>
        <v>-1</v>
      </c>
      <c r="J36" s="5">
        <f t="shared" si="6"/>
        <v>-1</v>
      </c>
      <c r="K36" s="11" t="s">
        <v>51</v>
      </c>
      <c r="M36" t="str">
        <f t="shared" si="2"/>
        <v>no</v>
      </c>
      <c r="N36">
        <f t="shared" si="3"/>
        <v>0</v>
      </c>
      <c r="O36">
        <f t="shared" si="4"/>
        <v>0</v>
      </c>
    </row>
    <row r="37" spans="1:15" x14ac:dyDescent="0.25">
      <c r="A37" s="1">
        <v>42399</v>
      </c>
      <c r="B37" t="s">
        <v>40</v>
      </c>
      <c r="C37" s="2">
        <v>0.625</v>
      </c>
      <c r="D37" t="s">
        <v>125</v>
      </c>
      <c r="E37" t="s">
        <v>175</v>
      </c>
      <c r="F37" t="s">
        <v>130</v>
      </c>
      <c r="H37" s="5">
        <f t="shared" si="5"/>
        <v>-1</v>
      </c>
      <c r="I37" s="5">
        <v>2.0499999999999998</v>
      </c>
      <c r="J37" s="5">
        <f t="shared" si="6"/>
        <v>1</v>
      </c>
      <c r="K37" s="11" t="s">
        <v>339</v>
      </c>
      <c r="M37" t="str">
        <f t="shared" si="2"/>
        <v>no</v>
      </c>
      <c r="N37">
        <f t="shared" si="3"/>
        <v>0</v>
      </c>
      <c r="O37">
        <f t="shared" si="4"/>
        <v>0</v>
      </c>
    </row>
    <row r="38" spans="1:15" x14ac:dyDescent="0.25">
      <c r="A38" s="1">
        <v>42399</v>
      </c>
      <c r="B38" t="s">
        <v>78</v>
      </c>
      <c r="C38" s="2">
        <v>0.625</v>
      </c>
      <c r="D38" t="s">
        <v>127</v>
      </c>
      <c r="E38" t="s">
        <v>181</v>
      </c>
      <c r="F38" t="s">
        <v>265</v>
      </c>
      <c r="H38" s="5">
        <f t="shared" si="5"/>
        <v>-1</v>
      </c>
      <c r="J38" s="5">
        <f t="shared" si="6"/>
        <v>-1</v>
      </c>
      <c r="K38" s="11" t="s">
        <v>324</v>
      </c>
      <c r="M38" t="str">
        <f t="shared" si="2"/>
        <v>no</v>
      </c>
      <c r="N38">
        <f t="shared" si="3"/>
        <v>0</v>
      </c>
      <c r="O38">
        <f t="shared" si="4"/>
        <v>0</v>
      </c>
    </row>
    <row r="39" spans="1:15" x14ac:dyDescent="0.25">
      <c r="A39" s="1">
        <v>42399</v>
      </c>
      <c r="B39" t="s">
        <v>78</v>
      </c>
      <c r="C39" s="2">
        <v>0.625</v>
      </c>
      <c r="D39" t="s">
        <v>111</v>
      </c>
      <c r="E39" t="s">
        <v>181</v>
      </c>
      <c r="F39" t="s">
        <v>341</v>
      </c>
      <c r="H39" s="5">
        <f t="shared" si="5"/>
        <v>-1</v>
      </c>
      <c r="J39" s="5">
        <f t="shared" si="6"/>
        <v>-1</v>
      </c>
      <c r="K39" s="11" t="s">
        <v>51</v>
      </c>
      <c r="M39" t="str">
        <f t="shared" si="2"/>
        <v>no</v>
      </c>
      <c r="N39">
        <f t="shared" si="3"/>
        <v>0</v>
      </c>
      <c r="O39">
        <f t="shared" si="4"/>
        <v>0</v>
      </c>
    </row>
    <row r="40" spans="1:15" x14ac:dyDescent="0.25">
      <c r="A40" s="1">
        <v>42399</v>
      </c>
      <c r="B40" t="s">
        <v>69</v>
      </c>
      <c r="C40" s="2">
        <v>0.625</v>
      </c>
      <c r="D40" t="s">
        <v>75</v>
      </c>
      <c r="E40" t="s">
        <v>181</v>
      </c>
      <c r="F40" t="s">
        <v>70</v>
      </c>
      <c r="H40" s="5">
        <f t="shared" si="5"/>
        <v>-1</v>
      </c>
      <c r="J40" s="5">
        <f t="shared" si="6"/>
        <v>-1</v>
      </c>
      <c r="K40" s="11" t="s">
        <v>168</v>
      </c>
      <c r="M40" t="str">
        <f t="shared" si="2"/>
        <v>no</v>
      </c>
      <c r="N40">
        <f t="shared" si="3"/>
        <v>0</v>
      </c>
      <c r="O40">
        <f t="shared" si="4"/>
        <v>0</v>
      </c>
    </row>
    <row r="41" spans="1:15" x14ac:dyDescent="0.25">
      <c r="A41" s="1">
        <v>42399</v>
      </c>
      <c r="B41" t="s">
        <v>122</v>
      </c>
      <c r="C41" s="2">
        <v>0.625</v>
      </c>
      <c r="D41" t="s">
        <v>316</v>
      </c>
      <c r="E41" t="s">
        <v>175</v>
      </c>
      <c r="F41" t="s">
        <v>202</v>
      </c>
      <c r="H41" s="5">
        <f t="shared" si="5"/>
        <v>-1</v>
      </c>
      <c r="J41" s="5">
        <f t="shared" si="6"/>
        <v>-1</v>
      </c>
      <c r="K41" s="11" t="s">
        <v>324</v>
      </c>
      <c r="M41" t="str">
        <f t="shared" si="2"/>
        <v>no</v>
      </c>
      <c r="N41">
        <f t="shared" si="3"/>
        <v>0</v>
      </c>
      <c r="O41">
        <f t="shared" si="4"/>
        <v>0</v>
      </c>
    </row>
    <row r="42" spans="1:15" x14ac:dyDescent="0.25">
      <c r="A42" s="1">
        <v>42399</v>
      </c>
      <c r="B42" t="s">
        <v>28</v>
      </c>
      <c r="C42" s="2">
        <v>0.8125</v>
      </c>
      <c r="D42" t="s">
        <v>310</v>
      </c>
      <c r="E42" t="s">
        <v>175</v>
      </c>
      <c r="F42" t="s">
        <v>261</v>
      </c>
      <c r="H42" s="5">
        <f t="shared" si="5"/>
        <v>-1</v>
      </c>
      <c r="J42" s="5">
        <f t="shared" si="6"/>
        <v>-1</v>
      </c>
      <c r="K42" s="11" t="s">
        <v>51</v>
      </c>
      <c r="M42" t="str">
        <f t="shared" si="2"/>
        <v>yes</v>
      </c>
      <c r="N42">
        <f t="shared" si="3"/>
        <v>-1</v>
      </c>
      <c r="O42">
        <f t="shared" si="4"/>
        <v>-1</v>
      </c>
    </row>
    <row r="43" spans="1:15" x14ac:dyDescent="0.25">
      <c r="A43" s="1">
        <v>42399</v>
      </c>
      <c r="B43" t="s">
        <v>23</v>
      </c>
      <c r="C43" s="2">
        <v>0.78125</v>
      </c>
      <c r="D43" t="s">
        <v>320</v>
      </c>
      <c r="E43" t="s">
        <v>175</v>
      </c>
      <c r="F43" t="s">
        <v>269</v>
      </c>
      <c r="H43" s="5">
        <f t="shared" si="5"/>
        <v>-1</v>
      </c>
      <c r="I43" s="5">
        <v>1.25</v>
      </c>
      <c r="J43" s="5">
        <f t="shared" si="6"/>
        <v>0.24</v>
      </c>
      <c r="K43" s="11" t="s">
        <v>357</v>
      </c>
      <c r="M43" t="str">
        <f t="shared" si="2"/>
        <v>yes</v>
      </c>
      <c r="N43">
        <f t="shared" si="3"/>
        <v>-1</v>
      </c>
      <c r="O43">
        <f t="shared" si="4"/>
        <v>0.24</v>
      </c>
    </row>
    <row r="44" spans="1:15" x14ac:dyDescent="0.25">
      <c r="A44" s="1">
        <v>42399</v>
      </c>
      <c r="B44" t="s">
        <v>48</v>
      </c>
      <c r="C44" s="2">
        <v>0.60416666666666663</v>
      </c>
      <c r="D44" t="s">
        <v>231</v>
      </c>
      <c r="E44" t="s">
        <v>175</v>
      </c>
      <c r="F44" t="s">
        <v>50</v>
      </c>
      <c r="H44" s="5">
        <f t="shared" si="5"/>
        <v>-1</v>
      </c>
      <c r="I44" s="5">
        <v>1.5</v>
      </c>
      <c r="J44" s="5">
        <f t="shared" si="6"/>
        <v>0.48</v>
      </c>
      <c r="K44" s="11" t="s">
        <v>63</v>
      </c>
      <c r="M44" t="str">
        <f t="shared" si="2"/>
        <v>yes</v>
      </c>
      <c r="N44">
        <f t="shared" si="3"/>
        <v>-1</v>
      </c>
      <c r="O44">
        <f t="shared" si="4"/>
        <v>0.48</v>
      </c>
    </row>
    <row r="45" spans="1:15" x14ac:dyDescent="0.25">
      <c r="A45" s="1">
        <v>42399</v>
      </c>
      <c r="B45" t="s">
        <v>23</v>
      </c>
      <c r="C45" s="2">
        <v>0.72916666666666663</v>
      </c>
      <c r="D45" t="s">
        <v>146</v>
      </c>
      <c r="E45" t="s">
        <v>175</v>
      </c>
      <c r="F45" t="s">
        <v>271</v>
      </c>
      <c r="H45" s="5">
        <f t="shared" si="5"/>
        <v>-1</v>
      </c>
      <c r="J45" s="5">
        <f t="shared" si="6"/>
        <v>-1</v>
      </c>
      <c r="K45" s="11" t="s">
        <v>168</v>
      </c>
      <c r="M45" t="str">
        <f t="shared" si="2"/>
        <v>yes</v>
      </c>
      <c r="N45">
        <f t="shared" si="3"/>
        <v>-1</v>
      </c>
      <c r="O45">
        <f t="shared" si="4"/>
        <v>-1</v>
      </c>
    </row>
    <row r="46" spans="1:15" x14ac:dyDescent="0.25">
      <c r="A46" s="1">
        <v>42399</v>
      </c>
      <c r="B46" t="s">
        <v>48</v>
      </c>
      <c r="C46" s="2">
        <v>0.60416666666666663</v>
      </c>
      <c r="D46" t="s">
        <v>274</v>
      </c>
      <c r="E46" t="s">
        <v>181</v>
      </c>
      <c r="F46" t="s">
        <v>169</v>
      </c>
      <c r="H46" s="5">
        <f t="shared" si="5"/>
        <v>-1</v>
      </c>
      <c r="I46" s="5">
        <v>2.0499999999999998</v>
      </c>
      <c r="J46" s="5">
        <f t="shared" si="6"/>
        <v>1</v>
      </c>
      <c r="K46" s="11" t="s">
        <v>330</v>
      </c>
      <c r="M46" t="str">
        <f t="shared" si="2"/>
        <v>yes</v>
      </c>
      <c r="N46">
        <f t="shared" si="3"/>
        <v>-1</v>
      </c>
      <c r="O46">
        <f t="shared" si="4"/>
        <v>1</v>
      </c>
    </row>
    <row r="47" spans="1:15" x14ac:dyDescent="0.25">
      <c r="A47" s="1">
        <v>42399</v>
      </c>
      <c r="B47" t="s">
        <v>48</v>
      </c>
      <c r="C47" s="2">
        <v>0.72916666666666663</v>
      </c>
      <c r="D47" t="s">
        <v>230</v>
      </c>
      <c r="E47" t="s">
        <v>181</v>
      </c>
      <c r="F47" t="s">
        <v>219</v>
      </c>
      <c r="H47" s="5">
        <f t="shared" si="5"/>
        <v>-1</v>
      </c>
      <c r="I47" s="5">
        <v>1.75</v>
      </c>
      <c r="J47" s="5">
        <f t="shared" si="6"/>
        <v>0.71</v>
      </c>
      <c r="K47" s="11" t="s">
        <v>59</v>
      </c>
      <c r="M47" t="str">
        <f t="shared" si="2"/>
        <v>yes</v>
      </c>
      <c r="N47">
        <f t="shared" si="3"/>
        <v>-1</v>
      </c>
      <c r="O47">
        <f t="shared" si="4"/>
        <v>0.71</v>
      </c>
    </row>
    <row r="48" spans="1:15" x14ac:dyDescent="0.25">
      <c r="A48" s="1">
        <v>42399</v>
      </c>
      <c r="B48" t="s">
        <v>102</v>
      </c>
      <c r="C48" s="2">
        <v>0.58333333333333337</v>
      </c>
      <c r="D48" t="s">
        <v>242</v>
      </c>
      <c r="E48" t="s">
        <v>181</v>
      </c>
      <c r="F48" t="s">
        <v>167</v>
      </c>
      <c r="H48" s="5">
        <f t="shared" si="5"/>
        <v>-1</v>
      </c>
      <c r="J48" s="5">
        <f t="shared" si="6"/>
        <v>-1</v>
      </c>
      <c r="K48" s="11" t="s">
        <v>32</v>
      </c>
      <c r="M48" t="str">
        <f t="shared" si="2"/>
        <v>yes</v>
      </c>
      <c r="N48">
        <f t="shared" si="3"/>
        <v>-1</v>
      </c>
      <c r="O48">
        <f t="shared" si="4"/>
        <v>-1</v>
      </c>
    </row>
    <row r="49" spans="1:15" x14ac:dyDescent="0.25">
      <c r="A49" s="1">
        <v>42399</v>
      </c>
      <c r="B49" t="s">
        <v>53</v>
      </c>
      <c r="C49" s="2">
        <v>0.66666666666666663</v>
      </c>
      <c r="D49" t="s">
        <v>95</v>
      </c>
      <c r="E49" t="s">
        <v>181</v>
      </c>
      <c r="F49" t="s">
        <v>304</v>
      </c>
      <c r="H49" s="5">
        <f t="shared" si="5"/>
        <v>-1</v>
      </c>
      <c r="I49" s="5">
        <v>2.86</v>
      </c>
      <c r="J49" s="5">
        <f t="shared" si="6"/>
        <v>1.77</v>
      </c>
      <c r="K49" s="11" t="s">
        <v>63</v>
      </c>
      <c r="M49" t="str">
        <f t="shared" si="2"/>
        <v>yes</v>
      </c>
      <c r="N49">
        <f t="shared" si="3"/>
        <v>-1</v>
      </c>
      <c r="O49">
        <f t="shared" si="4"/>
        <v>1.77</v>
      </c>
    </row>
    <row r="50" spans="1:15" x14ac:dyDescent="0.25">
      <c r="A50" s="1">
        <v>42399</v>
      </c>
      <c r="B50" t="s">
        <v>23</v>
      </c>
      <c r="C50" s="2">
        <v>0.78125</v>
      </c>
      <c r="D50" t="s">
        <v>24</v>
      </c>
      <c r="E50" t="s">
        <v>175</v>
      </c>
      <c r="F50" t="s">
        <v>145</v>
      </c>
      <c r="H50" s="5">
        <f t="shared" si="5"/>
        <v>-1</v>
      </c>
      <c r="I50" s="5">
        <v>1.7</v>
      </c>
      <c r="J50" s="5">
        <f t="shared" si="6"/>
        <v>0.67</v>
      </c>
      <c r="K50" s="11" t="s">
        <v>221</v>
      </c>
      <c r="M50" t="str">
        <f t="shared" si="2"/>
        <v>yes</v>
      </c>
      <c r="N50">
        <f t="shared" si="3"/>
        <v>-1</v>
      </c>
      <c r="O50">
        <f t="shared" si="4"/>
        <v>0.67</v>
      </c>
    </row>
    <row r="51" spans="1:15" x14ac:dyDescent="0.25">
      <c r="A51" s="1">
        <v>42399</v>
      </c>
      <c r="B51" t="s">
        <v>85</v>
      </c>
      <c r="C51" s="2">
        <v>0.625</v>
      </c>
      <c r="D51" t="s">
        <v>272</v>
      </c>
      <c r="E51" t="s">
        <v>55</v>
      </c>
      <c r="F51" t="s">
        <v>89</v>
      </c>
      <c r="H51" s="5">
        <f t="shared" si="5"/>
        <v>-1</v>
      </c>
      <c r="J51" s="5">
        <f t="shared" si="6"/>
        <v>-1</v>
      </c>
      <c r="K51" s="11" t="s">
        <v>47</v>
      </c>
      <c r="M51" t="str">
        <f t="shared" si="2"/>
        <v>yes</v>
      </c>
      <c r="N51">
        <f t="shared" si="3"/>
        <v>-1</v>
      </c>
      <c r="O51">
        <f t="shared" si="4"/>
        <v>-1</v>
      </c>
    </row>
    <row r="52" spans="1:15" x14ac:dyDescent="0.25">
      <c r="A52" s="1">
        <v>42399</v>
      </c>
      <c r="B52" t="s">
        <v>78</v>
      </c>
      <c r="C52" s="2">
        <v>0.625</v>
      </c>
      <c r="D52" t="s">
        <v>340</v>
      </c>
      <c r="E52" t="s">
        <v>55</v>
      </c>
      <c r="F52" t="s">
        <v>110</v>
      </c>
      <c r="G52" s="5">
        <v>8</v>
      </c>
      <c r="H52" s="5">
        <f t="shared" si="5"/>
        <v>6.65</v>
      </c>
      <c r="I52" s="5">
        <v>1.24</v>
      </c>
      <c r="J52" s="5">
        <f t="shared" si="6"/>
        <v>0.23</v>
      </c>
      <c r="K52" s="11" t="s">
        <v>32</v>
      </c>
      <c r="M52" t="str">
        <f t="shared" si="2"/>
        <v>no</v>
      </c>
      <c r="N52">
        <f t="shared" si="3"/>
        <v>0</v>
      </c>
      <c r="O52">
        <f t="shared" si="4"/>
        <v>0</v>
      </c>
    </row>
    <row r="53" spans="1:15" x14ac:dyDescent="0.25">
      <c r="A53" s="1">
        <v>42399</v>
      </c>
      <c r="B53" t="s">
        <v>155</v>
      </c>
      <c r="C53" s="2">
        <v>0.625</v>
      </c>
      <c r="D53" t="s">
        <v>163</v>
      </c>
      <c r="E53" t="s">
        <v>55</v>
      </c>
      <c r="F53" t="s">
        <v>156</v>
      </c>
      <c r="H53" s="5">
        <f t="shared" si="5"/>
        <v>-1</v>
      </c>
      <c r="J53" s="5">
        <f t="shared" si="6"/>
        <v>-1</v>
      </c>
      <c r="K53" s="11" t="s">
        <v>51</v>
      </c>
      <c r="M53" t="str">
        <f t="shared" si="2"/>
        <v>no</v>
      </c>
      <c r="N53">
        <f t="shared" si="3"/>
        <v>0</v>
      </c>
      <c r="O53">
        <f t="shared" si="4"/>
        <v>0</v>
      </c>
    </row>
    <row r="54" spans="1:15" x14ac:dyDescent="0.25">
      <c r="A54" s="1">
        <v>42399</v>
      </c>
      <c r="B54" t="s">
        <v>48</v>
      </c>
      <c r="C54" s="2">
        <v>0.60416666666666663</v>
      </c>
      <c r="D54" t="s">
        <v>218</v>
      </c>
      <c r="E54" t="s">
        <v>55</v>
      </c>
      <c r="F54" t="s">
        <v>329</v>
      </c>
      <c r="H54" s="5">
        <f t="shared" si="5"/>
        <v>-1</v>
      </c>
      <c r="I54" s="5">
        <v>1.3</v>
      </c>
      <c r="J54" s="5">
        <f t="shared" si="6"/>
        <v>0.28999999999999998</v>
      </c>
      <c r="K54" s="11" t="s">
        <v>150</v>
      </c>
      <c r="M54" t="str">
        <f t="shared" si="2"/>
        <v>yes</v>
      </c>
      <c r="N54">
        <f t="shared" si="3"/>
        <v>-1</v>
      </c>
      <c r="O54">
        <f t="shared" si="4"/>
        <v>0.28999999999999998</v>
      </c>
    </row>
    <row r="55" spans="1:15" x14ac:dyDescent="0.25">
      <c r="A55" s="1">
        <v>42399</v>
      </c>
      <c r="B55" t="s">
        <v>102</v>
      </c>
      <c r="C55" s="2">
        <v>0.70833333333333337</v>
      </c>
      <c r="D55" t="s">
        <v>171</v>
      </c>
      <c r="E55" t="s">
        <v>55</v>
      </c>
      <c r="F55" t="s">
        <v>249</v>
      </c>
      <c r="G55" s="5">
        <v>7</v>
      </c>
      <c r="H55" s="5">
        <f t="shared" si="5"/>
        <v>5.7</v>
      </c>
      <c r="I55" s="5">
        <v>1.44</v>
      </c>
      <c r="J55" s="5">
        <f t="shared" si="6"/>
        <v>0.42</v>
      </c>
      <c r="K55" s="11" t="s">
        <v>32</v>
      </c>
      <c r="M55" t="str">
        <f t="shared" si="2"/>
        <v>yes</v>
      </c>
      <c r="N55">
        <f t="shared" si="3"/>
        <v>5.7</v>
      </c>
      <c r="O55">
        <f t="shared" si="4"/>
        <v>0.42</v>
      </c>
    </row>
    <row r="56" spans="1:15" x14ac:dyDescent="0.25">
      <c r="A56" s="1">
        <v>42399</v>
      </c>
      <c r="B56" t="s">
        <v>78</v>
      </c>
      <c r="C56" s="2">
        <v>0.625</v>
      </c>
      <c r="D56" t="s">
        <v>222</v>
      </c>
      <c r="E56" t="s">
        <v>55</v>
      </c>
      <c r="F56" t="s">
        <v>264</v>
      </c>
      <c r="H56" s="5">
        <f t="shared" si="5"/>
        <v>-1</v>
      </c>
      <c r="J56" s="5">
        <f t="shared" si="6"/>
        <v>-1</v>
      </c>
      <c r="K56" s="11" t="s">
        <v>51</v>
      </c>
      <c r="M56" t="str">
        <f t="shared" si="2"/>
        <v>no</v>
      </c>
      <c r="N56">
        <f t="shared" si="3"/>
        <v>0</v>
      </c>
      <c r="O56">
        <f t="shared" si="4"/>
        <v>0</v>
      </c>
    </row>
    <row r="57" spans="1:15" x14ac:dyDescent="0.25">
      <c r="A57" s="1">
        <v>42399</v>
      </c>
      <c r="B57" t="s">
        <v>40</v>
      </c>
      <c r="C57" s="2">
        <v>0.625</v>
      </c>
      <c r="D57" t="s">
        <v>144</v>
      </c>
      <c r="E57" t="s">
        <v>55</v>
      </c>
      <c r="F57" t="s">
        <v>41</v>
      </c>
      <c r="H57" s="5">
        <f t="shared" si="5"/>
        <v>-1</v>
      </c>
      <c r="I57" s="5">
        <v>1.25</v>
      </c>
      <c r="J57" s="5">
        <f t="shared" si="6"/>
        <v>0.24</v>
      </c>
      <c r="K57" s="11" t="s">
        <v>150</v>
      </c>
      <c r="M57" t="str">
        <f t="shared" si="2"/>
        <v>no</v>
      </c>
      <c r="N57">
        <f t="shared" si="3"/>
        <v>0</v>
      </c>
      <c r="O57">
        <f t="shared" si="4"/>
        <v>0</v>
      </c>
    </row>
    <row r="58" spans="1:15" x14ac:dyDescent="0.25">
      <c r="A58" s="1">
        <v>42399</v>
      </c>
      <c r="B58" t="s">
        <v>102</v>
      </c>
      <c r="C58" s="2">
        <v>0.82291666666666663</v>
      </c>
      <c r="D58" t="s">
        <v>308</v>
      </c>
      <c r="E58" t="s">
        <v>55</v>
      </c>
      <c r="F58" t="s">
        <v>245</v>
      </c>
      <c r="H58" s="5">
        <f t="shared" si="5"/>
        <v>-1</v>
      </c>
      <c r="I58" s="5">
        <v>1.1399999999999999</v>
      </c>
      <c r="J58" s="5">
        <f t="shared" si="6"/>
        <v>0.13</v>
      </c>
      <c r="K58" s="11" t="s">
        <v>105</v>
      </c>
      <c r="M58" t="str">
        <f t="shared" si="2"/>
        <v>yes</v>
      </c>
      <c r="N58">
        <f t="shared" si="3"/>
        <v>-1</v>
      </c>
      <c r="O58">
        <f t="shared" si="4"/>
        <v>0.13</v>
      </c>
    </row>
    <row r="59" spans="1:15" x14ac:dyDescent="0.25">
      <c r="A59" s="1">
        <v>42399</v>
      </c>
      <c r="B59" t="s">
        <v>155</v>
      </c>
      <c r="C59" s="2">
        <v>0.625</v>
      </c>
      <c r="D59" t="s">
        <v>196</v>
      </c>
      <c r="E59" t="s">
        <v>55</v>
      </c>
      <c r="F59" t="s">
        <v>162</v>
      </c>
      <c r="H59" s="5">
        <f t="shared" si="5"/>
        <v>-1</v>
      </c>
      <c r="J59" s="5">
        <f t="shared" si="6"/>
        <v>-1</v>
      </c>
      <c r="K59" s="11" t="s">
        <v>324</v>
      </c>
      <c r="M59" t="str">
        <f t="shared" si="2"/>
        <v>no</v>
      </c>
      <c r="N59">
        <f t="shared" si="3"/>
        <v>0</v>
      </c>
      <c r="O59">
        <f t="shared" si="4"/>
        <v>0</v>
      </c>
    </row>
    <row r="60" spans="1:15" x14ac:dyDescent="0.25">
      <c r="A60" s="1">
        <v>42399</v>
      </c>
      <c r="B60" t="s">
        <v>53</v>
      </c>
      <c r="C60" s="2">
        <v>0.79166666666666663</v>
      </c>
      <c r="D60" t="s">
        <v>58</v>
      </c>
      <c r="E60" t="s">
        <v>55</v>
      </c>
      <c r="F60" t="s">
        <v>291</v>
      </c>
      <c r="H60" s="5">
        <f t="shared" si="5"/>
        <v>-1</v>
      </c>
      <c r="J60" s="5">
        <f t="shared" si="6"/>
        <v>-1</v>
      </c>
      <c r="K60" s="11" t="s">
        <v>47</v>
      </c>
      <c r="M60" t="str">
        <f t="shared" si="2"/>
        <v>yes</v>
      </c>
      <c r="N60">
        <f t="shared" si="3"/>
        <v>-1</v>
      </c>
      <c r="O60">
        <f t="shared" si="4"/>
        <v>-1</v>
      </c>
    </row>
    <row r="61" spans="1:15" x14ac:dyDescent="0.25">
      <c r="A61" s="1">
        <v>42399</v>
      </c>
      <c r="B61" t="s">
        <v>53</v>
      </c>
      <c r="C61" s="2">
        <v>0.79166666666666663</v>
      </c>
      <c r="D61" t="s">
        <v>96</v>
      </c>
      <c r="E61" t="s">
        <v>55</v>
      </c>
      <c r="F61" t="s">
        <v>288</v>
      </c>
      <c r="H61" s="5">
        <f t="shared" si="5"/>
        <v>-1</v>
      </c>
      <c r="I61" s="5">
        <v>1.33</v>
      </c>
      <c r="J61" s="5">
        <f t="shared" si="6"/>
        <v>0.31</v>
      </c>
      <c r="K61" s="11" t="s">
        <v>173</v>
      </c>
      <c r="M61" t="str">
        <f t="shared" si="2"/>
        <v>yes</v>
      </c>
      <c r="N61">
        <f t="shared" si="3"/>
        <v>-1</v>
      </c>
      <c r="O61">
        <f t="shared" si="4"/>
        <v>0.31</v>
      </c>
    </row>
    <row r="62" spans="1:15" x14ac:dyDescent="0.25">
      <c r="A62" s="1">
        <v>42399</v>
      </c>
      <c r="B62" t="s">
        <v>53</v>
      </c>
      <c r="C62" s="2">
        <v>0.79166666666666663</v>
      </c>
      <c r="D62" t="s">
        <v>62</v>
      </c>
      <c r="E62" t="s">
        <v>55</v>
      </c>
      <c r="F62" t="s">
        <v>248</v>
      </c>
      <c r="H62" s="5">
        <f t="shared" si="5"/>
        <v>-1</v>
      </c>
      <c r="I62" s="5">
        <v>1.45</v>
      </c>
      <c r="J62" s="5">
        <f t="shared" si="6"/>
        <v>0.43</v>
      </c>
      <c r="K62" s="11" t="s">
        <v>349</v>
      </c>
      <c r="M62" t="str">
        <f t="shared" si="2"/>
        <v>yes</v>
      </c>
      <c r="N62">
        <f t="shared" si="3"/>
        <v>-1</v>
      </c>
      <c r="O62">
        <f t="shared" si="4"/>
        <v>0.43</v>
      </c>
    </row>
    <row r="63" spans="1:15" x14ac:dyDescent="0.25">
      <c r="A63" s="1">
        <v>42399</v>
      </c>
      <c r="B63" t="s">
        <v>53</v>
      </c>
      <c r="C63" s="2">
        <v>0.79166666666666663</v>
      </c>
      <c r="D63" t="s">
        <v>56</v>
      </c>
      <c r="E63" t="s">
        <v>55</v>
      </c>
      <c r="F63" t="s">
        <v>290</v>
      </c>
      <c r="H63" s="5">
        <f t="shared" si="5"/>
        <v>-1</v>
      </c>
      <c r="J63" s="5">
        <f t="shared" si="6"/>
        <v>-1</v>
      </c>
      <c r="K63" s="11" t="s">
        <v>51</v>
      </c>
      <c r="M63" t="str">
        <f t="shared" si="2"/>
        <v>yes</v>
      </c>
      <c r="N63">
        <f t="shared" si="3"/>
        <v>-1</v>
      </c>
      <c r="O63">
        <f t="shared" si="4"/>
        <v>-1</v>
      </c>
    </row>
    <row r="64" spans="1:15" x14ac:dyDescent="0.25">
      <c r="A64" s="1">
        <v>42399</v>
      </c>
      <c r="B64" t="s">
        <v>53</v>
      </c>
      <c r="C64" s="2">
        <v>0.79166666666666663</v>
      </c>
      <c r="D64" t="s">
        <v>99</v>
      </c>
      <c r="E64" t="s">
        <v>55</v>
      </c>
      <c r="F64" t="s">
        <v>289</v>
      </c>
      <c r="H64" s="5">
        <f t="shared" si="5"/>
        <v>-1</v>
      </c>
      <c r="I64" s="5">
        <v>1.44</v>
      </c>
      <c r="J64" s="5">
        <f t="shared" si="6"/>
        <v>0.42</v>
      </c>
      <c r="K64" s="11" t="s">
        <v>36</v>
      </c>
      <c r="M64" t="str">
        <f t="shared" si="2"/>
        <v>yes</v>
      </c>
      <c r="N64">
        <f t="shared" si="3"/>
        <v>-1</v>
      </c>
      <c r="O64">
        <f t="shared" si="4"/>
        <v>0.42</v>
      </c>
    </row>
    <row r="65" spans="1:15" x14ac:dyDescent="0.25">
      <c r="A65" s="1">
        <v>42399</v>
      </c>
      <c r="B65" t="s">
        <v>48</v>
      </c>
      <c r="C65" s="2">
        <v>0.60416666666666663</v>
      </c>
      <c r="D65" t="s">
        <v>232</v>
      </c>
      <c r="E65" t="s">
        <v>55</v>
      </c>
      <c r="F65" t="s">
        <v>49</v>
      </c>
      <c r="H65" s="5">
        <f t="shared" si="5"/>
        <v>-1</v>
      </c>
      <c r="J65" s="5">
        <f t="shared" si="6"/>
        <v>-1</v>
      </c>
      <c r="K65" s="11" t="s">
        <v>168</v>
      </c>
      <c r="M65" t="str">
        <f t="shared" si="2"/>
        <v>yes</v>
      </c>
      <c r="N65">
        <f t="shared" si="3"/>
        <v>-1</v>
      </c>
      <c r="O65">
        <f t="shared" si="4"/>
        <v>-1</v>
      </c>
    </row>
    <row r="66" spans="1:15" x14ac:dyDescent="0.25">
      <c r="A66" s="1">
        <v>42399</v>
      </c>
      <c r="B66" t="s">
        <v>40</v>
      </c>
      <c r="C66" s="2">
        <v>0.625</v>
      </c>
      <c r="D66" t="s">
        <v>134</v>
      </c>
      <c r="E66" t="s">
        <v>55</v>
      </c>
      <c r="F66" t="s">
        <v>42</v>
      </c>
      <c r="H66" s="5">
        <f t="shared" ref="H66:H96" si="7">ROUND(IF(ISBLANK(G66),-1,(G66-1)*0.95),2)</f>
        <v>-1</v>
      </c>
      <c r="I66" s="5">
        <v>1.29</v>
      </c>
      <c r="J66" s="5">
        <f t="shared" ref="J66:J96" si="8">ROUND(IF(ISBLANK(I66),-1,(I66-1)*0.95),2)</f>
        <v>0.28000000000000003</v>
      </c>
      <c r="K66" s="11" t="s">
        <v>150</v>
      </c>
      <c r="M66" t="str">
        <f t="shared" si="2"/>
        <v>no</v>
      </c>
      <c r="N66">
        <f t="shared" si="3"/>
        <v>0</v>
      </c>
      <c r="O66">
        <f t="shared" si="4"/>
        <v>0</v>
      </c>
    </row>
    <row r="67" spans="1:15" x14ac:dyDescent="0.25">
      <c r="A67" s="1">
        <v>42399</v>
      </c>
      <c r="B67" t="s">
        <v>122</v>
      </c>
      <c r="C67" s="2">
        <v>0.625</v>
      </c>
      <c r="D67" t="s">
        <v>203</v>
      </c>
      <c r="E67" t="s">
        <v>55</v>
      </c>
      <c r="F67" t="s">
        <v>124</v>
      </c>
      <c r="H67" s="5">
        <f t="shared" si="7"/>
        <v>-1</v>
      </c>
      <c r="J67" s="5">
        <f t="shared" si="8"/>
        <v>-1</v>
      </c>
      <c r="K67" s="11" t="s">
        <v>324</v>
      </c>
      <c r="M67" t="str">
        <f t="shared" ref="M67:M96" si="9">IF(B67="Scotland Premiership","yes",IF(B67="England Premier League","yes",IF(B67="Italy Serie A","yes",IF(B67="Germany Bundesliga","yes",IF(B67="France Ligue 1","yes",IF(LEFT(B67,5)="Spain","yes",IF(B67="Netherlands Eredivisie","yes","no")))))))</f>
        <v>no</v>
      </c>
      <c r="N67">
        <f t="shared" ref="N67:N96" si="10">IF(M67="yes",H67,0)</f>
        <v>0</v>
      </c>
      <c r="O67">
        <f t="shared" ref="O67:O96" si="11">IF(M67="yes",J67,0)</f>
        <v>0</v>
      </c>
    </row>
    <row r="68" spans="1:15" x14ac:dyDescent="0.25">
      <c r="A68" s="1">
        <v>42399</v>
      </c>
      <c r="B68" t="s">
        <v>40</v>
      </c>
      <c r="C68" s="2">
        <v>0.625</v>
      </c>
      <c r="D68" t="s">
        <v>126</v>
      </c>
      <c r="E68" t="s">
        <v>55</v>
      </c>
      <c r="F68" t="s">
        <v>180</v>
      </c>
      <c r="H68" s="5">
        <f t="shared" si="7"/>
        <v>-1</v>
      </c>
      <c r="I68" s="5">
        <v>1.29</v>
      </c>
      <c r="J68" s="5">
        <f t="shared" si="8"/>
        <v>0.28000000000000003</v>
      </c>
      <c r="K68" s="11" t="s">
        <v>59</v>
      </c>
      <c r="M68" t="str">
        <f t="shared" si="9"/>
        <v>no</v>
      </c>
      <c r="N68">
        <f t="shared" si="10"/>
        <v>0</v>
      </c>
      <c r="O68">
        <f t="shared" si="11"/>
        <v>0</v>
      </c>
    </row>
    <row r="69" spans="1:15" x14ac:dyDescent="0.25">
      <c r="A69" s="1">
        <v>42399</v>
      </c>
      <c r="B69" t="s">
        <v>33</v>
      </c>
      <c r="C69" s="2">
        <v>0.625</v>
      </c>
      <c r="D69" t="s">
        <v>176</v>
      </c>
      <c r="E69" t="s">
        <v>55</v>
      </c>
      <c r="F69" t="s">
        <v>106</v>
      </c>
      <c r="H69" s="5">
        <f t="shared" si="7"/>
        <v>-1</v>
      </c>
      <c r="I69" s="5">
        <v>1.5</v>
      </c>
      <c r="J69" s="5">
        <f t="shared" si="8"/>
        <v>0.48</v>
      </c>
      <c r="K69" s="11" t="s">
        <v>59</v>
      </c>
      <c r="M69" t="str">
        <f t="shared" si="9"/>
        <v>no</v>
      </c>
      <c r="N69">
        <f t="shared" si="10"/>
        <v>0</v>
      </c>
      <c r="O69">
        <f t="shared" si="11"/>
        <v>0</v>
      </c>
    </row>
    <row r="70" spans="1:15" x14ac:dyDescent="0.25">
      <c r="A70" s="1">
        <v>42399</v>
      </c>
      <c r="B70" t="s">
        <v>40</v>
      </c>
      <c r="C70" s="2">
        <v>0.625</v>
      </c>
      <c r="D70" t="s">
        <v>133</v>
      </c>
      <c r="E70" t="s">
        <v>55</v>
      </c>
      <c r="F70" t="s">
        <v>139</v>
      </c>
      <c r="H70" s="5">
        <f t="shared" si="7"/>
        <v>-1</v>
      </c>
      <c r="J70" s="5">
        <f t="shared" si="8"/>
        <v>-1</v>
      </c>
      <c r="K70" s="11" t="s">
        <v>47</v>
      </c>
      <c r="M70" t="str">
        <f t="shared" si="9"/>
        <v>no</v>
      </c>
      <c r="N70">
        <f t="shared" si="10"/>
        <v>0</v>
      </c>
      <c r="O70">
        <f t="shared" si="11"/>
        <v>0</v>
      </c>
    </row>
    <row r="71" spans="1:15" x14ac:dyDescent="0.25">
      <c r="A71" s="1">
        <v>42399</v>
      </c>
      <c r="B71" t="s">
        <v>33</v>
      </c>
      <c r="C71" s="2">
        <v>0.625</v>
      </c>
      <c r="D71" t="s">
        <v>284</v>
      </c>
      <c r="E71" t="s">
        <v>55</v>
      </c>
      <c r="F71" t="s">
        <v>204</v>
      </c>
      <c r="H71" s="5">
        <f t="shared" si="7"/>
        <v>-1</v>
      </c>
      <c r="I71" s="5">
        <v>1.3</v>
      </c>
      <c r="J71" s="5">
        <f t="shared" si="8"/>
        <v>0.28999999999999998</v>
      </c>
      <c r="K71" s="11" t="s">
        <v>36</v>
      </c>
      <c r="M71" t="str">
        <f t="shared" si="9"/>
        <v>no</v>
      </c>
      <c r="N71">
        <f t="shared" si="10"/>
        <v>0</v>
      </c>
      <c r="O71">
        <f t="shared" si="11"/>
        <v>0</v>
      </c>
    </row>
    <row r="72" spans="1:15" x14ac:dyDescent="0.25">
      <c r="A72" s="1">
        <v>42399</v>
      </c>
      <c r="B72" t="s">
        <v>78</v>
      </c>
      <c r="C72" s="2">
        <v>0.625</v>
      </c>
      <c r="D72" t="s">
        <v>92</v>
      </c>
      <c r="E72" t="s">
        <v>25</v>
      </c>
      <c r="F72" t="s">
        <v>153</v>
      </c>
      <c r="H72" s="5">
        <f t="shared" si="7"/>
        <v>-1</v>
      </c>
      <c r="J72" s="5">
        <f t="shared" si="8"/>
        <v>-1</v>
      </c>
      <c r="K72" s="11" t="s">
        <v>324</v>
      </c>
      <c r="M72" t="str">
        <f t="shared" si="9"/>
        <v>no</v>
      </c>
      <c r="N72">
        <f t="shared" si="10"/>
        <v>0</v>
      </c>
      <c r="O72">
        <f t="shared" si="11"/>
        <v>0</v>
      </c>
    </row>
    <row r="73" spans="1:15" x14ac:dyDescent="0.25">
      <c r="A73" s="1">
        <v>42399</v>
      </c>
      <c r="B73" t="s">
        <v>78</v>
      </c>
      <c r="C73" s="2">
        <v>0.625</v>
      </c>
      <c r="D73" t="s">
        <v>128</v>
      </c>
      <c r="E73" t="s">
        <v>25</v>
      </c>
      <c r="F73" t="s">
        <v>223</v>
      </c>
      <c r="G73" s="5">
        <v>6.9</v>
      </c>
      <c r="H73" s="5">
        <f t="shared" si="7"/>
        <v>5.61</v>
      </c>
      <c r="I73" s="5">
        <v>1.06</v>
      </c>
      <c r="J73" s="5">
        <f t="shared" si="8"/>
        <v>0.06</v>
      </c>
      <c r="K73" s="11" t="s">
        <v>51</v>
      </c>
      <c r="M73" t="str">
        <f t="shared" si="9"/>
        <v>no</v>
      </c>
      <c r="N73">
        <f t="shared" si="10"/>
        <v>0</v>
      </c>
      <c r="O73">
        <f t="shared" si="11"/>
        <v>0</v>
      </c>
    </row>
    <row r="74" spans="1:15" x14ac:dyDescent="0.25">
      <c r="A74" s="1">
        <v>42399</v>
      </c>
      <c r="B74" t="s">
        <v>155</v>
      </c>
      <c r="C74" s="2">
        <v>0.625</v>
      </c>
      <c r="D74" t="s">
        <v>157</v>
      </c>
      <c r="E74" t="s">
        <v>25</v>
      </c>
      <c r="F74" t="s">
        <v>193</v>
      </c>
      <c r="H74" s="5">
        <f t="shared" si="7"/>
        <v>-1</v>
      </c>
      <c r="I74" s="5">
        <v>1.06</v>
      </c>
      <c r="J74" s="5">
        <f t="shared" si="8"/>
        <v>0.06</v>
      </c>
      <c r="K74" s="11" t="s">
        <v>105</v>
      </c>
      <c r="M74" t="str">
        <f t="shared" si="9"/>
        <v>no</v>
      </c>
      <c r="N74">
        <f t="shared" si="10"/>
        <v>0</v>
      </c>
      <c r="O74">
        <f t="shared" si="11"/>
        <v>0</v>
      </c>
    </row>
    <row r="75" spans="1:15" x14ac:dyDescent="0.25">
      <c r="A75" s="1">
        <v>42399</v>
      </c>
      <c r="B75" t="s">
        <v>28</v>
      </c>
      <c r="C75" s="2">
        <v>0.875</v>
      </c>
      <c r="D75" t="s">
        <v>108</v>
      </c>
      <c r="E75" t="s">
        <v>25</v>
      </c>
      <c r="F75" t="s">
        <v>266</v>
      </c>
      <c r="H75" s="5">
        <f t="shared" si="7"/>
        <v>-1</v>
      </c>
      <c r="I75" s="5">
        <v>1.05</v>
      </c>
      <c r="J75" s="5">
        <f t="shared" si="8"/>
        <v>0.05</v>
      </c>
      <c r="K75" s="11" t="s">
        <v>59</v>
      </c>
      <c r="M75" t="str">
        <f t="shared" si="9"/>
        <v>yes</v>
      </c>
      <c r="N75">
        <f t="shared" si="10"/>
        <v>-1</v>
      </c>
      <c r="O75">
        <f t="shared" si="11"/>
        <v>0.05</v>
      </c>
    </row>
    <row r="76" spans="1:15" x14ac:dyDescent="0.25">
      <c r="A76" s="1">
        <v>42400</v>
      </c>
      <c r="B76" t="s">
        <v>102</v>
      </c>
      <c r="C76" s="2">
        <v>0.58333333333333337</v>
      </c>
      <c r="D76" t="s">
        <v>103</v>
      </c>
      <c r="E76" t="s">
        <v>303</v>
      </c>
      <c r="F76" t="s">
        <v>166</v>
      </c>
      <c r="H76" s="5">
        <f t="shared" si="7"/>
        <v>-1</v>
      </c>
      <c r="I76" s="5">
        <v>4.33</v>
      </c>
      <c r="J76" s="5">
        <f t="shared" si="8"/>
        <v>3.16</v>
      </c>
      <c r="K76" s="11" t="s">
        <v>97</v>
      </c>
      <c r="M76" t="str">
        <f t="shared" si="9"/>
        <v>yes</v>
      </c>
      <c r="N76">
        <f t="shared" si="10"/>
        <v>-1</v>
      </c>
      <c r="O76">
        <f t="shared" si="11"/>
        <v>3.16</v>
      </c>
    </row>
    <row r="77" spans="1:15" x14ac:dyDescent="0.25">
      <c r="A77" s="1">
        <v>42400</v>
      </c>
      <c r="B77" t="s">
        <v>28</v>
      </c>
      <c r="C77" s="2">
        <v>0.8125</v>
      </c>
      <c r="D77" t="s">
        <v>305</v>
      </c>
      <c r="E77" t="s">
        <v>356</v>
      </c>
      <c r="F77" t="s">
        <v>298</v>
      </c>
      <c r="H77" s="5">
        <f t="shared" si="7"/>
        <v>-1</v>
      </c>
      <c r="I77" s="5">
        <v>2.4500000000000002</v>
      </c>
      <c r="J77" s="5">
        <f t="shared" si="8"/>
        <v>1.38</v>
      </c>
      <c r="K77" s="11" t="s">
        <v>77</v>
      </c>
      <c r="M77" t="str">
        <f t="shared" si="9"/>
        <v>yes</v>
      </c>
      <c r="N77">
        <f t="shared" si="10"/>
        <v>-1</v>
      </c>
      <c r="O77">
        <f t="shared" si="11"/>
        <v>1.38</v>
      </c>
    </row>
    <row r="78" spans="1:15" x14ac:dyDescent="0.25">
      <c r="A78" s="1">
        <v>42400</v>
      </c>
      <c r="B78" t="s">
        <v>23</v>
      </c>
      <c r="C78" s="2">
        <v>0.5625</v>
      </c>
      <c r="D78" t="s">
        <v>200</v>
      </c>
      <c r="E78" t="s">
        <v>275</v>
      </c>
      <c r="F78" t="s">
        <v>120</v>
      </c>
      <c r="H78" s="5">
        <f t="shared" si="7"/>
        <v>-1</v>
      </c>
      <c r="J78" s="5">
        <f t="shared" si="8"/>
        <v>-1</v>
      </c>
      <c r="K78" s="11" t="s">
        <v>47</v>
      </c>
      <c r="M78" t="str">
        <f t="shared" si="9"/>
        <v>yes</v>
      </c>
      <c r="N78">
        <f t="shared" si="10"/>
        <v>-1</v>
      </c>
      <c r="O78">
        <f t="shared" si="11"/>
        <v>-1</v>
      </c>
    </row>
    <row r="79" spans="1:15" x14ac:dyDescent="0.25">
      <c r="A79" s="1">
        <v>42400</v>
      </c>
      <c r="B79" t="s">
        <v>23</v>
      </c>
      <c r="C79" s="2">
        <v>0.65625</v>
      </c>
      <c r="D79" t="s">
        <v>313</v>
      </c>
      <c r="E79" t="s">
        <v>275</v>
      </c>
      <c r="F79" t="s">
        <v>270</v>
      </c>
      <c r="H79" s="5">
        <f t="shared" si="7"/>
        <v>-1</v>
      </c>
      <c r="I79" s="5">
        <v>2.38</v>
      </c>
      <c r="J79" s="5">
        <f t="shared" si="8"/>
        <v>1.31</v>
      </c>
      <c r="K79" s="11" t="s">
        <v>105</v>
      </c>
      <c r="M79" t="str">
        <f t="shared" si="9"/>
        <v>yes</v>
      </c>
      <c r="N79">
        <f t="shared" si="10"/>
        <v>-1</v>
      </c>
      <c r="O79">
        <f t="shared" si="11"/>
        <v>1.31</v>
      </c>
    </row>
    <row r="80" spans="1:15" x14ac:dyDescent="0.25">
      <c r="A80" s="1">
        <v>42400</v>
      </c>
      <c r="B80" t="s">
        <v>102</v>
      </c>
      <c r="C80" s="2">
        <v>0.58333333333333337</v>
      </c>
      <c r="D80" t="s">
        <v>104</v>
      </c>
      <c r="E80" t="s">
        <v>275</v>
      </c>
      <c r="F80" t="s">
        <v>246</v>
      </c>
      <c r="H80" s="5">
        <f t="shared" si="7"/>
        <v>-1</v>
      </c>
      <c r="J80" s="5">
        <f t="shared" si="8"/>
        <v>-1</v>
      </c>
      <c r="K80" s="11" t="s">
        <v>168</v>
      </c>
      <c r="M80" t="str">
        <f t="shared" si="9"/>
        <v>yes</v>
      </c>
      <c r="N80">
        <f t="shared" si="10"/>
        <v>-1</v>
      </c>
      <c r="O80">
        <f t="shared" si="11"/>
        <v>-1</v>
      </c>
    </row>
    <row r="81" spans="1:17" x14ac:dyDescent="0.25">
      <c r="A81" s="1">
        <v>42400</v>
      </c>
      <c r="B81" t="s">
        <v>53</v>
      </c>
      <c r="C81" s="2">
        <v>0.83333333333333337</v>
      </c>
      <c r="D81" t="s">
        <v>247</v>
      </c>
      <c r="E81" t="s">
        <v>293</v>
      </c>
      <c r="F81" t="s">
        <v>302</v>
      </c>
      <c r="H81" s="5">
        <f t="shared" si="7"/>
        <v>-1</v>
      </c>
      <c r="J81" s="5">
        <f t="shared" si="8"/>
        <v>-1</v>
      </c>
      <c r="K81" s="11" t="s">
        <v>150</v>
      </c>
      <c r="M81" t="str">
        <f t="shared" si="9"/>
        <v>yes</v>
      </c>
      <c r="N81">
        <f t="shared" si="10"/>
        <v>-1</v>
      </c>
      <c r="O81">
        <f t="shared" si="11"/>
        <v>-1</v>
      </c>
    </row>
    <row r="82" spans="1:17" s="12" customFormat="1" x14ac:dyDescent="0.25">
      <c r="A82" s="13">
        <v>42400</v>
      </c>
      <c r="B82" s="12" t="s">
        <v>48</v>
      </c>
      <c r="C82" s="14">
        <v>0.60416666666666663</v>
      </c>
      <c r="D82" s="12" t="s">
        <v>217</v>
      </c>
      <c r="E82" s="12" t="s">
        <v>275</v>
      </c>
      <c r="F82" s="12" t="s">
        <v>169</v>
      </c>
      <c r="G82" s="15"/>
      <c r="H82" s="15">
        <f t="shared" si="7"/>
        <v>-1</v>
      </c>
      <c r="I82" s="15"/>
      <c r="J82" s="15">
        <f t="shared" si="8"/>
        <v>-1</v>
      </c>
      <c r="K82" s="16"/>
      <c r="M82" t="str">
        <f t="shared" si="9"/>
        <v>yes</v>
      </c>
      <c r="N82">
        <f t="shared" si="10"/>
        <v>-1</v>
      </c>
      <c r="O82">
        <f t="shared" si="11"/>
        <v>-1</v>
      </c>
      <c r="Q82" s="12" t="s">
        <v>369</v>
      </c>
    </row>
    <row r="83" spans="1:17" x14ac:dyDescent="0.25">
      <c r="A83" s="1">
        <v>42400</v>
      </c>
      <c r="B83" t="s">
        <v>102</v>
      </c>
      <c r="C83" s="2">
        <v>0.47916666666666669</v>
      </c>
      <c r="D83" t="s">
        <v>159</v>
      </c>
      <c r="E83" t="s">
        <v>293</v>
      </c>
      <c r="F83" t="s">
        <v>165</v>
      </c>
      <c r="H83" s="5">
        <f t="shared" si="7"/>
        <v>-1</v>
      </c>
      <c r="I83" s="5">
        <v>4.4000000000000004</v>
      </c>
      <c r="J83" s="5">
        <f t="shared" si="8"/>
        <v>3.23</v>
      </c>
      <c r="K83" s="11" t="s">
        <v>349</v>
      </c>
      <c r="M83" t="str">
        <f t="shared" si="9"/>
        <v>yes</v>
      </c>
      <c r="N83">
        <f t="shared" si="10"/>
        <v>-1</v>
      </c>
      <c r="O83">
        <f t="shared" si="11"/>
        <v>3.23</v>
      </c>
    </row>
    <row r="84" spans="1:17" x14ac:dyDescent="0.25">
      <c r="A84" s="1">
        <v>42400</v>
      </c>
      <c r="B84" t="s">
        <v>23</v>
      </c>
      <c r="C84" s="2">
        <v>0.5625</v>
      </c>
      <c r="D84" t="s">
        <v>268</v>
      </c>
      <c r="E84" t="s">
        <v>181</v>
      </c>
      <c r="F84" t="s">
        <v>177</v>
      </c>
      <c r="H84" s="5">
        <f t="shared" si="7"/>
        <v>-1</v>
      </c>
      <c r="J84" s="5">
        <f t="shared" si="8"/>
        <v>-1</v>
      </c>
      <c r="K84" s="11" t="s">
        <v>150</v>
      </c>
      <c r="M84" t="str">
        <f t="shared" si="9"/>
        <v>yes</v>
      </c>
      <c r="N84">
        <f t="shared" si="10"/>
        <v>-1</v>
      </c>
      <c r="O84">
        <f t="shared" si="11"/>
        <v>-1</v>
      </c>
    </row>
    <row r="85" spans="1:17" x14ac:dyDescent="0.25">
      <c r="A85" s="1">
        <v>42400</v>
      </c>
      <c r="B85" t="s">
        <v>102</v>
      </c>
      <c r="C85" s="2">
        <v>0.58333333333333337</v>
      </c>
      <c r="D85" t="s">
        <v>250</v>
      </c>
      <c r="E85" t="s">
        <v>181</v>
      </c>
      <c r="F85" t="s">
        <v>254</v>
      </c>
      <c r="H85" s="5">
        <f t="shared" si="7"/>
        <v>-1</v>
      </c>
      <c r="J85" s="5">
        <f t="shared" si="8"/>
        <v>-1</v>
      </c>
      <c r="K85" s="11" t="s">
        <v>168</v>
      </c>
      <c r="M85" t="str">
        <f t="shared" si="9"/>
        <v>yes</v>
      </c>
      <c r="N85">
        <f t="shared" si="10"/>
        <v>-1</v>
      </c>
      <c r="O85">
        <f t="shared" si="11"/>
        <v>-1</v>
      </c>
    </row>
    <row r="86" spans="1:17" x14ac:dyDescent="0.25">
      <c r="A86" s="1">
        <v>42400</v>
      </c>
      <c r="B86" t="s">
        <v>102</v>
      </c>
      <c r="C86" s="2">
        <v>0.58333333333333337</v>
      </c>
      <c r="D86" t="s">
        <v>172</v>
      </c>
      <c r="E86" t="s">
        <v>181</v>
      </c>
      <c r="F86" t="s">
        <v>158</v>
      </c>
      <c r="H86" s="5">
        <f t="shared" si="7"/>
        <v>-1</v>
      </c>
      <c r="I86" s="5">
        <v>2.25</v>
      </c>
      <c r="J86" s="5">
        <f t="shared" si="8"/>
        <v>1.19</v>
      </c>
      <c r="K86" s="11" t="s">
        <v>295</v>
      </c>
      <c r="M86" t="str">
        <f t="shared" si="9"/>
        <v>yes</v>
      </c>
      <c r="N86">
        <f t="shared" si="10"/>
        <v>-1</v>
      </c>
      <c r="O86">
        <f t="shared" si="11"/>
        <v>1.19</v>
      </c>
    </row>
    <row r="87" spans="1:17" x14ac:dyDescent="0.25">
      <c r="A87" s="1">
        <v>42400</v>
      </c>
      <c r="B87" t="s">
        <v>48</v>
      </c>
      <c r="C87" s="2">
        <v>0.6875</v>
      </c>
      <c r="D87" t="s">
        <v>224</v>
      </c>
      <c r="E87" t="s">
        <v>175</v>
      </c>
      <c r="F87" t="s">
        <v>220</v>
      </c>
      <c r="H87" s="5">
        <f t="shared" si="7"/>
        <v>-1</v>
      </c>
      <c r="J87" s="5">
        <f t="shared" si="8"/>
        <v>-1</v>
      </c>
      <c r="K87" s="11" t="s">
        <v>173</v>
      </c>
      <c r="M87" t="str">
        <f t="shared" si="9"/>
        <v>yes</v>
      </c>
      <c r="N87">
        <f t="shared" si="10"/>
        <v>-1</v>
      </c>
      <c r="O87">
        <f t="shared" si="11"/>
        <v>-1</v>
      </c>
    </row>
    <row r="88" spans="1:17" x14ac:dyDescent="0.25">
      <c r="A88" s="1">
        <v>42400</v>
      </c>
      <c r="B88" t="s">
        <v>102</v>
      </c>
      <c r="C88" s="2">
        <v>0.82291666666666663</v>
      </c>
      <c r="D88" t="s">
        <v>253</v>
      </c>
      <c r="E88" t="s">
        <v>175</v>
      </c>
      <c r="F88" t="s">
        <v>309</v>
      </c>
      <c r="H88" s="5">
        <f t="shared" si="7"/>
        <v>-1</v>
      </c>
      <c r="I88" s="5">
        <v>2.4</v>
      </c>
      <c r="J88" s="5">
        <f t="shared" si="8"/>
        <v>1.33</v>
      </c>
      <c r="K88" s="11" t="s">
        <v>63</v>
      </c>
      <c r="M88" t="str">
        <f t="shared" si="9"/>
        <v>yes</v>
      </c>
      <c r="N88">
        <f t="shared" si="10"/>
        <v>-1</v>
      </c>
      <c r="O88">
        <f t="shared" si="11"/>
        <v>1.33</v>
      </c>
    </row>
    <row r="89" spans="1:17" x14ac:dyDescent="0.25">
      <c r="A89" s="1">
        <v>42400</v>
      </c>
      <c r="B89" t="s">
        <v>23</v>
      </c>
      <c r="C89" s="2">
        <v>0.47916666666666669</v>
      </c>
      <c r="D89" t="s">
        <v>201</v>
      </c>
      <c r="E89" t="s">
        <v>181</v>
      </c>
      <c r="F89" t="s">
        <v>321</v>
      </c>
      <c r="H89" s="5">
        <f t="shared" si="7"/>
        <v>-1</v>
      </c>
      <c r="I89" s="5">
        <v>1.87</v>
      </c>
      <c r="J89" s="5">
        <f t="shared" si="8"/>
        <v>0.83</v>
      </c>
      <c r="K89" s="11" t="s">
        <v>88</v>
      </c>
      <c r="M89" t="str">
        <f t="shared" si="9"/>
        <v>yes</v>
      </c>
      <c r="N89">
        <f t="shared" si="10"/>
        <v>-1</v>
      </c>
      <c r="O89">
        <f t="shared" si="11"/>
        <v>0.83</v>
      </c>
    </row>
    <row r="90" spans="1:17" x14ac:dyDescent="0.25">
      <c r="A90" s="1">
        <v>42400</v>
      </c>
      <c r="B90" t="s">
        <v>28</v>
      </c>
      <c r="C90" s="2">
        <v>0.71875</v>
      </c>
      <c r="D90" t="s">
        <v>109</v>
      </c>
      <c r="E90" t="s">
        <v>175</v>
      </c>
      <c r="F90" t="s">
        <v>149</v>
      </c>
      <c r="G90" s="5">
        <v>11</v>
      </c>
      <c r="H90" s="5">
        <f t="shared" si="7"/>
        <v>9.5</v>
      </c>
      <c r="I90" s="5">
        <v>2.0499999999999998</v>
      </c>
      <c r="J90" s="5">
        <f t="shared" si="8"/>
        <v>1</v>
      </c>
      <c r="K90" s="11" t="s">
        <v>59</v>
      </c>
      <c r="M90" t="str">
        <f t="shared" si="9"/>
        <v>yes</v>
      </c>
      <c r="N90">
        <f t="shared" si="10"/>
        <v>9.5</v>
      </c>
      <c r="O90">
        <f t="shared" si="11"/>
        <v>1</v>
      </c>
    </row>
    <row r="91" spans="1:17" x14ac:dyDescent="0.25">
      <c r="A91" s="1">
        <v>42400</v>
      </c>
      <c r="B91" t="s">
        <v>53</v>
      </c>
      <c r="C91" s="2">
        <v>0.66666666666666663</v>
      </c>
      <c r="D91" t="s">
        <v>54</v>
      </c>
      <c r="E91" t="s">
        <v>181</v>
      </c>
      <c r="F91" t="s">
        <v>188</v>
      </c>
      <c r="H91" s="5">
        <f t="shared" si="7"/>
        <v>-1</v>
      </c>
      <c r="I91" s="5">
        <v>2.2999999999999998</v>
      </c>
      <c r="J91" s="5">
        <f t="shared" si="8"/>
        <v>1.24</v>
      </c>
      <c r="K91" s="11" t="s">
        <v>307</v>
      </c>
      <c r="M91" t="str">
        <f t="shared" si="9"/>
        <v>yes</v>
      </c>
      <c r="N91">
        <f t="shared" si="10"/>
        <v>-1</v>
      </c>
      <c r="O91">
        <f t="shared" si="11"/>
        <v>1.24</v>
      </c>
    </row>
    <row r="92" spans="1:17" x14ac:dyDescent="0.25">
      <c r="A92" s="1">
        <v>42400</v>
      </c>
      <c r="B92" t="s">
        <v>102</v>
      </c>
      <c r="C92" s="2">
        <v>0.58333333333333337</v>
      </c>
      <c r="D92" t="s">
        <v>164</v>
      </c>
      <c r="E92" t="s">
        <v>55</v>
      </c>
      <c r="F92" t="s">
        <v>241</v>
      </c>
      <c r="H92" s="5">
        <f t="shared" si="7"/>
        <v>-1</v>
      </c>
      <c r="J92" s="5">
        <f t="shared" si="8"/>
        <v>-1</v>
      </c>
      <c r="K92" s="11" t="s">
        <v>168</v>
      </c>
      <c r="M92" t="str">
        <f t="shared" si="9"/>
        <v>yes</v>
      </c>
      <c r="N92">
        <f t="shared" si="10"/>
        <v>-1</v>
      </c>
      <c r="O92">
        <f t="shared" si="11"/>
        <v>-1</v>
      </c>
    </row>
    <row r="93" spans="1:17" x14ac:dyDescent="0.25">
      <c r="A93" s="1">
        <v>42400</v>
      </c>
      <c r="B93" t="s">
        <v>28</v>
      </c>
      <c r="C93" s="2">
        <v>0.45833333333333331</v>
      </c>
      <c r="D93" t="s">
        <v>306</v>
      </c>
      <c r="E93" t="s">
        <v>55</v>
      </c>
      <c r="F93" t="s">
        <v>115</v>
      </c>
      <c r="H93" s="5">
        <f t="shared" si="7"/>
        <v>-1</v>
      </c>
      <c r="I93" s="5">
        <v>1.22</v>
      </c>
      <c r="J93" s="5">
        <f t="shared" si="8"/>
        <v>0.21</v>
      </c>
      <c r="K93" s="8" t="s">
        <v>105</v>
      </c>
      <c r="M93" t="str">
        <f t="shared" si="9"/>
        <v>yes</v>
      </c>
      <c r="N93">
        <f t="shared" si="10"/>
        <v>-1</v>
      </c>
      <c r="O93">
        <f t="shared" si="11"/>
        <v>0.21</v>
      </c>
    </row>
    <row r="94" spans="1:17" x14ac:dyDescent="0.25">
      <c r="A94" s="1">
        <v>42400</v>
      </c>
      <c r="B94" t="s">
        <v>28</v>
      </c>
      <c r="C94" s="2">
        <v>0.625</v>
      </c>
      <c r="D94" t="s">
        <v>148</v>
      </c>
      <c r="E94" t="s">
        <v>55</v>
      </c>
      <c r="F94" t="s">
        <v>257</v>
      </c>
      <c r="H94" s="5">
        <f t="shared" si="7"/>
        <v>-1</v>
      </c>
      <c r="J94" s="5">
        <f t="shared" si="8"/>
        <v>-1</v>
      </c>
      <c r="K94" s="11" t="s">
        <v>47</v>
      </c>
      <c r="M94" t="str">
        <f t="shared" si="9"/>
        <v>yes</v>
      </c>
      <c r="N94">
        <f t="shared" si="10"/>
        <v>-1</v>
      </c>
      <c r="O94">
        <f t="shared" si="11"/>
        <v>-1</v>
      </c>
    </row>
    <row r="95" spans="1:17" x14ac:dyDescent="0.25">
      <c r="A95" s="1">
        <v>42400</v>
      </c>
      <c r="B95" t="s">
        <v>53</v>
      </c>
      <c r="C95" s="2">
        <v>0.54166666666666663</v>
      </c>
      <c r="D95" t="s">
        <v>57</v>
      </c>
      <c r="E95" t="s">
        <v>55</v>
      </c>
      <c r="F95" t="s">
        <v>61</v>
      </c>
      <c r="H95" s="5">
        <f t="shared" si="7"/>
        <v>-1</v>
      </c>
      <c r="I95" s="5">
        <v>1.36</v>
      </c>
      <c r="J95" s="5">
        <f t="shared" si="8"/>
        <v>0.34</v>
      </c>
      <c r="K95" s="11" t="s">
        <v>173</v>
      </c>
      <c r="M95" t="str">
        <f t="shared" si="9"/>
        <v>yes</v>
      </c>
      <c r="N95">
        <f t="shared" si="10"/>
        <v>-1</v>
      </c>
      <c r="O95">
        <f t="shared" si="11"/>
        <v>0.34</v>
      </c>
    </row>
    <row r="96" spans="1:17" x14ac:dyDescent="0.25">
      <c r="A96" s="1">
        <v>42401</v>
      </c>
      <c r="B96" t="s">
        <v>28</v>
      </c>
      <c r="C96" s="2">
        <v>0.8125</v>
      </c>
      <c r="D96" t="s">
        <v>114</v>
      </c>
      <c r="E96" t="s">
        <v>181</v>
      </c>
      <c r="F96" t="s">
        <v>262</v>
      </c>
      <c r="H96" s="5">
        <f t="shared" si="7"/>
        <v>-1</v>
      </c>
      <c r="J96" s="5">
        <f t="shared" si="8"/>
        <v>-1</v>
      </c>
      <c r="K96" s="11"/>
      <c r="M96" t="str">
        <f t="shared" si="9"/>
        <v>yes</v>
      </c>
      <c r="N96">
        <f t="shared" si="10"/>
        <v>-1</v>
      </c>
      <c r="O96">
        <f t="shared" si="11"/>
        <v>-1</v>
      </c>
    </row>
    <row r="98" spans="7:15" x14ac:dyDescent="0.25">
      <c r="G98" s="5" t="s">
        <v>1</v>
      </c>
      <c r="H98" s="5">
        <f>SUM(H2:H96)</f>
        <v>-25.81</v>
      </c>
      <c r="J98" s="5">
        <f>SUM(J2:J96)</f>
        <v>-10.800000000000002</v>
      </c>
      <c r="N98" s="5">
        <f>SUM(N2:N96)</f>
        <v>-12.8</v>
      </c>
      <c r="O98" s="5">
        <f>SUM(O2:O96)</f>
        <v>-0.37999999999999967</v>
      </c>
    </row>
    <row r="99" spans="7:15" x14ac:dyDescent="0.25">
      <c r="G99" s="5" t="s">
        <v>2</v>
      </c>
      <c r="H99" s="5">
        <f>COUNT(H2:H96)</f>
        <v>95</v>
      </c>
      <c r="N99">
        <f>COUNTIF(N2:N96,"&lt;&gt;0")</f>
        <v>51</v>
      </c>
    </row>
  </sheetData>
  <sortState ref="A2:J96">
    <sortCondition ref="A2:A96"/>
  </sortState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- all matches</vt:lpstr>
      <vt:lpstr>summary - major leagues only</vt:lpstr>
      <vt:lpstr>18 to 20 march 2016 </vt:lpstr>
      <vt:lpstr>11 to 13 march 2016</vt:lpstr>
      <vt:lpstr>26 to 28 february 2016</vt:lpstr>
      <vt:lpstr>19 to 21 february 2016</vt:lpstr>
      <vt:lpstr>12 to 14 february 2016</vt:lpstr>
      <vt:lpstr>05 to 07 february 2016</vt:lpstr>
      <vt:lpstr>29 to 31 january 2016</vt:lpstr>
      <vt:lpstr>22 to 24 january 2016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2016-01-21T17:13:23Z</dcterms:created>
  <dcterms:modified xsi:type="dcterms:W3CDTF">2016-03-23T17:51:42Z</dcterms:modified>
  <cp:category/>
  <cp:contentStatus/>
</cp:coreProperties>
</file>