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68" windowWidth="16608" windowHeight="4908" activeTab="0"/>
  </bookViews>
  <sheets>
    <sheet name="complete results log" sheetId="1" r:id="rId1"/>
    <sheet name="week 19 onl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<sst xmlns="http://schemas.openxmlformats.org/spreadsheetml/2006/main" count="831" uniqueCount="443">
  <si>
    <t>DATE</t>
  </si>
  <si>
    <t>MEETING</t>
  </si>
  <si>
    <t>HORSE</t>
  </si>
  <si>
    <t>ODDS</t>
  </si>
  <si>
    <t>TARGET PROFIT</t>
  </si>
  <si>
    <t>STAKE</t>
  </si>
  <si>
    <t>RESULT</t>
  </si>
  <si>
    <t xml:space="preserve">P/L </t>
  </si>
  <si>
    <t>TOTAL BANK</t>
  </si>
  <si>
    <t>(2% OF BANK)</t>
  </si>
  <si>
    <t>2.05 Newbury</t>
  </si>
  <si>
    <t>Dynaste</t>
  </si>
  <si>
    <t xml:space="preserve">W </t>
  </si>
  <si>
    <t>3.30 Wolverhampton</t>
  </si>
  <si>
    <t>Italian Riviera</t>
  </si>
  <si>
    <t xml:space="preserve">L </t>
  </si>
  <si>
    <t>2.10 Wolverhampton</t>
  </si>
  <si>
    <t>Projectisle</t>
  </si>
  <si>
    <t>2.10 Hereford</t>
  </si>
  <si>
    <t>Drumshambo</t>
  </si>
  <si>
    <t>2.15 Wexford</t>
  </si>
  <si>
    <t>Saorise Dun</t>
  </si>
  <si>
    <t>3.15 Exeter</t>
  </si>
  <si>
    <t>Musical Wedge</t>
  </si>
  <si>
    <t>3.30 Sandown</t>
  </si>
  <si>
    <t>Tanerko Emery</t>
  </si>
  <si>
    <t xml:space="preserve">Week 1:  </t>
  </si>
  <si>
    <t>Bets:</t>
  </si>
  <si>
    <t>7 (Win 6, Lose 1)</t>
  </si>
  <si>
    <t xml:space="preserve">Strike Rate: </t>
  </si>
  <si>
    <t>Profit/Loss:</t>
  </si>
  <si>
    <t>ROI:</t>
  </si>
  <si>
    <t>1.40 Lingfield</t>
  </si>
  <si>
    <t>Beat The Bell</t>
  </si>
  <si>
    <t>1.55 Sandown</t>
  </si>
  <si>
    <t>Captain Conan</t>
  </si>
  <si>
    <t>2.55 Lingfield</t>
  </si>
  <si>
    <t>Norwegian Revival</t>
  </si>
  <si>
    <t>3.25 Lingfield</t>
  </si>
  <si>
    <t>Silly Billy</t>
  </si>
  <si>
    <t>11.50 Lingfield</t>
  </si>
  <si>
    <t>Freddy With A Y</t>
  </si>
  <si>
    <t>12.50 Musselburgh</t>
  </si>
  <si>
    <t>Pure Style</t>
  </si>
  <si>
    <t>2.10 Fontwell</t>
  </si>
  <si>
    <t>Billybo</t>
  </si>
  <si>
    <t>2.20 Sedgfield</t>
  </si>
  <si>
    <t>Brave Spartacus</t>
  </si>
  <si>
    <t>12.30 Lingfield</t>
  </si>
  <si>
    <t>Majuro</t>
  </si>
  <si>
    <t>3.15 Kempton</t>
  </si>
  <si>
    <t>Ranji</t>
  </si>
  <si>
    <t>2.20 Lingfield</t>
  </si>
  <si>
    <t>Lowther</t>
  </si>
  <si>
    <t>Chookie Hamilton</t>
  </si>
  <si>
    <t>Week 2 (08/12/2012 - 14/12/2012)</t>
  </si>
  <si>
    <t xml:space="preserve">Week 2:  </t>
  </si>
  <si>
    <t>12 (Win 10, Lose 2)</t>
  </si>
  <si>
    <t>Overall</t>
  </si>
  <si>
    <t>19 (Win 16, Lose 3)</t>
  </si>
  <si>
    <t>Week 1 (30/11/2012 - 07/12/2012)</t>
  </si>
  <si>
    <t>Week 3 (15/12/2012 - 21/12/2012)</t>
  </si>
  <si>
    <t>1.10 Lingfield</t>
  </si>
  <si>
    <t>1.55 Cheltenham</t>
  </si>
  <si>
    <t>Coneygree</t>
  </si>
  <si>
    <t>7.50 Wolverhampton</t>
  </si>
  <si>
    <t>The Mongoose</t>
  </si>
  <si>
    <t>2.20 Musselburgh</t>
  </si>
  <si>
    <t>Totalize</t>
  </si>
  <si>
    <t>3.15 Ffos Las</t>
  </si>
  <si>
    <t>Ulis De Vassy</t>
  </si>
  <si>
    <t>1.50 Lingfield</t>
  </si>
  <si>
    <t>Welease Bwian</t>
  </si>
  <si>
    <t>Fairyinthewind</t>
  </si>
  <si>
    <t>3.00 Folkestone</t>
  </si>
  <si>
    <t>Stravita</t>
  </si>
  <si>
    <t>1.40 Ludlow</t>
  </si>
  <si>
    <t>4.00 Kempton</t>
  </si>
  <si>
    <t>Mr Knightly</t>
  </si>
  <si>
    <t>7.00 Kempton</t>
  </si>
  <si>
    <t>Haftofaf</t>
  </si>
  <si>
    <t>1.00 Lingfield</t>
  </si>
  <si>
    <t>Noverre To Go</t>
  </si>
  <si>
    <t>2.10 Lingfield</t>
  </si>
  <si>
    <t>Ovett</t>
  </si>
  <si>
    <t>4.20 Wolverhampton</t>
  </si>
  <si>
    <t>Monumental Man</t>
  </si>
  <si>
    <t xml:space="preserve">Week 3:  </t>
  </si>
  <si>
    <t>(NR Reduction)</t>
  </si>
  <si>
    <t>14 (Win 11, Lose 3)</t>
  </si>
  <si>
    <t>33 (Win 27, Lose 6)</t>
  </si>
  <si>
    <t>2.40 Wolverhampton</t>
  </si>
  <si>
    <t>Lady Malet</t>
  </si>
  <si>
    <t>Lastkingofscotland</t>
  </si>
  <si>
    <t>1.00 Thurles</t>
  </si>
  <si>
    <t>Whiskey And Red</t>
  </si>
  <si>
    <t>1.30 Thurles</t>
  </si>
  <si>
    <t>Midnight Game</t>
  </si>
  <si>
    <t>2.20 Wetherby</t>
  </si>
  <si>
    <t>Ski Sunday</t>
  </si>
  <si>
    <t>3.00 Down Royal</t>
  </si>
  <si>
    <t>Great Oak</t>
  </si>
  <si>
    <t>11.45 Lingfield</t>
  </si>
  <si>
    <t>Saga Lout</t>
  </si>
  <si>
    <t>5.30 Wolverhampton</t>
  </si>
  <si>
    <t>Rose Garnet</t>
  </si>
  <si>
    <t>Consign</t>
  </si>
  <si>
    <t>1.05 Limerick</t>
  </si>
  <si>
    <t>Kashline</t>
  </si>
  <si>
    <t>2.00 Lingfield</t>
  </si>
  <si>
    <t>Norwegian Reward</t>
  </si>
  <si>
    <t>2.50 Catterick</t>
  </si>
  <si>
    <t>Tutchek</t>
  </si>
  <si>
    <t>3.30 Lingfield</t>
  </si>
  <si>
    <t>Glastonberry</t>
  </si>
  <si>
    <t>3.25 Doncaster</t>
  </si>
  <si>
    <t>Blackwater King</t>
  </si>
  <si>
    <t>Week 4 (22/12/2012 - 29/12/2012)</t>
  </si>
  <si>
    <t xml:space="preserve">Week 4:  </t>
  </si>
  <si>
    <t>14 (Win 12, Lose 2)</t>
  </si>
  <si>
    <t>47 (Win 39, Lose 8)</t>
  </si>
  <si>
    <t>Week 5 (30/12/2012 - 03/12/2012)</t>
  </si>
  <si>
    <t>1.10 Taunton</t>
  </si>
  <si>
    <t>Home Run</t>
  </si>
  <si>
    <t>1.40 Uttoxeter</t>
  </si>
  <si>
    <t>Landenstown Star</t>
  </si>
  <si>
    <t>3.15 Tramore</t>
  </si>
  <si>
    <t>Ponmeword</t>
  </si>
  <si>
    <t>2.55 Catterick</t>
  </si>
  <si>
    <t>No Way Hozay</t>
  </si>
  <si>
    <t>4.05 Wolverhampton</t>
  </si>
  <si>
    <t>Aquilonious</t>
  </si>
  <si>
    <t>Staffhoss</t>
  </si>
  <si>
    <t>6.50 Kempton</t>
  </si>
  <si>
    <t>Captain Starlight</t>
  </si>
  <si>
    <t>2.25 Thurles</t>
  </si>
  <si>
    <t>War Correspondent</t>
  </si>
  <si>
    <t>3.05 Wolverhampton</t>
  </si>
  <si>
    <t>Illustrious Forest</t>
  </si>
  <si>
    <t>3.50 Lingfield</t>
  </si>
  <si>
    <t>Bussa</t>
  </si>
  <si>
    <t>Week 5</t>
  </si>
  <si>
    <t>10 (8 Win, 2 Lose)</t>
  </si>
  <si>
    <t>57 (Win 47, Lose 10)</t>
  </si>
  <si>
    <t>Week 6 (04/01/2013 - 10/01/2013)</t>
  </si>
  <si>
    <t>12.00 Wolverhampton</t>
  </si>
  <si>
    <t>On The Hoof</t>
  </si>
  <si>
    <t>4.00 Wolverhampton</t>
  </si>
  <si>
    <t>Drawnfromthepast</t>
  </si>
  <si>
    <t>4.30 Wolverhampton</t>
  </si>
  <si>
    <t>Reaction</t>
  </si>
  <si>
    <t>12.50 Lingfield</t>
  </si>
  <si>
    <t>Golden Flower</t>
  </si>
  <si>
    <t>5.20 Wolverhampton</t>
  </si>
  <si>
    <t>Putin</t>
  </si>
  <si>
    <t>2.40 Taunton</t>
  </si>
  <si>
    <t>Cantolw</t>
  </si>
  <si>
    <t>3.50 Wolverhampton</t>
  </si>
  <si>
    <t>Rosie's Lady</t>
  </si>
  <si>
    <t>4.10 Taunton</t>
  </si>
  <si>
    <t>Jupiter Rex</t>
  </si>
  <si>
    <t>1.20 Chepstow</t>
  </si>
  <si>
    <t>Uimhir A Seacht</t>
  </si>
  <si>
    <t>2.50 Wolverhampton</t>
  </si>
  <si>
    <t>Dhhamaan</t>
  </si>
  <si>
    <t>4.55 Wolverhampton</t>
  </si>
  <si>
    <t>Bold Adventure</t>
  </si>
  <si>
    <t>5.25 Wolverhampton</t>
  </si>
  <si>
    <t>6.40 Kempton</t>
  </si>
  <si>
    <t>12.55 Lingfield</t>
  </si>
  <si>
    <t>Above The Stars</t>
  </si>
  <si>
    <t>1.55 Lingfield</t>
  </si>
  <si>
    <t>Lager Time</t>
  </si>
  <si>
    <t>2.35 Wolverhampton</t>
  </si>
  <si>
    <t>Cool Sky</t>
  </si>
  <si>
    <t xml:space="preserve">2.55 Lingfield </t>
  </si>
  <si>
    <t>3.15 Catterick</t>
  </si>
  <si>
    <t>3.35 Wolverhampton</t>
  </si>
  <si>
    <t>Saoi</t>
  </si>
  <si>
    <t>19 (15 Win, 4 Lose)</t>
  </si>
  <si>
    <t>76 (Win 62, Lose 14)</t>
  </si>
  <si>
    <t>Week 6</t>
  </si>
  <si>
    <t>Week 7 (11/01/2013 - 17/01/2013)</t>
  </si>
  <si>
    <t>2.40 Sedgefield</t>
  </si>
  <si>
    <t>8.50 Dundalk</t>
  </si>
  <si>
    <t>Balmont Flyer</t>
  </si>
  <si>
    <t>1.05 Punchestown</t>
  </si>
  <si>
    <t>Take A Shot</t>
  </si>
  <si>
    <t>2.00 Wolverhampton</t>
  </si>
  <si>
    <t>Spark Of Genius</t>
  </si>
  <si>
    <t>1.25 Lingfield</t>
  </si>
  <si>
    <t>3.00 Lingfield</t>
  </si>
  <si>
    <t>3.05 Lingfield</t>
  </si>
  <si>
    <t>Kilmore Cottage</t>
  </si>
  <si>
    <t>5.15 Kempton</t>
  </si>
  <si>
    <t>Whispering Warrior</t>
  </si>
  <si>
    <t>6.00 Woverhampton</t>
  </si>
  <si>
    <t>Misleading Promise</t>
  </si>
  <si>
    <t>Week 7</t>
  </si>
  <si>
    <t>10 (6 Win, 4 Lose)</t>
  </si>
  <si>
    <t>86 (Win 68, Lose 18)</t>
  </si>
  <si>
    <t>4.05 Kempton</t>
  </si>
  <si>
    <t>Gertrude Versed</t>
  </si>
  <si>
    <t>Devout</t>
  </si>
  <si>
    <t>Woolfall Sovereign</t>
  </si>
  <si>
    <t>4.05 Lingfield</t>
  </si>
  <si>
    <t>Baby Dottie</t>
  </si>
  <si>
    <t>5.35 Kempton</t>
  </si>
  <si>
    <t>Vitznau</t>
  </si>
  <si>
    <t>Week 8</t>
  </si>
  <si>
    <t>6 (3 Win, 3 Lose)</t>
  </si>
  <si>
    <t>92 (Win 71, Lose 21)</t>
  </si>
  <si>
    <t>Week 8 (18/01/2013 - 24/01/2013)</t>
  </si>
  <si>
    <t>Windforpower</t>
  </si>
  <si>
    <t>Polar Kite</t>
  </si>
  <si>
    <t>3.00 Cheltenham</t>
  </si>
  <si>
    <t>The New One</t>
  </si>
  <si>
    <t>1.20 Kempton</t>
  </si>
  <si>
    <t>Derwentwater</t>
  </si>
  <si>
    <t>1.40 Wolverhampton</t>
  </si>
  <si>
    <t>Hab Reeh</t>
  </si>
  <si>
    <t>Natural Spring</t>
  </si>
  <si>
    <t>3.30 Leicester</t>
  </si>
  <si>
    <t>Buddy Bolero</t>
  </si>
  <si>
    <t>2.30 Lingfield</t>
  </si>
  <si>
    <t>Secret Millionaire</t>
  </si>
  <si>
    <t>6.50 Wolverhampton</t>
  </si>
  <si>
    <t>Alaskan Bullet</t>
  </si>
  <si>
    <t>Taxiformissbyron</t>
  </si>
  <si>
    <t>Week 9:</t>
  </si>
  <si>
    <t>10 (Win 9, Lose 1)</t>
  </si>
  <si>
    <t>102 (Win 80, Lose 22)</t>
  </si>
  <si>
    <t>Week 9 (25/01/2013 - 31/01/2013)</t>
  </si>
  <si>
    <t>The Black Jacobin</t>
  </si>
  <si>
    <t>3.45 Ffos Las</t>
  </si>
  <si>
    <t>The Bear Trap</t>
  </si>
  <si>
    <t>2.45 Wolverhampton</t>
  </si>
  <si>
    <t>Easydoesit</t>
  </si>
  <si>
    <t>2.10 Ludlow</t>
  </si>
  <si>
    <t>Reginaldinho</t>
  </si>
  <si>
    <t>7.35 Kempton</t>
  </si>
  <si>
    <t>Rose Ransom</t>
  </si>
  <si>
    <t>5.05 Wolverhampton</t>
  </si>
  <si>
    <t>Fighter Boy</t>
  </si>
  <si>
    <t>Week 10:</t>
  </si>
  <si>
    <t>7 (Win 3, Lose 4)</t>
  </si>
  <si>
    <t>109 (Win 83, Lose 26)</t>
  </si>
  <si>
    <t>Week 10 (01/02/2013 - 07/02/2013)</t>
  </si>
  <si>
    <t>Danziger</t>
  </si>
  <si>
    <t>6.20 Wolverhampton</t>
  </si>
  <si>
    <t>Arabian Flight</t>
  </si>
  <si>
    <t>3.30 Exeter</t>
  </si>
  <si>
    <t>Rouge Et Blanc</t>
  </si>
  <si>
    <t>3.50 Southwell</t>
  </si>
  <si>
    <t>Compton Rainbow</t>
  </si>
  <si>
    <t>4.00 Ayr</t>
  </si>
  <si>
    <t>Sacre Toi</t>
  </si>
  <si>
    <t>4.50 Southwell</t>
  </si>
  <si>
    <t>Goldmadchen</t>
  </si>
  <si>
    <t>Cousin Khee</t>
  </si>
  <si>
    <t>6.30 Kempton</t>
  </si>
  <si>
    <t>Sand Boy</t>
  </si>
  <si>
    <t>3.40 Kelso</t>
  </si>
  <si>
    <t>Coverholder</t>
  </si>
  <si>
    <t>6.00 Kempton</t>
  </si>
  <si>
    <t>Lily Edge</t>
  </si>
  <si>
    <t>Week 11 (08/02/2013 - 14/02/2013)</t>
  </si>
  <si>
    <t>Week 11:</t>
  </si>
  <si>
    <t>10 (Win 8, Lose 2)</t>
  </si>
  <si>
    <t>119 (Win 91, Lose 28)</t>
  </si>
  <si>
    <t>Week 12:</t>
  </si>
  <si>
    <t>13.50 Sandown</t>
  </si>
  <si>
    <t>Relax</t>
  </si>
  <si>
    <t>8.00 Wolverhampton</t>
  </si>
  <si>
    <t>Broxbourne</t>
  </si>
  <si>
    <t>5.15 Gowran Park</t>
  </si>
  <si>
    <t>Romantic Fashion</t>
  </si>
  <si>
    <t>4.20 Ffos Las</t>
  </si>
  <si>
    <t>Tricky Trickster</t>
  </si>
  <si>
    <t>3.40 Taunton</t>
  </si>
  <si>
    <t>Sametegal</t>
  </si>
  <si>
    <t>5.10 Southwell</t>
  </si>
  <si>
    <t>Our Ivor</t>
  </si>
  <si>
    <t>5.30 Kempton</t>
  </si>
  <si>
    <t>Hurricane Spirit</t>
  </si>
  <si>
    <t>7.30 Kempton</t>
  </si>
  <si>
    <t>Free Spin</t>
  </si>
  <si>
    <t>3.25 Clonmel</t>
  </si>
  <si>
    <t>Blazing Sonnet</t>
  </si>
  <si>
    <t>8.00 Kempton</t>
  </si>
  <si>
    <t>Al Enbess</t>
  </si>
  <si>
    <t>Week 12 (15/02/2013 - 21/02/2013)</t>
  </si>
  <si>
    <t>11 (Win 9, Lose 2)</t>
  </si>
  <si>
    <t>130 (Win 100, Lose 30)</t>
  </si>
  <si>
    <t>Week 13:</t>
  </si>
  <si>
    <t>King Bertie</t>
  </si>
  <si>
    <t>2.10 Warwick</t>
  </si>
  <si>
    <t>Broadway Buffalo</t>
  </si>
  <si>
    <t>3.45 Fairyhouse</t>
  </si>
  <si>
    <t>Tammys Hill</t>
  </si>
  <si>
    <t>2.10 Plumpton</t>
  </si>
  <si>
    <t>Leviathan</t>
  </si>
  <si>
    <t>2.20 Kempton</t>
  </si>
  <si>
    <t>Tidy Affair</t>
  </si>
  <si>
    <t>3.40 Plumpton</t>
  </si>
  <si>
    <t>4.40 Leicester</t>
  </si>
  <si>
    <t>French Canadian</t>
  </si>
  <si>
    <t>5.10 Lingfield</t>
  </si>
  <si>
    <t>4.00 Wincanton</t>
  </si>
  <si>
    <t>Gizzit</t>
  </si>
  <si>
    <t>4.20 Bangor</t>
  </si>
  <si>
    <t>2.20 Southwell</t>
  </si>
  <si>
    <t>Kabbass</t>
  </si>
  <si>
    <t xml:space="preserve">3.55 Thurles </t>
  </si>
  <si>
    <t>Bright New Dawn</t>
  </si>
  <si>
    <t>Thunderstorm</t>
  </si>
  <si>
    <t>Week 13 (22/02/2013 - 28/02/2013)</t>
  </si>
  <si>
    <t>13 (Win 13, Lose 0)</t>
  </si>
  <si>
    <t>143 (Win 113, Lose 30)</t>
  </si>
  <si>
    <t>Week 14:</t>
  </si>
  <si>
    <t>3.40 Lingfield</t>
  </si>
  <si>
    <t>4.10 Lingfield</t>
  </si>
  <si>
    <t>Jimmy The Snooze</t>
  </si>
  <si>
    <t>5.00 Newbury</t>
  </si>
  <si>
    <t>Marie Des Anges</t>
  </si>
  <si>
    <t>4.50 Sedgfield</t>
  </si>
  <si>
    <t>Ancient Times</t>
  </si>
  <si>
    <t>4.25 Kempton</t>
  </si>
  <si>
    <t>Line Of Reason</t>
  </si>
  <si>
    <t>5.00 Exeter</t>
  </si>
  <si>
    <t>Chilbury Hill</t>
  </si>
  <si>
    <t>5.30 Southwell</t>
  </si>
  <si>
    <t>Dewala</t>
  </si>
  <si>
    <t>8.10 Wolverhampton</t>
  </si>
  <si>
    <t>King George River</t>
  </si>
  <si>
    <t>8 (Win 7, Lose 1)</t>
  </si>
  <si>
    <t>151 (Win 120, Lose 31)</t>
  </si>
  <si>
    <t>Week 14 (01/03/2013 - 7/02/2013)</t>
  </si>
  <si>
    <t>Week 15:</t>
  </si>
  <si>
    <t>4.00 Sandown</t>
  </si>
  <si>
    <t>Cockney Trucker</t>
  </si>
  <si>
    <t>5.40 Wolverhampton</t>
  </si>
  <si>
    <t>Hazard Warning</t>
  </si>
  <si>
    <t>8.40 Wolverhampton</t>
  </si>
  <si>
    <t>Activate</t>
  </si>
  <si>
    <t>4.35 Ayr</t>
  </si>
  <si>
    <t>Wilde Pastures</t>
  </si>
  <si>
    <t>4.40 Wolverhampton</t>
  </si>
  <si>
    <t>1.55 Southwell</t>
  </si>
  <si>
    <t>Star Of Rohm</t>
  </si>
  <si>
    <t>2.30 Southwell</t>
  </si>
  <si>
    <t>Alpha Tauri</t>
  </si>
  <si>
    <t>3.05 Southwell</t>
  </si>
  <si>
    <t>Aubretia</t>
  </si>
  <si>
    <t>5.40 Southwell</t>
  </si>
  <si>
    <t>Amtired</t>
  </si>
  <si>
    <t>Hannah's Turn</t>
  </si>
  <si>
    <t>4.25 Southwell</t>
  </si>
  <si>
    <t>Masterful Act</t>
  </si>
  <si>
    <t>5.45 Wolverhampton</t>
  </si>
  <si>
    <t>Risk It For A Biskit</t>
  </si>
  <si>
    <t>7.45 Wolverhampton</t>
  </si>
  <si>
    <t>Al Khan</t>
  </si>
  <si>
    <t>Week 15 (08/03/2013 - 14/03/2013)</t>
  </si>
  <si>
    <t>13 (Win 10, Lose 3)</t>
  </si>
  <si>
    <t>164 (Win 130, Lose 34)</t>
  </si>
  <si>
    <t>5.55 Wolverhampton</t>
  </si>
  <si>
    <t>Birdy Boy</t>
  </si>
  <si>
    <t>5.50 Wolverhampton</t>
  </si>
  <si>
    <t>Frontier Fighter</t>
  </si>
  <si>
    <t>2.00 Exeter</t>
  </si>
  <si>
    <t>Lauberhorn</t>
  </si>
  <si>
    <t>2.50 Southwell</t>
  </si>
  <si>
    <t>Excellent Puck</t>
  </si>
  <si>
    <t>3.20 Southwell</t>
  </si>
  <si>
    <t>Gemini Ahhs</t>
  </si>
  <si>
    <t>Gabrial The Duke</t>
  </si>
  <si>
    <t>5.15 Wolverhampton</t>
  </si>
  <si>
    <t>Spring Tonic</t>
  </si>
  <si>
    <t>6.05 Cork</t>
  </si>
  <si>
    <t>Patanne</t>
  </si>
  <si>
    <t>Flying Tempo</t>
  </si>
  <si>
    <t>Week 16 (15/03/2013 - 21/03/2013)</t>
  </si>
  <si>
    <t>Week 16:</t>
  </si>
  <si>
    <t>174 (Win 138, Lose 36)</t>
  </si>
  <si>
    <t>Week 17:</t>
  </si>
  <si>
    <t>7.00 Wolverhampton</t>
  </si>
  <si>
    <t>Baltic Prince</t>
  </si>
  <si>
    <t>2.55 Wincanton</t>
  </si>
  <si>
    <t>Little Jimmy</t>
  </si>
  <si>
    <t>3.10 Lingfield</t>
  </si>
  <si>
    <t>Elusive Hawk</t>
  </si>
  <si>
    <t>4.50 Lingfield</t>
  </si>
  <si>
    <t>Wordiness</t>
  </si>
  <si>
    <t>3.45 Southwell</t>
  </si>
  <si>
    <t>4.20 Southwell</t>
  </si>
  <si>
    <t>4.30 Wetherby</t>
  </si>
  <si>
    <t>Categorical</t>
  </si>
  <si>
    <t>4.55 Southwell</t>
  </si>
  <si>
    <t>Luv U Whatever</t>
  </si>
  <si>
    <t>3.25 Ffos Las</t>
  </si>
  <si>
    <t>Bellflower Boy</t>
  </si>
  <si>
    <t>Week 17 (22/03/2013 - 28/03/2013)</t>
  </si>
  <si>
    <t>9 (Win 7, Lose 2)</t>
  </si>
  <si>
    <t>183 (Win 145, Lose 38)</t>
  </si>
  <si>
    <t>Week 18:</t>
  </si>
  <si>
    <t>1.50 Musselburgh</t>
  </si>
  <si>
    <t>Mick's Yer Man</t>
  </si>
  <si>
    <t>4.10 Towcester</t>
  </si>
  <si>
    <t>Master Todd</t>
  </si>
  <si>
    <t>4.55 Newcastle</t>
  </si>
  <si>
    <t>Crowning Jewel</t>
  </si>
  <si>
    <t>5.20 Southwell</t>
  </si>
  <si>
    <t>Beauchamp Xerxes</t>
  </si>
  <si>
    <t>4.00 Lingfield</t>
  </si>
  <si>
    <t>Rollin N Tumblin</t>
  </si>
  <si>
    <t>Linroyale Boy</t>
  </si>
  <si>
    <t>190 (Win 151, Lose 39)</t>
  </si>
  <si>
    <t>Week 18 (29/03/2013 - 04/04/2013)</t>
  </si>
  <si>
    <t>7.30 Wolverhampton</t>
  </si>
  <si>
    <t>My Son Max</t>
  </si>
  <si>
    <t>Memory Styx</t>
  </si>
  <si>
    <t>3.50 Kempton</t>
  </si>
  <si>
    <t>Sam Spade</t>
  </si>
  <si>
    <t>4.10 Wolverhampton</t>
  </si>
  <si>
    <t>Kodafine</t>
  </si>
  <si>
    <t>2.50 Carlisle</t>
  </si>
  <si>
    <t>Mojolika</t>
  </si>
  <si>
    <t>3.20 Carlisle</t>
  </si>
  <si>
    <t>Sleep In First</t>
  </si>
  <si>
    <t>4.35 Southwell</t>
  </si>
  <si>
    <t>Stentorian</t>
  </si>
  <si>
    <t>Nautilus</t>
  </si>
  <si>
    <t>3.30 Wincanton</t>
  </si>
  <si>
    <t>Addiction</t>
  </si>
  <si>
    <t>3.50 Fontwell</t>
  </si>
  <si>
    <t>Goochpoochyprader</t>
  </si>
  <si>
    <t>Week 19 (05/04/2013 - 11/04/2013)</t>
  </si>
  <si>
    <t>Week 19:</t>
  </si>
  <si>
    <t>10 (Win 7, Lose 3)</t>
  </si>
  <si>
    <t>200 (Win 158, Lose 42)</t>
  </si>
  <si>
    <t>LUCRATIVE RACING TRUST TRIAL - PLACE BET RESULTS (30/11/2012 - 11/04/2013)</t>
  </si>
  <si>
    <t>LUCRATIVE RACING TRUST TRIAL - PLACE BET RESULTS (5/4/2013 - 11/04/2013)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</si>
</sst>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 horizontal="center"/>
      <protection locked="0"/>
    </xf>
    <xf numFmtId="8" fontId="43" fillId="0" borderId="0" xfId="0" applyNumberFormat="1" applyFont="1" applyFill="1" applyBorder="1" applyAlignment="1" applyProtection="1">
      <alignment horizontal="left"/>
      <protection locked="0"/>
    </xf>
    <xf numFmtId="2" fontId="43" fillId="0" borderId="0" xfId="0" applyNumberFormat="1" applyFont="1" applyFill="1" applyBorder="1" applyAlignment="1" applyProtection="1">
      <alignment horizontal="left"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10" fontId="5" fillId="0" borderId="0" xfId="0" applyNumberFormat="1" applyFont="1" applyFill="1" applyBorder="1" applyAlignment="1" applyProtection="1">
      <alignment horizontal="left"/>
      <protection locked="0"/>
    </xf>
    <xf numFmtId="8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43" fillId="0" borderId="0" xfId="0" applyNumberFormat="1" applyFont="1" applyAlignment="1">
      <alignment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Alignment="1">
      <alignment/>
    </xf>
    <xf numFmtId="0" fontId="43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0" fontId="43" fillId="0" borderId="0" xfId="0" applyNumberFormat="1" applyFont="1" applyFill="1" applyBorder="1" applyAlignment="1" applyProtection="1">
      <alignment horizontal="left"/>
      <protection locked="0"/>
    </xf>
    <xf numFmtId="8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 horizontal="left"/>
    </xf>
    <xf numFmtId="10" fontId="43" fillId="0" borderId="0" xfId="0" applyNumberFormat="1" applyFont="1" applyFill="1" applyBorder="1" applyAlignment="1" applyProtection="1">
      <alignment horizontal="left"/>
      <protection locked="0"/>
    </xf>
    <xf numFmtId="8" fontId="43" fillId="0" borderId="0" xfId="0" applyNumberFormat="1" applyFont="1" applyAlignment="1">
      <alignment horizontal="left"/>
    </xf>
    <xf numFmtId="8" fontId="43" fillId="0" borderId="0" xfId="0" applyNumberFormat="1" applyFont="1" applyFill="1" applyBorder="1" applyAlignment="1" applyProtection="1">
      <alignment horizontal="left"/>
      <protection locked="0"/>
    </xf>
    <xf numFmtId="10" fontId="43" fillId="0" borderId="0" xfId="0" applyNumberFormat="1" applyFont="1" applyAlignment="1">
      <alignment horizontal="left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 horizontal="left"/>
    </xf>
    <xf numFmtId="10" fontId="43" fillId="0" borderId="0" xfId="0" applyNumberFormat="1" applyFont="1" applyFill="1" applyBorder="1" applyAlignment="1" applyProtection="1">
      <alignment horizontal="left"/>
      <protection locked="0"/>
    </xf>
    <xf numFmtId="8" fontId="43" fillId="0" borderId="0" xfId="0" applyNumberFormat="1" applyFont="1" applyAlignment="1">
      <alignment horizontal="left"/>
    </xf>
    <xf numFmtId="8" fontId="43" fillId="0" borderId="0" xfId="0" applyNumberFormat="1" applyFont="1" applyFill="1" applyBorder="1" applyAlignment="1" applyProtection="1">
      <alignment horizontal="left"/>
      <protection locked="0"/>
    </xf>
    <xf numFmtId="10" fontId="43" fillId="0" borderId="0" xfId="0" applyNumberFormat="1" applyFont="1" applyAlignment="1">
      <alignment horizontal="left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 horizontal="left"/>
    </xf>
    <xf numFmtId="10" fontId="43" fillId="0" borderId="0" xfId="0" applyNumberFormat="1" applyFont="1" applyFill="1" applyBorder="1" applyAlignment="1" applyProtection="1">
      <alignment horizontal="left"/>
      <protection locked="0"/>
    </xf>
    <xf numFmtId="8" fontId="43" fillId="0" borderId="0" xfId="0" applyNumberFormat="1" applyFont="1" applyAlignment="1">
      <alignment horizontal="left"/>
    </xf>
    <xf numFmtId="8" fontId="43" fillId="0" borderId="0" xfId="0" applyNumberFormat="1" applyFont="1" applyFill="1" applyBorder="1" applyAlignment="1" applyProtection="1">
      <alignment horizontal="left"/>
      <protection locked="0"/>
    </xf>
    <xf numFmtId="10" fontId="43" fillId="0" borderId="0" xfId="0" applyNumberFormat="1" applyFont="1" applyAlignment="1">
      <alignment horizontal="left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1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7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zoomScalePageLayoutView="0" workbookViewId="0" topLeftCell="A248">
      <selection activeCell="A267" sqref="A267"/>
    </sheetView>
  </sheetViews>
  <sheetFormatPr defaultColWidth="9.140625" defaultRowHeight="15"/>
  <cols>
    <col min="1" max="1" width="11.7109375" style="0" customWidth="1"/>
    <col min="2" max="2" width="22.57421875" style="0" customWidth="1"/>
    <col min="3" max="3" width="18.00390625" style="0" customWidth="1"/>
    <col min="4" max="4" width="9.8515625" style="0" customWidth="1"/>
    <col min="5" max="5" width="20.140625" style="0" customWidth="1"/>
    <col min="6" max="6" width="9.8515625" style="0" customWidth="1"/>
    <col min="7" max="7" width="12.140625" style="0" customWidth="1"/>
    <col min="8" max="8" width="9.7109375" style="0" customWidth="1"/>
    <col min="9" max="9" width="17.7109375" style="0" customWidth="1"/>
  </cols>
  <sheetData>
    <row r="1" spans="1:9" ht="17.25">
      <c r="A1" s="115" t="s">
        <v>441</v>
      </c>
      <c r="B1" s="115"/>
      <c r="C1" s="115"/>
      <c r="D1" s="115"/>
      <c r="E1" s="115"/>
      <c r="F1" s="115"/>
      <c r="G1" s="115"/>
      <c r="H1" s="115"/>
      <c r="I1" s="115"/>
    </row>
    <row r="2" spans="1:9" ht="14.25">
      <c r="A2" s="1"/>
      <c r="B2" s="1"/>
      <c r="C2" s="1"/>
      <c r="D2" s="1"/>
      <c r="E2" s="2"/>
      <c r="F2" s="2"/>
      <c r="G2" s="3"/>
      <c r="H2" s="2"/>
      <c r="I2" s="2"/>
    </row>
    <row r="3" spans="1:9" ht="14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5" t="s">
        <v>7</v>
      </c>
      <c r="I3" s="5" t="s">
        <v>8</v>
      </c>
    </row>
    <row r="4" spans="1:9" ht="14.25">
      <c r="A4" s="4"/>
      <c r="B4" s="4"/>
      <c r="C4" s="4"/>
      <c r="D4" s="4"/>
      <c r="E4" s="5" t="s">
        <v>9</v>
      </c>
      <c r="F4" s="5"/>
      <c r="G4" s="4"/>
      <c r="H4" s="5"/>
      <c r="I4" s="5"/>
    </row>
    <row r="5" spans="1:9" ht="14.25">
      <c r="A5" s="116" t="s">
        <v>60</v>
      </c>
      <c r="B5" s="117"/>
      <c r="C5" s="4"/>
      <c r="D5" s="4"/>
      <c r="E5" s="5"/>
      <c r="F5" s="5"/>
      <c r="G5" s="4"/>
      <c r="H5" s="5"/>
      <c r="I5" s="5"/>
    </row>
    <row r="6" spans="1:9" ht="14.25">
      <c r="A6" s="1"/>
      <c r="B6" s="1"/>
      <c r="C6" s="1"/>
      <c r="D6" s="1"/>
      <c r="E6" s="2"/>
      <c r="F6" s="2"/>
      <c r="G6" s="3"/>
      <c r="H6" s="2"/>
      <c r="I6" s="6">
        <v>1000</v>
      </c>
    </row>
    <row r="7" spans="1:9" ht="14.25">
      <c r="A7" s="7">
        <v>41243</v>
      </c>
      <c r="B7" s="1" t="s">
        <v>10</v>
      </c>
      <c r="C7" s="1" t="s">
        <v>11</v>
      </c>
      <c r="D7" s="1">
        <v>1.16</v>
      </c>
      <c r="E7" s="2">
        <f aca="true" t="shared" si="0" ref="E7:E27">I6*0.02</f>
        <v>20</v>
      </c>
      <c r="F7" s="2">
        <f aca="true" t="shared" si="1" ref="F7:F13">E7/(D7-1)*1.05</f>
        <v>131.25000000000006</v>
      </c>
      <c r="G7" s="3" t="s">
        <v>12</v>
      </c>
      <c r="H7" s="2">
        <v>20</v>
      </c>
      <c r="I7" s="2">
        <f aca="true" t="shared" si="2" ref="I7:I13">I6+H7</f>
        <v>1020</v>
      </c>
    </row>
    <row r="8" spans="1:9" ht="14.25">
      <c r="A8" s="7">
        <v>41246</v>
      </c>
      <c r="B8" s="1" t="s">
        <v>13</v>
      </c>
      <c r="C8" s="1" t="s">
        <v>14</v>
      </c>
      <c r="D8" s="1">
        <v>1.25</v>
      </c>
      <c r="E8" s="2">
        <f t="shared" si="0"/>
        <v>20.400000000000002</v>
      </c>
      <c r="F8" s="2">
        <f t="shared" si="1"/>
        <v>85.68</v>
      </c>
      <c r="G8" s="3" t="s">
        <v>15</v>
      </c>
      <c r="H8" s="2">
        <v>-85.68</v>
      </c>
      <c r="I8" s="2">
        <f t="shared" si="2"/>
        <v>934.3199999999999</v>
      </c>
    </row>
    <row r="9" spans="1:13" ht="14.25">
      <c r="A9" s="7">
        <v>41247</v>
      </c>
      <c r="B9" s="1" t="s">
        <v>16</v>
      </c>
      <c r="C9" s="1" t="s">
        <v>17</v>
      </c>
      <c r="D9" s="1">
        <v>1.18</v>
      </c>
      <c r="E9" s="2">
        <f t="shared" si="0"/>
        <v>18.6864</v>
      </c>
      <c r="F9" s="2">
        <f t="shared" si="1"/>
        <v>109.00400000000003</v>
      </c>
      <c r="G9" s="3" t="s">
        <v>12</v>
      </c>
      <c r="H9" s="2">
        <v>18.69</v>
      </c>
      <c r="I9" s="2">
        <f t="shared" si="2"/>
        <v>953.01</v>
      </c>
      <c r="K9" s="1" t="s">
        <v>26</v>
      </c>
      <c r="L9" s="1"/>
      <c r="M9" s="9"/>
    </row>
    <row r="10" spans="1:13" ht="14.25">
      <c r="A10" s="7">
        <v>41248</v>
      </c>
      <c r="B10" s="1" t="s">
        <v>18</v>
      </c>
      <c r="C10" s="1" t="s">
        <v>19</v>
      </c>
      <c r="D10" s="1">
        <v>1.28</v>
      </c>
      <c r="E10" s="2">
        <f t="shared" si="0"/>
        <v>19.060200000000002</v>
      </c>
      <c r="F10" s="2">
        <f t="shared" si="1"/>
        <v>71.47574999999999</v>
      </c>
      <c r="G10" s="3" t="s">
        <v>12</v>
      </c>
      <c r="H10" s="2">
        <v>19.06</v>
      </c>
      <c r="I10" s="2">
        <f t="shared" si="2"/>
        <v>972.0699999999999</v>
      </c>
      <c r="K10" s="1" t="s">
        <v>27</v>
      </c>
      <c r="L10" s="1"/>
      <c r="M10" s="9" t="s">
        <v>28</v>
      </c>
    </row>
    <row r="11" spans="1:13" ht="14.25">
      <c r="A11" s="8">
        <v>41248</v>
      </c>
      <c r="B11" s="9" t="s">
        <v>20</v>
      </c>
      <c r="C11" s="9" t="s">
        <v>21</v>
      </c>
      <c r="D11" s="10">
        <v>1.16</v>
      </c>
      <c r="E11" s="2">
        <f t="shared" si="0"/>
        <v>19.441399999999998</v>
      </c>
      <c r="F11" s="2">
        <f t="shared" si="1"/>
        <v>127.58418750000006</v>
      </c>
      <c r="G11" s="11" t="s">
        <v>12</v>
      </c>
      <c r="H11" s="10">
        <v>19.44</v>
      </c>
      <c r="I11" s="2">
        <f t="shared" si="2"/>
        <v>991.51</v>
      </c>
      <c r="K11" s="8" t="s">
        <v>29</v>
      </c>
      <c r="L11" s="8"/>
      <c r="M11" s="12">
        <v>0.8571</v>
      </c>
    </row>
    <row r="12" spans="1:13" ht="14.25">
      <c r="A12" s="8">
        <v>41250</v>
      </c>
      <c r="B12" s="9" t="s">
        <v>22</v>
      </c>
      <c r="C12" s="9" t="s">
        <v>23</v>
      </c>
      <c r="D12" s="10">
        <v>1.47</v>
      </c>
      <c r="E12" s="2">
        <f t="shared" si="0"/>
        <v>19.8302</v>
      </c>
      <c r="F12" s="2">
        <f t="shared" si="1"/>
        <v>44.30151063829788</v>
      </c>
      <c r="G12" s="11" t="s">
        <v>12</v>
      </c>
      <c r="H12" s="10">
        <v>19.83</v>
      </c>
      <c r="I12" s="2">
        <f t="shared" si="2"/>
        <v>1011.34</v>
      </c>
      <c r="K12" s="8" t="s">
        <v>30</v>
      </c>
      <c r="L12" s="8"/>
      <c r="M12" s="15">
        <v>31.56</v>
      </c>
    </row>
    <row r="13" spans="1:13" ht="14.25">
      <c r="A13" s="8">
        <v>41250</v>
      </c>
      <c r="B13" s="9" t="s">
        <v>24</v>
      </c>
      <c r="C13" s="9" t="s">
        <v>25</v>
      </c>
      <c r="D13" s="10">
        <v>1.44</v>
      </c>
      <c r="E13" s="2">
        <f t="shared" si="0"/>
        <v>20.2268</v>
      </c>
      <c r="F13" s="2">
        <f t="shared" si="1"/>
        <v>48.26850000000001</v>
      </c>
      <c r="G13" s="11" t="s">
        <v>12</v>
      </c>
      <c r="H13" s="10">
        <v>20.22</v>
      </c>
      <c r="I13" s="2">
        <f t="shared" si="2"/>
        <v>1031.56</v>
      </c>
      <c r="K13" s="8" t="s">
        <v>31</v>
      </c>
      <c r="L13" s="8"/>
      <c r="M13" s="12">
        <v>0.0315</v>
      </c>
    </row>
    <row r="14" spans="1:13" ht="14.25">
      <c r="A14" s="8"/>
      <c r="B14" s="9"/>
      <c r="C14" s="9"/>
      <c r="D14" s="10"/>
      <c r="E14" s="2"/>
      <c r="F14" s="2"/>
      <c r="G14" s="11"/>
      <c r="H14" s="10"/>
      <c r="I14" s="2"/>
      <c r="K14" s="8"/>
      <c r="L14" s="8"/>
      <c r="M14" s="12"/>
    </row>
    <row r="15" spans="1:13" ht="14.25">
      <c r="A15" s="116" t="s">
        <v>55</v>
      </c>
      <c r="B15" s="117"/>
      <c r="C15" s="9"/>
      <c r="D15" s="10"/>
      <c r="E15" s="2"/>
      <c r="F15" s="2"/>
      <c r="G15" s="11"/>
      <c r="H15" s="10"/>
      <c r="I15" s="2"/>
      <c r="K15" s="8"/>
      <c r="L15" s="8"/>
      <c r="M15" s="12"/>
    </row>
    <row r="16" spans="1:13" ht="14.25">
      <c r="A16" s="8"/>
      <c r="B16" s="9"/>
      <c r="C16" s="9"/>
      <c r="D16" s="10"/>
      <c r="E16" s="2"/>
      <c r="F16" s="2"/>
      <c r="G16" s="11"/>
      <c r="H16" s="10"/>
      <c r="I16" s="2"/>
      <c r="K16" s="8"/>
      <c r="L16" s="8"/>
      <c r="M16" s="12"/>
    </row>
    <row r="17" spans="1:9" ht="14.25">
      <c r="A17" s="8">
        <v>41251</v>
      </c>
      <c r="B17" s="10" t="s">
        <v>32</v>
      </c>
      <c r="C17" s="9" t="s">
        <v>33</v>
      </c>
      <c r="D17" s="10">
        <v>1.45</v>
      </c>
      <c r="E17" s="2">
        <f>I13*0.02</f>
        <v>20.6312</v>
      </c>
      <c r="F17" s="2">
        <f aca="true" t="shared" si="3" ref="F17:F28">E17/(D17-1)*1.05</f>
        <v>48.13946666666668</v>
      </c>
      <c r="G17" s="11" t="s">
        <v>15</v>
      </c>
      <c r="H17" s="10">
        <v>-48.14</v>
      </c>
      <c r="I17" s="2">
        <f>I13+H17</f>
        <v>983.42</v>
      </c>
    </row>
    <row r="18" spans="1:9" ht="14.25">
      <c r="A18" s="7">
        <v>41251</v>
      </c>
      <c r="B18" s="10" t="s">
        <v>34</v>
      </c>
      <c r="C18" s="9" t="s">
        <v>35</v>
      </c>
      <c r="D18" s="10">
        <v>1.19</v>
      </c>
      <c r="E18" s="2">
        <f t="shared" si="0"/>
        <v>19.6684</v>
      </c>
      <c r="F18" s="2">
        <f t="shared" si="3"/>
        <v>108.69378947368423</v>
      </c>
      <c r="G18" s="11" t="s">
        <v>12</v>
      </c>
      <c r="H18" s="10">
        <v>19.67</v>
      </c>
      <c r="I18" s="2">
        <f aca="true" t="shared" si="4" ref="I18:I28">I17+H18</f>
        <v>1003.0899999999999</v>
      </c>
    </row>
    <row r="19" spans="1:9" ht="14.25">
      <c r="A19" s="7">
        <v>41251</v>
      </c>
      <c r="B19" s="10" t="s">
        <v>36</v>
      </c>
      <c r="C19" s="9" t="s">
        <v>37</v>
      </c>
      <c r="D19" s="10">
        <v>1.28</v>
      </c>
      <c r="E19" s="2">
        <f t="shared" si="0"/>
        <v>20.061799999999998</v>
      </c>
      <c r="F19" s="2">
        <f t="shared" si="3"/>
        <v>75.23174999999999</v>
      </c>
      <c r="G19" s="11" t="s">
        <v>12</v>
      </c>
      <c r="H19" s="10">
        <v>20.06</v>
      </c>
      <c r="I19" s="2">
        <f t="shared" si="4"/>
        <v>1023.1499999999999</v>
      </c>
    </row>
    <row r="20" spans="1:9" ht="14.25">
      <c r="A20" s="8">
        <v>41251</v>
      </c>
      <c r="B20" s="16" t="s">
        <v>38</v>
      </c>
      <c r="C20" s="13" t="s">
        <v>39</v>
      </c>
      <c r="D20" s="10">
        <v>1.3</v>
      </c>
      <c r="E20" s="2">
        <f t="shared" si="0"/>
        <v>20.462999999999997</v>
      </c>
      <c r="F20" s="2">
        <f t="shared" si="3"/>
        <v>71.62049999999998</v>
      </c>
      <c r="G20" s="14" t="s">
        <v>12</v>
      </c>
      <c r="H20" s="10">
        <v>20.45</v>
      </c>
      <c r="I20" s="2">
        <f t="shared" si="4"/>
        <v>1043.6</v>
      </c>
    </row>
    <row r="21" spans="1:9" ht="14.25">
      <c r="A21" s="8">
        <v>41252</v>
      </c>
      <c r="B21" s="16" t="s">
        <v>40</v>
      </c>
      <c r="C21" s="13" t="s">
        <v>41</v>
      </c>
      <c r="D21" s="10">
        <v>1.42</v>
      </c>
      <c r="E21" s="2">
        <f t="shared" si="0"/>
        <v>20.872</v>
      </c>
      <c r="F21" s="2">
        <f t="shared" si="3"/>
        <v>52.180000000000014</v>
      </c>
      <c r="G21" s="14" t="s">
        <v>12</v>
      </c>
      <c r="H21" s="10">
        <v>20.87</v>
      </c>
      <c r="I21" s="2">
        <f t="shared" si="4"/>
        <v>1064.4699999999998</v>
      </c>
    </row>
    <row r="22" spans="1:9" ht="14.25">
      <c r="A22" s="8">
        <v>41253</v>
      </c>
      <c r="B22" s="16" t="s">
        <v>42</v>
      </c>
      <c r="C22" s="13" t="s">
        <v>43</v>
      </c>
      <c r="D22" s="10">
        <v>1.3</v>
      </c>
      <c r="E22" s="2">
        <f t="shared" si="0"/>
        <v>21.289399999999997</v>
      </c>
      <c r="F22" s="2">
        <f t="shared" si="3"/>
        <v>74.51289999999997</v>
      </c>
      <c r="G22" s="14" t="s">
        <v>12</v>
      </c>
      <c r="H22" s="10">
        <v>21.29</v>
      </c>
      <c r="I22" s="2">
        <f t="shared" si="4"/>
        <v>1085.7599999999998</v>
      </c>
    </row>
    <row r="23" spans="1:9" ht="14.25">
      <c r="A23" s="8">
        <v>41254</v>
      </c>
      <c r="B23" s="16" t="s">
        <v>44</v>
      </c>
      <c r="C23" s="13" t="s">
        <v>45</v>
      </c>
      <c r="D23" s="10">
        <v>1.18</v>
      </c>
      <c r="E23" s="2">
        <f t="shared" si="0"/>
        <v>21.715199999999996</v>
      </c>
      <c r="F23" s="2">
        <f t="shared" si="3"/>
        <v>126.67200000000003</v>
      </c>
      <c r="G23" s="14" t="s">
        <v>12</v>
      </c>
      <c r="H23" s="10">
        <v>21.72</v>
      </c>
      <c r="I23" s="2">
        <f t="shared" si="4"/>
        <v>1107.4799999999998</v>
      </c>
    </row>
    <row r="24" spans="1:15" ht="14.25">
      <c r="A24" s="8">
        <v>41254</v>
      </c>
      <c r="B24" s="17" t="s">
        <v>46</v>
      </c>
      <c r="C24" s="13" t="s">
        <v>47</v>
      </c>
      <c r="D24" s="10">
        <v>1.34</v>
      </c>
      <c r="E24" s="2">
        <f t="shared" si="0"/>
        <v>22.149599999999996</v>
      </c>
      <c r="F24" s="2">
        <f t="shared" si="3"/>
        <v>68.4031764705882</v>
      </c>
      <c r="G24" s="14" t="s">
        <v>15</v>
      </c>
      <c r="H24" s="17">
        <v>-68.4</v>
      </c>
      <c r="I24" s="2">
        <f t="shared" si="4"/>
        <v>1039.0799999999997</v>
      </c>
      <c r="K24" s="1" t="s">
        <v>56</v>
      </c>
      <c r="L24" s="1"/>
      <c r="O24" s="9" t="s">
        <v>58</v>
      </c>
    </row>
    <row r="25" spans="1:15" ht="14.25">
      <c r="A25" s="8">
        <v>41255</v>
      </c>
      <c r="B25" s="10" t="s">
        <v>48</v>
      </c>
      <c r="C25" s="18" t="s">
        <v>49</v>
      </c>
      <c r="D25" s="9">
        <v>1.15</v>
      </c>
      <c r="E25" s="2">
        <f t="shared" si="0"/>
        <v>20.781599999999994</v>
      </c>
      <c r="F25" s="2">
        <f t="shared" si="3"/>
        <v>145.47120000000004</v>
      </c>
      <c r="G25" s="11" t="s">
        <v>12</v>
      </c>
      <c r="H25" s="10">
        <v>20.78</v>
      </c>
      <c r="I25" s="2">
        <f t="shared" si="4"/>
        <v>1059.8599999999997</v>
      </c>
      <c r="K25" s="1" t="s">
        <v>27</v>
      </c>
      <c r="M25" s="1" t="s">
        <v>57</v>
      </c>
      <c r="O25" s="9" t="s">
        <v>59</v>
      </c>
    </row>
    <row r="26" spans="1:15" ht="14.25">
      <c r="A26" s="8">
        <v>41255</v>
      </c>
      <c r="B26" s="10" t="s">
        <v>50</v>
      </c>
      <c r="C26" s="9" t="s">
        <v>51</v>
      </c>
      <c r="D26" s="9">
        <v>1.27</v>
      </c>
      <c r="E26" s="2">
        <f t="shared" si="0"/>
        <v>21.197199999999995</v>
      </c>
      <c r="F26" s="2">
        <f t="shared" si="3"/>
        <v>82.43355555555553</v>
      </c>
      <c r="G26" s="11" t="s">
        <v>12</v>
      </c>
      <c r="H26" s="10">
        <v>21.2</v>
      </c>
      <c r="I26" s="2">
        <f t="shared" si="4"/>
        <v>1081.0599999999997</v>
      </c>
      <c r="K26" s="8" t="s">
        <v>29</v>
      </c>
      <c r="M26" s="19">
        <v>0.8333</v>
      </c>
      <c r="O26" s="12">
        <v>0.8421</v>
      </c>
    </row>
    <row r="27" spans="1:15" ht="14.25">
      <c r="A27" s="8">
        <v>41257</v>
      </c>
      <c r="B27" s="17" t="s">
        <v>52</v>
      </c>
      <c r="C27" s="13" t="s">
        <v>53</v>
      </c>
      <c r="D27" s="10">
        <v>1.27</v>
      </c>
      <c r="E27" s="2">
        <f t="shared" si="0"/>
        <v>21.621199999999995</v>
      </c>
      <c r="F27" s="2">
        <f t="shared" si="3"/>
        <v>84.08244444444442</v>
      </c>
      <c r="G27" s="14" t="s">
        <v>12</v>
      </c>
      <c r="H27" s="10">
        <v>21.62</v>
      </c>
      <c r="I27" s="2">
        <f t="shared" si="4"/>
        <v>1102.6799999999996</v>
      </c>
      <c r="K27" s="8" t="s">
        <v>30</v>
      </c>
      <c r="M27" s="20">
        <v>93.16</v>
      </c>
      <c r="O27" s="15">
        <v>124.72</v>
      </c>
    </row>
    <row r="28" spans="1:15" ht="14.25">
      <c r="A28" s="8">
        <v>41257</v>
      </c>
      <c r="B28" s="17" t="s">
        <v>36</v>
      </c>
      <c r="C28" s="13" t="s">
        <v>54</v>
      </c>
      <c r="D28" s="10">
        <v>1.42</v>
      </c>
      <c r="E28" s="2">
        <f>I27*0.02</f>
        <v>22.053599999999992</v>
      </c>
      <c r="F28" s="2">
        <f t="shared" si="3"/>
        <v>55.13399999999999</v>
      </c>
      <c r="G28" s="14" t="s">
        <v>12</v>
      </c>
      <c r="H28" s="10">
        <v>22.04</v>
      </c>
      <c r="I28" s="2">
        <f t="shared" si="4"/>
        <v>1124.7199999999996</v>
      </c>
      <c r="K28" s="8" t="s">
        <v>31</v>
      </c>
      <c r="M28" s="19">
        <v>0.0903</v>
      </c>
      <c r="O28" s="12">
        <v>0.1125</v>
      </c>
    </row>
    <row r="29" spans="1:15" ht="14.25">
      <c r="A29" s="8"/>
      <c r="B29" s="17"/>
      <c r="C29" s="13"/>
      <c r="D29" s="10"/>
      <c r="E29" s="2"/>
      <c r="F29" s="2"/>
      <c r="G29" s="14"/>
      <c r="H29" s="10"/>
      <c r="I29" s="2"/>
      <c r="K29" s="8"/>
      <c r="M29" s="19"/>
      <c r="O29" s="12"/>
    </row>
    <row r="30" spans="1:15" ht="14.25">
      <c r="A30" s="116" t="s">
        <v>61</v>
      </c>
      <c r="B30" s="117"/>
      <c r="C30" s="13"/>
      <c r="D30" s="10"/>
      <c r="E30" s="2"/>
      <c r="F30" s="2"/>
      <c r="G30" s="14"/>
      <c r="H30" s="10"/>
      <c r="I30" s="2"/>
      <c r="K30" s="8"/>
      <c r="M30" s="19"/>
      <c r="O30" s="12"/>
    </row>
    <row r="31" spans="1:15" ht="14.25">
      <c r="A31" s="8"/>
      <c r="B31" s="17"/>
      <c r="C31" s="13"/>
      <c r="D31" s="10"/>
      <c r="E31" s="2"/>
      <c r="F31" s="2"/>
      <c r="G31" s="14"/>
      <c r="H31" s="10"/>
      <c r="I31" s="2"/>
      <c r="K31" s="8"/>
      <c r="M31" s="19"/>
      <c r="O31" s="12"/>
    </row>
    <row r="32" spans="1:9" ht="14.25">
      <c r="A32" s="8">
        <v>41258</v>
      </c>
      <c r="B32" s="17" t="s">
        <v>62</v>
      </c>
      <c r="C32" s="13" t="s">
        <v>25</v>
      </c>
      <c r="D32" s="10">
        <v>1.32</v>
      </c>
      <c r="E32" s="2">
        <f>I28*0.02</f>
        <v>22.49439999999999</v>
      </c>
      <c r="F32" s="2">
        <f aca="true" t="shared" si="5" ref="F32:F45">E32/(D32-1)*1.05</f>
        <v>73.80974999999997</v>
      </c>
      <c r="G32" s="14" t="s">
        <v>12</v>
      </c>
      <c r="H32" s="10">
        <v>22.46</v>
      </c>
      <c r="I32" s="2">
        <f>I28+H32</f>
        <v>1147.1799999999996</v>
      </c>
    </row>
    <row r="33" spans="1:9" ht="14.25">
      <c r="A33" s="8">
        <v>41258</v>
      </c>
      <c r="B33" s="17" t="s">
        <v>63</v>
      </c>
      <c r="C33" s="13" t="s">
        <v>64</v>
      </c>
      <c r="D33" s="10">
        <v>1.24</v>
      </c>
      <c r="E33" s="2">
        <f aca="true" t="shared" si="6" ref="E33:E45">I32*0.02</f>
        <v>22.943599999999993</v>
      </c>
      <c r="F33" s="2">
        <f t="shared" si="5"/>
        <v>100.37824999999997</v>
      </c>
      <c r="G33" s="14" t="s">
        <v>12</v>
      </c>
      <c r="H33" s="10">
        <v>22.94</v>
      </c>
      <c r="I33" s="2">
        <f aca="true" t="shared" si="7" ref="I33:I45">I32+H33</f>
        <v>1170.1199999999997</v>
      </c>
    </row>
    <row r="34" spans="1:9" ht="14.25">
      <c r="A34" s="8">
        <v>41258</v>
      </c>
      <c r="B34" s="17" t="s">
        <v>65</v>
      </c>
      <c r="C34" s="13" t="s">
        <v>66</v>
      </c>
      <c r="D34" s="10">
        <v>1.32</v>
      </c>
      <c r="E34" s="2">
        <f t="shared" si="6"/>
        <v>23.402399999999993</v>
      </c>
      <c r="F34" s="2">
        <f t="shared" si="5"/>
        <v>76.78912499999997</v>
      </c>
      <c r="G34" s="14" t="s">
        <v>12</v>
      </c>
      <c r="H34" s="10">
        <v>23.4</v>
      </c>
      <c r="I34" s="2">
        <f t="shared" si="7"/>
        <v>1193.5199999999998</v>
      </c>
    </row>
    <row r="35" spans="1:11" ht="14.25">
      <c r="A35" s="8">
        <v>41259</v>
      </c>
      <c r="B35" s="17" t="s">
        <v>67</v>
      </c>
      <c r="C35" s="13" t="s">
        <v>68</v>
      </c>
      <c r="D35" s="10">
        <v>1.19</v>
      </c>
      <c r="E35" s="2">
        <f t="shared" si="6"/>
        <v>23.870399999999997</v>
      </c>
      <c r="F35" s="2">
        <f t="shared" si="5"/>
        <v>131.91536842105265</v>
      </c>
      <c r="G35" s="14" t="s">
        <v>12</v>
      </c>
      <c r="H35" s="10">
        <v>17.09</v>
      </c>
      <c r="I35" s="2">
        <f t="shared" si="7"/>
        <v>1210.6099999999997</v>
      </c>
      <c r="J35" s="118" t="s">
        <v>88</v>
      </c>
      <c r="K35" s="119"/>
    </row>
    <row r="36" spans="1:9" ht="14.25">
      <c r="A36" s="8">
        <v>41260</v>
      </c>
      <c r="B36" s="17" t="s">
        <v>69</v>
      </c>
      <c r="C36" s="13" t="s">
        <v>70</v>
      </c>
      <c r="D36" s="10">
        <v>1.5</v>
      </c>
      <c r="E36" s="2">
        <f t="shared" si="6"/>
        <v>24.212199999999996</v>
      </c>
      <c r="F36" s="2">
        <f t="shared" si="5"/>
        <v>50.84562</v>
      </c>
      <c r="G36" s="14" t="s">
        <v>15</v>
      </c>
      <c r="H36" s="10">
        <v>-50.85</v>
      </c>
      <c r="I36" s="2">
        <f t="shared" si="7"/>
        <v>1159.7599999999998</v>
      </c>
    </row>
    <row r="37" spans="1:9" ht="14.25">
      <c r="A37" s="8">
        <v>41261</v>
      </c>
      <c r="B37" s="17" t="s">
        <v>71</v>
      </c>
      <c r="C37" s="13" t="s">
        <v>72</v>
      </c>
      <c r="D37" s="10">
        <v>1.36</v>
      </c>
      <c r="E37" s="2">
        <f t="shared" si="6"/>
        <v>23.195199999999996</v>
      </c>
      <c r="F37" s="2">
        <f t="shared" si="5"/>
        <v>67.65266666666663</v>
      </c>
      <c r="G37" s="14" t="s">
        <v>12</v>
      </c>
      <c r="H37" s="10">
        <v>23.2</v>
      </c>
      <c r="I37" s="2">
        <f t="shared" si="7"/>
        <v>1182.9599999999998</v>
      </c>
    </row>
    <row r="38" spans="1:9" ht="14.25">
      <c r="A38" s="8">
        <v>41261</v>
      </c>
      <c r="B38" s="17" t="s">
        <v>52</v>
      </c>
      <c r="C38" s="13" t="s">
        <v>73</v>
      </c>
      <c r="D38" s="10">
        <v>1.59</v>
      </c>
      <c r="E38" s="2">
        <f t="shared" si="6"/>
        <v>23.659199999999995</v>
      </c>
      <c r="F38" s="2">
        <f t="shared" si="5"/>
        <v>42.10535593220337</v>
      </c>
      <c r="G38" s="14" t="s">
        <v>12</v>
      </c>
      <c r="H38" s="10">
        <v>23.66</v>
      </c>
      <c r="I38" s="2">
        <f t="shared" si="7"/>
        <v>1206.62</v>
      </c>
    </row>
    <row r="39" spans="1:9" ht="14.25">
      <c r="A39" s="8">
        <v>41261</v>
      </c>
      <c r="B39" s="17" t="s">
        <v>74</v>
      </c>
      <c r="C39" s="13" t="s">
        <v>75</v>
      </c>
      <c r="D39" s="10">
        <v>1.52</v>
      </c>
      <c r="E39" s="2">
        <f t="shared" si="6"/>
        <v>24.132399999999997</v>
      </c>
      <c r="F39" s="2">
        <f t="shared" si="5"/>
        <v>48.72888461538461</v>
      </c>
      <c r="G39" s="14" t="s">
        <v>12</v>
      </c>
      <c r="H39" s="10">
        <v>24.13</v>
      </c>
      <c r="I39" s="2">
        <f t="shared" si="7"/>
        <v>1230.75</v>
      </c>
    </row>
    <row r="40" spans="1:9" ht="14.25">
      <c r="A40" s="8">
        <v>41262</v>
      </c>
      <c r="B40" s="17" t="s">
        <v>76</v>
      </c>
      <c r="C40" s="13" t="s">
        <v>19</v>
      </c>
      <c r="D40" s="10">
        <v>1.55</v>
      </c>
      <c r="E40" s="2">
        <f t="shared" si="6"/>
        <v>24.615000000000002</v>
      </c>
      <c r="F40" s="2">
        <f t="shared" si="5"/>
        <v>46.992272727272734</v>
      </c>
      <c r="G40" s="14" t="s">
        <v>12</v>
      </c>
      <c r="H40" s="10">
        <v>24.62</v>
      </c>
      <c r="I40" s="2">
        <f t="shared" si="7"/>
        <v>1255.37</v>
      </c>
    </row>
    <row r="41" spans="1:15" ht="14.25">
      <c r="A41" s="8">
        <v>41263</v>
      </c>
      <c r="B41" s="17" t="s">
        <v>77</v>
      </c>
      <c r="C41" s="13" t="s">
        <v>78</v>
      </c>
      <c r="D41" s="10">
        <v>1.33</v>
      </c>
      <c r="E41" s="2">
        <f t="shared" si="6"/>
        <v>25.1074</v>
      </c>
      <c r="F41" s="2">
        <f t="shared" si="5"/>
        <v>79.8871818181818</v>
      </c>
      <c r="G41" s="14" t="s">
        <v>12</v>
      </c>
      <c r="H41" s="10">
        <v>25.11</v>
      </c>
      <c r="I41" s="2">
        <f t="shared" si="7"/>
        <v>1280.4799999999998</v>
      </c>
      <c r="K41" s="1" t="s">
        <v>87</v>
      </c>
      <c r="O41" s="9" t="s">
        <v>58</v>
      </c>
    </row>
    <row r="42" spans="1:15" ht="14.25">
      <c r="A42" s="8">
        <v>41263</v>
      </c>
      <c r="B42" s="17" t="s">
        <v>79</v>
      </c>
      <c r="C42" s="13" t="s">
        <v>80</v>
      </c>
      <c r="D42" s="10">
        <v>1.25</v>
      </c>
      <c r="E42" s="2">
        <f t="shared" si="6"/>
        <v>25.609599999999997</v>
      </c>
      <c r="F42" s="2">
        <f t="shared" si="5"/>
        <v>107.56031999999999</v>
      </c>
      <c r="G42" s="14" t="s">
        <v>12</v>
      </c>
      <c r="H42" s="10">
        <v>25.61</v>
      </c>
      <c r="I42" s="2">
        <f t="shared" si="7"/>
        <v>1306.0899999999997</v>
      </c>
      <c r="K42" s="1" t="s">
        <v>27</v>
      </c>
      <c r="M42" s="1" t="s">
        <v>89</v>
      </c>
      <c r="O42" s="9" t="s">
        <v>90</v>
      </c>
    </row>
    <row r="43" spans="1:15" ht="14.25">
      <c r="A43" s="8">
        <v>41264</v>
      </c>
      <c r="B43" s="17" t="s">
        <v>81</v>
      </c>
      <c r="C43" s="13" t="s">
        <v>82</v>
      </c>
      <c r="D43" s="10">
        <v>1.35</v>
      </c>
      <c r="E43" s="2">
        <f t="shared" si="6"/>
        <v>26.121799999999993</v>
      </c>
      <c r="F43" s="2">
        <f t="shared" si="5"/>
        <v>78.36539999999997</v>
      </c>
      <c r="G43" s="14" t="s">
        <v>15</v>
      </c>
      <c r="H43" s="10">
        <v>-78.37</v>
      </c>
      <c r="I43" s="2">
        <f t="shared" si="7"/>
        <v>1227.7199999999998</v>
      </c>
      <c r="K43" s="8" t="s">
        <v>29</v>
      </c>
      <c r="M43" s="19">
        <v>0.7857</v>
      </c>
      <c r="O43" s="12">
        <v>0.8181</v>
      </c>
    </row>
    <row r="44" spans="1:15" ht="14.25">
      <c r="A44" s="8">
        <v>41264</v>
      </c>
      <c r="B44" s="17" t="s">
        <v>83</v>
      </c>
      <c r="C44" s="13" t="s">
        <v>84</v>
      </c>
      <c r="D44" s="10">
        <v>1.37</v>
      </c>
      <c r="E44" s="2">
        <f t="shared" si="6"/>
        <v>24.554399999999998</v>
      </c>
      <c r="F44" s="2">
        <f t="shared" si="5"/>
        <v>69.68140540540539</v>
      </c>
      <c r="G44" s="14" t="s">
        <v>15</v>
      </c>
      <c r="H44" s="10">
        <v>-69.68</v>
      </c>
      <c r="I44" s="2">
        <f t="shared" si="7"/>
        <v>1158.0399999999997</v>
      </c>
      <c r="K44" s="8" t="s">
        <v>30</v>
      </c>
      <c r="M44" s="20">
        <v>56.48</v>
      </c>
      <c r="O44" s="15">
        <v>181.2</v>
      </c>
    </row>
    <row r="45" spans="1:15" ht="14.25">
      <c r="A45" s="8">
        <v>41264</v>
      </c>
      <c r="B45" s="17" t="s">
        <v>85</v>
      </c>
      <c r="C45" s="13" t="s">
        <v>86</v>
      </c>
      <c r="D45" s="10">
        <v>1.36</v>
      </c>
      <c r="E45" s="2">
        <f t="shared" si="6"/>
        <v>23.160799999999995</v>
      </c>
      <c r="F45" s="2">
        <f t="shared" si="5"/>
        <v>67.55233333333331</v>
      </c>
      <c r="G45" s="14" t="s">
        <v>12</v>
      </c>
      <c r="H45" s="10">
        <v>23.16</v>
      </c>
      <c r="I45" s="2">
        <f t="shared" si="7"/>
        <v>1181.1999999999998</v>
      </c>
      <c r="K45" s="8" t="s">
        <v>31</v>
      </c>
      <c r="M45" s="19">
        <v>0.0502</v>
      </c>
      <c r="O45" s="12">
        <v>0.1181</v>
      </c>
    </row>
    <row r="46" spans="1:15" ht="14.25">
      <c r="A46" s="8"/>
      <c r="B46" s="17"/>
      <c r="C46" s="13"/>
      <c r="D46" s="10"/>
      <c r="E46" s="2"/>
      <c r="F46" s="2"/>
      <c r="G46" s="14"/>
      <c r="H46" s="10"/>
      <c r="I46" s="2"/>
      <c r="K46" s="8"/>
      <c r="M46" s="19"/>
      <c r="O46" s="12"/>
    </row>
    <row r="47" spans="1:15" ht="14.25">
      <c r="A47" s="116" t="s">
        <v>117</v>
      </c>
      <c r="B47" s="117"/>
      <c r="C47" s="13"/>
      <c r="D47" s="10"/>
      <c r="E47" s="2"/>
      <c r="F47" s="2"/>
      <c r="G47" s="14"/>
      <c r="H47" s="10"/>
      <c r="I47" s="2"/>
      <c r="K47" s="8"/>
      <c r="M47" s="19"/>
      <c r="O47" s="12"/>
    </row>
    <row r="48" spans="1:15" ht="14.25">
      <c r="A48" s="8"/>
      <c r="B48" s="17"/>
      <c r="C48" s="13"/>
      <c r="D48" s="10"/>
      <c r="E48" s="2"/>
      <c r="F48" s="2"/>
      <c r="G48" s="14"/>
      <c r="H48" s="10"/>
      <c r="I48" s="2"/>
      <c r="K48" s="8"/>
      <c r="M48" s="19"/>
      <c r="O48" s="12"/>
    </row>
    <row r="49" spans="1:9" ht="14.25">
      <c r="A49" s="8">
        <v>41265</v>
      </c>
      <c r="B49" s="17" t="s">
        <v>91</v>
      </c>
      <c r="C49" s="13" t="s">
        <v>92</v>
      </c>
      <c r="D49" s="10">
        <v>1.26</v>
      </c>
      <c r="E49" s="2">
        <f>I45*0.02</f>
        <v>23.623999999999995</v>
      </c>
      <c r="F49" s="2">
        <f aca="true" t="shared" si="8" ref="F49:F61">E49/(D49-1)*1.05</f>
        <v>95.40461538461537</v>
      </c>
      <c r="G49" s="14" t="s">
        <v>12</v>
      </c>
      <c r="H49" s="10">
        <v>23.62</v>
      </c>
      <c r="I49" s="2">
        <f>I45+H49</f>
        <v>1204.8199999999997</v>
      </c>
    </row>
    <row r="50" spans="1:9" ht="14.25">
      <c r="A50" s="8">
        <v>41265</v>
      </c>
      <c r="B50" s="17" t="s">
        <v>85</v>
      </c>
      <c r="C50" s="13" t="s">
        <v>93</v>
      </c>
      <c r="D50" s="10">
        <v>1.33</v>
      </c>
      <c r="E50" s="2">
        <f aca="true" t="shared" si="9" ref="E50:E62">I49*0.02</f>
        <v>24.096399999999996</v>
      </c>
      <c r="F50" s="2">
        <f t="shared" si="8"/>
        <v>76.6703636363636</v>
      </c>
      <c r="G50" s="14" t="s">
        <v>12</v>
      </c>
      <c r="H50" s="10">
        <v>24.1</v>
      </c>
      <c r="I50" s="2">
        <f aca="true" t="shared" si="10" ref="I50:I62">I49+H50</f>
        <v>1228.9199999999996</v>
      </c>
    </row>
    <row r="51" spans="1:9" ht="14.25">
      <c r="A51" s="8">
        <v>41266</v>
      </c>
      <c r="B51" s="17" t="s">
        <v>94</v>
      </c>
      <c r="C51" s="13" t="s">
        <v>95</v>
      </c>
      <c r="D51" s="10">
        <v>1.49</v>
      </c>
      <c r="E51" s="2">
        <f t="shared" si="9"/>
        <v>24.57839999999999</v>
      </c>
      <c r="F51" s="2">
        <f t="shared" si="8"/>
        <v>52.667999999999985</v>
      </c>
      <c r="G51" s="14" t="s">
        <v>12</v>
      </c>
      <c r="H51" s="10">
        <v>24.58</v>
      </c>
      <c r="I51" s="2">
        <f t="shared" si="10"/>
        <v>1253.4999999999995</v>
      </c>
    </row>
    <row r="52" spans="1:9" ht="14.25">
      <c r="A52" s="8">
        <v>41266</v>
      </c>
      <c r="B52" s="17" t="s">
        <v>96</v>
      </c>
      <c r="C52" s="13" t="s">
        <v>97</v>
      </c>
      <c r="D52" s="10">
        <v>1.16</v>
      </c>
      <c r="E52" s="2">
        <f t="shared" si="9"/>
        <v>25.069999999999993</v>
      </c>
      <c r="F52" s="2">
        <f t="shared" si="8"/>
        <v>164.52187500000002</v>
      </c>
      <c r="G52" s="14" t="s">
        <v>12</v>
      </c>
      <c r="H52" s="10">
        <v>25.06</v>
      </c>
      <c r="I52" s="2">
        <f t="shared" si="10"/>
        <v>1278.5599999999995</v>
      </c>
    </row>
    <row r="53" spans="1:9" ht="14.25">
      <c r="A53" s="8">
        <v>41269</v>
      </c>
      <c r="B53" s="17" t="s">
        <v>98</v>
      </c>
      <c r="C53" s="13" t="s">
        <v>99</v>
      </c>
      <c r="D53" s="10">
        <v>1.47</v>
      </c>
      <c r="E53" s="2">
        <f t="shared" si="9"/>
        <v>25.57119999999999</v>
      </c>
      <c r="F53" s="2">
        <f t="shared" si="8"/>
        <v>57.127148936170194</v>
      </c>
      <c r="G53" s="14" t="s">
        <v>15</v>
      </c>
      <c r="H53" s="10">
        <v>-57.13</v>
      </c>
      <c r="I53" s="2">
        <f t="shared" si="10"/>
        <v>1221.4299999999994</v>
      </c>
    </row>
    <row r="54" spans="1:9" ht="14.25">
      <c r="A54" s="8">
        <v>41269</v>
      </c>
      <c r="B54" s="17" t="s">
        <v>100</v>
      </c>
      <c r="C54" s="13" t="s">
        <v>101</v>
      </c>
      <c r="D54" s="10">
        <v>1.29</v>
      </c>
      <c r="E54" s="2">
        <f t="shared" si="9"/>
        <v>24.42859999999999</v>
      </c>
      <c r="F54" s="2">
        <f t="shared" si="8"/>
        <v>88.44837931034478</v>
      </c>
      <c r="G54" s="14" t="s">
        <v>12</v>
      </c>
      <c r="H54" s="10">
        <v>24.43</v>
      </c>
      <c r="I54" s="2">
        <f t="shared" si="10"/>
        <v>1245.8599999999994</v>
      </c>
    </row>
    <row r="55" spans="1:9" ht="14.25">
      <c r="A55" s="8">
        <v>41270</v>
      </c>
      <c r="B55" s="17" t="s">
        <v>102</v>
      </c>
      <c r="C55" s="13" t="s">
        <v>103</v>
      </c>
      <c r="D55" s="10">
        <v>1.2</v>
      </c>
      <c r="E55" s="2">
        <f t="shared" si="9"/>
        <v>24.91719999999999</v>
      </c>
      <c r="F55" s="2">
        <f t="shared" si="8"/>
        <v>130.81529999999998</v>
      </c>
      <c r="G55" s="14" t="s">
        <v>12</v>
      </c>
      <c r="H55" s="10">
        <v>24.92</v>
      </c>
      <c r="I55" s="2">
        <f t="shared" si="10"/>
        <v>1270.7799999999995</v>
      </c>
    </row>
    <row r="56" spans="1:9" ht="14.25">
      <c r="A56" s="8">
        <v>41270</v>
      </c>
      <c r="B56" s="17" t="s">
        <v>104</v>
      </c>
      <c r="C56" s="13" t="s">
        <v>105</v>
      </c>
      <c r="D56" s="10">
        <v>1.38</v>
      </c>
      <c r="E56" s="2">
        <f t="shared" si="9"/>
        <v>25.41559999999999</v>
      </c>
      <c r="F56" s="2">
        <f>E56/(D56-1)*1.05</f>
        <v>70.22731578947368</v>
      </c>
      <c r="G56" s="14" t="s">
        <v>12</v>
      </c>
      <c r="H56" s="10">
        <v>25.42</v>
      </c>
      <c r="I56" s="2">
        <f t="shared" si="10"/>
        <v>1296.1999999999996</v>
      </c>
    </row>
    <row r="57" spans="1:9" ht="14.25">
      <c r="A57" s="8">
        <v>41271</v>
      </c>
      <c r="B57" s="17" t="s">
        <v>48</v>
      </c>
      <c r="C57" s="13" t="s">
        <v>106</v>
      </c>
      <c r="D57" s="10">
        <v>1.15</v>
      </c>
      <c r="E57" s="2">
        <f t="shared" si="9"/>
        <v>25.923999999999992</v>
      </c>
      <c r="F57" s="2">
        <f t="shared" si="8"/>
        <v>181.46800000000005</v>
      </c>
      <c r="G57" s="14" t="s">
        <v>12</v>
      </c>
      <c r="H57" s="10">
        <v>25.92</v>
      </c>
      <c r="I57" s="2">
        <f t="shared" si="10"/>
        <v>1322.1199999999997</v>
      </c>
    </row>
    <row r="58" spans="1:15" ht="14.25">
      <c r="A58" s="8">
        <v>41271</v>
      </c>
      <c r="B58" s="17" t="s">
        <v>107</v>
      </c>
      <c r="C58" s="13" t="s">
        <v>108</v>
      </c>
      <c r="D58" s="10">
        <v>1.19</v>
      </c>
      <c r="E58" s="2">
        <f t="shared" si="9"/>
        <v>26.442399999999992</v>
      </c>
      <c r="F58" s="2">
        <f>E58/(D58-1)*1.05</f>
        <v>146.12905263157893</v>
      </c>
      <c r="G58" s="14" t="s">
        <v>12</v>
      </c>
      <c r="H58" s="10">
        <v>26.44</v>
      </c>
      <c r="I58" s="2">
        <f t="shared" si="10"/>
        <v>1348.5599999999997</v>
      </c>
      <c r="K58" s="1" t="s">
        <v>118</v>
      </c>
      <c r="O58" s="9" t="s">
        <v>58</v>
      </c>
    </row>
    <row r="59" spans="1:15" ht="14.25">
      <c r="A59" s="8">
        <v>41271</v>
      </c>
      <c r="B59" s="17" t="s">
        <v>109</v>
      </c>
      <c r="C59" s="13" t="s">
        <v>110</v>
      </c>
      <c r="D59" s="10">
        <v>1.29</v>
      </c>
      <c r="E59" s="2">
        <f t="shared" si="9"/>
        <v>26.971199999999996</v>
      </c>
      <c r="F59" s="2">
        <f t="shared" si="8"/>
        <v>97.65434482758619</v>
      </c>
      <c r="G59" s="14" t="s">
        <v>12</v>
      </c>
      <c r="H59" s="10">
        <v>26.96</v>
      </c>
      <c r="I59" s="2">
        <f t="shared" si="10"/>
        <v>1375.5199999999998</v>
      </c>
      <c r="K59" s="1" t="s">
        <v>27</v>
      </c>
      <c r="M59" s="1" t="s">
        <v>119</v>
      </c>
      <c r="O59" s="9" t="s">
        <v>120</v>
      </c>
    </row>
    <row r="60" spans="1:15" ht="14.25">
      <c r="A60" s="8">
        <v>41271</v>
      </c>
      <c r="B60" s="17" t="s">
        <v>111</v>
      </c>
      <c r="C60" s="13" t="s">
        <v>112</v>
      </c>
      <c r="D60" s="10">
        <v>1.41</v>
      </c>
      <c r="E60" s="2">
        <f t="shared" si="9"/>
        <v>27.510399999999997</v>
      </c>
      <c r="F60" s="2">
        <f>E60/(D60-1)*1.05</f>
        <v>70.45346341463416</v>
      </c>
      <c r="G60" s="14" t="s">
        <v>15</v>
      </c>
      <c r="H60" s="10">
        <v>-70.45</v>
      </c>
      <c r="I60" s="2">
        <f t="shared" si="10"/>
        <v>1305.0699999999997</v>
      </c>
      <c r="K60" s="8" t="s">
        <v>29</v>
      </c>
      <c r="M60" s="19">
        <v>0.8571</v>
      </c>
      <c r="O60" s="12">
        <v>0.8298</v>
      </c>
    </row>
    <row r="61" spans="1:15" ht="14.25">
      <c r="A61" s="8">
        <v>41271</v>
      </c>
      <c r="B61" s="17" t="s">
        <v>113</v>
      </c>
      <c r="C61" s="13" t="s">
        <v>114</v>
      </c>
      <c r="D61" s="10">
        <v>1.52</v>
      </c>
      <c r="E61" s="2">
        <f t="shared" si="9"/>
        <v>26.101399999999995</v>
      </c>
      <c r="F61" s="2">
        <f t="shared" si="8"/>
        <v>52.70474999999999</v>
      </c>
      <c r="G61" s="14" t="s">
        <v>12</v>
      </c>
      <c r="H61" s="10">
        <v>26.1</v>
      </c>
      <c r="I61" s="2">
        <f t="shared" si="10"/>
        <v>1331.1699999999996</v>
      </c>
      <c r="K61" s="8" t="s">
        <v>30</v>
      </c>
      <c r="M61" s="20">
        <v>176.59</v>
      </c>
      <c r="O61" s="15">
        <v>357.79</v>
      </c>
    </row>
    <row r="62" spans="1:15" ht="14.25">
      <c r="A62" s="8">
        <v>41272</v>
      </c>
      <c r="B62" s="17" t="s">
        <v>115</v>
      </c>
      <c r="C62" s="13" t="s">
        <v>116</v>
      </c>
      <c r="D62" s="10">
        <v>1.34</v>
      </c>
      <c r="E62" s="2">
        <f t="shared" si="9"/>
        <v>26.623399999999993</v>
      </c>
      <c r="F62" s="2">
        <f>E62/(D62-1)*1.05</f>
        <v>82.21932352941172</v>
      </c>
      <c r="G62" s="14" t="s">
        <v>12</v>
      </c>
      <c r="H62" s="10">
        <v>26.62</v>
      </c>
      <c r="I62" s="2">
        <f t="shared" si="10"/>
        <v>1357.7899999999995</v>
      </c>
      <c r="K62" s="8" t="s">
        <v>31</v>
      </c>
      <c r="M62" s="19">
        <v>0.1495</v>
      </c>
      <c r="O62" s="12">
        <v>0.3578</v>
      </c>
    </row>
    <row r="64" spans="1:9" ht="14.25">
      <c r="A64" s="116" t="s">
        <v>121</v>
      </c>
      <c r="B64" s="117"/>
      <c r="C64" s="13"/>
      <c r="D64" s="10"/>
      <c r="E64" s="2"/>
      <c r="F64" s="2"/>
      <c r="G64" s="14"/>
      <c r="H64" s="10"/>
      <c r="I64" s="2"/>
    </row>
    <row r="65" spans="1:9" ht="14.25">
      <c r="A65" s="8"/>
      <c r="B65" s="17"/>
      <c r="C65" s="13"/>
      <c r="D65" s="10"/>
      <c r="E65" s="2"/>
      <c r="F65" s="2"/>
      <c r="G65" s="14"/>
      <c r="H65" s="10"/>
      <c r="I65" s="2"/>
    </row>
    <row r="66" spans="1:9" ht="14.25">
      <c r="A66" s="8">
        <v>41273</v>
      </c>
      <c r="B66" s="17" t="s">
        <v>122</v>
      </c>
      <c r="C66" s="13" t="s">
        <v>123</v>
      </c>
      <c r="D66" s="10">
        <v>1.4</v>
      </c>
      <c r="E66" s="2">
        <f>I62*0.02</f>
        <v>27.155799999999992</v>
      </c>
      <c r="F66" s="2">
        <f aca="true" t="shared" si="11" ref="F66:F74">E66/(D66-1)*1.05</f>
        <v>71.283975</v>
      </c>
      <c r="G66" s="14" t="s">
        <v>12</v>
      </c>
      <c r="H66" s="10">
        <v>27.16</v>
      </c>
      <c r="I66" s="2">
        <f>I62+H66</f>
        <v>1384.9499999999996</v>
      </c>
    </row>
    <row r="67" spans="1:9" ht="14.25">
      <c r="A67" s="8">
        <v>41274</v>
      </c>
      <c r="B67" s="17" t="s">
        <v>124</v>
      </c>
      <c r="C67" s="13" t="s">
        <v>125</v>
      </c>
      <c r="D67" s="10">
        <v>1.22</v>
      </c>
      <c r="E67" s="2">
        <f aca="true" t="shared" si="12" ref="E67:E75">I66*0.02</f>
        <v>27.69899999999999</v>
      </c>
      <c r="F67" s="2">
        <f>E67/(D67-1)*1.05</f>
        <v>132.19977272727272</v>
      </c>
      <c r="G67" s="14" t="s">
        <v>12</v>
      </c>
      <c r="H67" s="10">
        <v>27.7</v>
      </c>
      <c r="I67" s="2">
        <f aca="true" t="shared" si="13" ref="I67:I75">I66+H67</f>
        <v>1412.6499999999996</v>
      </c>
    </row>
    <row r="68" spans="1:9" ht="14.25">
      <c r="A68" s="8">
        <v>41274</v>
      </c>
      <c r="B68" s="17" t="s">
        <v>126</v>
      </c>
      <c r="C68" s="13" t="s">
        <v>127</v>
      </c>
      <c r="D68" s="10">
        <v>1.34</v>
      </c>
      <c r="E68" s="2">
        <f t="shared" si="12"/>
        <v>28.252999999999993</v>
      </c>
      <c r="F68" s="2">
        <f t="shared" si="11"/>
        <v>87.25191176470584</v>
      </c>
      <c r="G68" s="14" t="s">
        <v>15</v>
      </c>
      <c r="H68" s="10">
        <v>-87.25</v>
      </c>
      <c r="I68" s="2">
        <f t="shared" si="13"/>
        <v>1325.3999999999996</v>
      </c>
    </row>
    <row r="69" spans="1:9" ht="14.25">
      <c r="A69" s="7">
        <v>41275</v>
      </c>
      <c r="B69" s="17" t="s">
        <v>128</v>
      </c>
      <c r="C69" s="13" t="s">
        <v>129</v>
      </c>
      <c r="D69" s="10">
        <v>1.3</v>
      </c>
      <c r="E69" s="2">
        <f t="shared" si="12"/>
        <v>26.507999999999992</v>
      </c>
      <c r="F69" s="2">
        <f>E69/(D69-1)*1.05</f>
        <v>92.77799999999996</v>
      </c>
      <c r="G69" s="14" t="s">
        <v>12</v>
      </c>
      <c r="H69" s="10">
        <v>26.51</v>
      </c>
      <c r="I69" s="2">
        <f t="shared" si="13"/>
        <v>1351.9099999999996</v>
      </c>
    </row>
    <row r="70" spans="1:9" ht="14.25">
      <c r="A70" s="7">
        <v>41275</v>
      </c>
      <c r="B70" s="17" t="s">
        <v>130</v>
      </c>
      <c r="C70" s="13" t="s">
        <v>131</v>
      </c>
      <c r="D70" s="10">
        <v>1.83</v>
      </c>
      <c r="E70" s="2">
        <f t="shared" si="12"/>
        <v>27.038199999999993</v>
      </c>
      <c r="F70" s="2">
        <f t="shared" si="11"/>
        <v>34.2049518072289</v>
      </c>
      <c r="G70" s="14" t="s">
        <v>12</v>
      </c>
      <c r="H70" s="10">
        <v>27.04</v>
      </c>
      <c r="I70" s="2">
        <f t="shared" si="13"/>
        <v>1378.9499999999996</v>
      </c>
    </row>
    <row r="71" spans="1:15" ht="14.25">
      <c r="A71" s="7">
        <v>41276</v>
      </c>
      <c r="B71" s="17" t="s">
        <v>109</v>
      </c>
      <c r="C71" s="13" t="s">
        <v>132</v>
      </c>
      <c r="D71" s="10">
        <v>1.26</v>
      </c>
      <c r="E71" s="2">
        <f t="shared" si="12"/>
        <v>27.578999999999994</v>
      </c>
      <c r="F71" s="2">
        <f>E71/(D71-1)*1.05</f>
        <v>111.37673076923075</v>
      </c>
      <c r="G71" s="14" t="s">
        <v>12</v>
      </c>
      <c r="H71" s="10">
        <v>27.58</v>
      </c>
      <c r="I71" s="2">
        <f t="shared" si="13"/>
        <v>1406.5299999999995</v>
      </c>
      <c r="K71" s="1" t="s">
        <v>141</v>
      </c>
      <c r="O71" s="9" t="s">
        <v>58</v>
      </c>
    </row>
    <row r="72" spans="1:15" ht="14.25">
      <c r="A72" s="7">
        <v>41276</v>
      </c>
      <c r="B72" s="17" t="s">
        <v>133</v>
      </c>
      <c r="C72" s="13" t="s">
        <v>134</v>
      </c>
      <c r="D72" s="10">
        <v>1.17</v>
      </c>
      <c r="E72" s="2">
        <f t="shared" si="12"/>
        <v>28.13059999999999</v>
      </c>
      <c r="F72" s="2">
        <f t="shared" si="11"/>
        <v>173.7478235294118</v>
      </c>
      <c r="G72" s="14" t="s">
        <v>12</v>
      </c>
      <c r="H72" s="10">
        <v>28.13</v>
      </c>
      <c r="I72" s="2">
        <f t="shared" si="13"/>
        <v>1434.6599999999996</v>
      </c>
      <c r="K72" s="1" t="s">
        <v>27</v>
      </c>
      <c r="M72" s="1" t="s">
        <v>142</v>
      </c>
      <c r="O72" s="9" t="s">
        <v>143</v>
      </c>
    </row>
    <row r="73" spans="1:15" ht="14.25">
      <c r="A73" s="7">
        <v>41277</v>
      </c>
      <c r="B73" s="17" t="s">
        <v>135</v>
      </c>
      <c r="C73" s="13" t="s">
        <v>136</v>
      </c>
      <c r="D73" s="10">
        <v>1.17</v>
      </c>
      <c r="E73" s="2">
        <f t="shared" si="12"/>
        <v>28.693199999999994</v>
      </c>
      <c r="F73" s="2">
        <f>E73/(D73-1)*1.05</f>
        <v>177.22270588235298</v>
      </c>
      <c r="G73" s="14" t="s">
        <v>15</v>
      </c>
      <c r="H73" s="10">
        <v>-177.22</v>
      </c>
      <c r="I73" s="2">
        <f t="shared" si="13"/>
        <v>1257.4399999999996</v>
      </c>
      <c r="K73" s="8" t="s">
        <v>29</v>
      </c>
      <c r="M73" s="19">
        <v>0.8</v>
      </c>
      <c r="O73" s="12">
        <v>0.8245</v>
      </c>
    </row>
    <row r="74" spans="1:15" ht="14.25">
      <c r="A74" s="7">
        <v>41277</v>
      </c>
      <c r="B74" s="17" t="s">
        <v>137</v>
      </c>
      <c r="C74" s="13" t="s">
        <v>138</v>
      </c>
      <c r="D74" s="10">
        <v>1.56</v>
      </c>
      <c r="E74" s="2">
        <f t="shared" si="12"/>
        <v>25.148799999999994</v>
      </c>
      <c r="F74" s="2">
        <f t="shared" si="11"/>
        <v>47.15399999999999</v>
      </c>
      <c r="G74" s="14" t="s">
        <v>12</v>
      </c>
      <c r="H74" s="10">
        <v>24.68</v>
      </c>
      <c r="I74" s="2">
        <f t="shared" si="13"/>
        <v>1282.1199999999997</v>
      </c>
      <c r="K74" s="8" t="s">
        <v>30</v>
      </c>
      <c r="M74" s="20">
        <v>-50.5</v>
      </c>
      <c r="O74" s="15">
        <v>307.29</v>
      </c>
    </row>
    <row r="75" spans="1:15" ht="14.25">
      <c r="A75" s="7">
        <v>41277</v>
      </c>
      <c r="B75" s="17" t="s">
        <v>139</v>
      </c>
      <c r="C75" s="13" t="s">
        <v>140</v>
      </c>
      <c r="D75" s="10">
        <v>1.3</v>
      </c>
      <c r="E75" s="2">
        <f t="shared" si="12"/>
        <v>25.642399999999995</v>
      </c>
      <c r="F75" s="2">
        <f>E75/(D75-1)*1.05</f>
        <v>89.74839999999998</v>
      </c>
      <c r="G75" s="14" t="s">
        <v>12</v>
      </c>
      <c r="H75" s="10">
        <v>25.17</v>
      </c>
      <c r="I75" s="2">
        <f t="shared" si="13"/>
        <v>1307.2899999999997</v>
      </c>
      <c r="K75" s="8" t="s">
        <v>31</v>
      </c>
      <c r="M75" s="19">
        <v>-0.0372</v>
      </c>
      <c r="O75" s="12">
        <v>0.3073</v>
      </c>
    </row>
    <row r="77" spans="1:11" ht="14.25">
      <c r="A77" s="116" t="s">
        <v>144</v>
      </c>
      <c r="B77" s="117"/>
      <c r="C77" s="21"/>
      <c r="D77" s="21"/>
      <c r="E77" s="21"/>
      <c r="F77" s="21"/>
      <c r="G77" s="22"/>
      <c r="H77" s="21"/>
      <c r="I77" s="21"/>
      <c r="J77" s="21"/>
      <c r="K77" s="8"/>
    </row>
    <row r="78" spans="1:11" ht="14.25">
      <c r="A78" s="21"/>
      <c r="B78" s="21"/>
      <c r="C78" s="21"/>
      <c r="D78" s="21"/>
      <c r="E78" s="21"/>
      <c r="F78" s="21"/>
      <c r="G78" s="22"/>
      <c r="H78" s="21"/>
      <c r="I78" s="21"/>
      <c r="J78" s="21"/>
      <c r="K78" s="8"/>
    </row>
    <row r="79" spans="1:11" ht="14.25">
      <c r="A79" s="23">
        <v>41278</v>
      </c>
      <c r="B79" s="24" t="s">
        <v>145</v>
      </c>
      <c r="C79" s="25" t="s">
        <v>146</v>
      </c>
      <c r="D79" s="10">
        <v>1.31</v>
      </c>
      <c r="E79" s="26">
        <f>I75*0.02</f>
        <v>26.145799999999994</v>
      </c>
      <c r="F79" s="26">
        <f aca="true" t="shared" si="14" ref="F79:F95">E79/(D79-1)*1.05</f>
        <v>88.55835483870963</v>
      </c>
      <c r="G79" s="27" t="s">
        <v>15</v>
      </c>
      <c r="H79" s="10">
        <v>-88.26</v>
      </c>
      <c r="I79" s="26">
        <f>I75+H79</f>
        <v>1219.0299999999997</v>
      </c>
      <c r="J79" s="21"/>
      <c r="K79" s="21"/>
    </row>
    <row r="80" spans="1:11" ht="14.25">
      <c r="A80" s="23">
        <v>41278</v>
      </c>
      <c r="B80" s="24" t="s">
        <v>147</v>
      </c>
      <c r="C80" s="25" t="s">
        <v>148</v>
      </c>
      <c r="D80" s="10">
        <v>1.21</v>
      </c>
      <c r="E80" s="26">
        <f aca="true" t="shared" si="15" ref="E80:E95">I79*0.02</f>
        <v>24.380599999999994</v>
      </c>
      <c r="F80" s="26">
        <f t="shared" si="14"/>
        <v>121.90299999999999</v>
      </c>
      <c r="G80" s="27" t="s">
        <v>12</v>
      </c>
      <c r="H80" s="10">
        <v>24.38</v>
      </c>
      <c r="I80" s="26">
        <f aca="true" t="shared" si="16" ref="I80:I97">I79+H80</f>
        <v>1243.4099999999999</v>
      </c>
      <c r="J80" s="28"/>
      <c r="K80" s="28"/>
    </row>
    <row r="81" spans="1:11" ht="14.25">
      <c r="A81" s="23">
        <v>41278</v>
      </c>
      <c r="B81" s="24" t="s">
        <v>149</v>
      </c>
      <c r="C81" s="25" t="s">
        <v>150</v>
      </c>
      <c r="D81" s="10">
        <v>1.75</v>
      </c>
      <c r="E81" s="26">
        <f t="shared" si="15"/>
        <v>24.868199999999998</v>
      </c>
      <c r="F81" s="26">
        <f t="shared" si="14"/>
        <v>34.815479999999994</v>
      </c>
      <c r="G81" s="27" t="s">
        <v>15</v>
      </c>
      <c r="H81" s="10">
        <v>-34.82</v>
      </c>
      <c r="I81" s="26">
        <f t="shared" si="16"/>
        <v>1208.59</v>
      </c>
      <c r="J81" s="21"/>
      <c r="K81" s="21"/>
    </row>
    <row r="82" spans="1:11" ht="14.25">
      <c r="A82" s="23">
        <v>41279</v>
      </c>
      <c r="B82" s="24" t="s">
        <v>151</v>
      </c>
      <c r="C82" s="25" t="s">
        <v>152</v>
      </c>
      <c r="D82" s="10">
        <v>1.3</v>
      </c>
      <c r="E82" s="26">
        <f t="shared" si="15"/>
        <v>24.171799999999998</v>
      </c>
      <c r="F82" s="26">
        <f t="shared" si="14"/>
        <v>84.60129999999998</v>
      </c>
      <c r="G82" s="29" t="s">
        <v>12</v>
      </c>
      <c r="H82" s="10">
        <v>24.17</v>
      </c>
      <c r="I82" s="26">
        <f t="shared" si="16"/>
        <v>1232.76</v>
      </c>
      <c r="J82" s="21"/>
      <c r="K82" s="21"/>
    </row>
    <row r="83" spans="1:11" ht="14.25">
      <c r="A83" s="23">
        <v>41280</v>
      </c>
      <c r="B83" s="28" t="s">
        <v>153</v>
      </c>
      <c r="C83" s="25" t="s">
        <v>154</v>
      </c>
      <c r="D83" s="10">
        <v>1.37</v>
      </c>
      <c r="E83" s="26">
        <f t="shared" si="15"/>
        <v>24.6552</v>
      </c>
      <c r="F83" s="26">
        <f t="shared" si="14"/>
        <v>69.96745945945945</v>
      </c>
      <c r="G83" s="29" t="s">
        <v>12</v>
      </c>
      <c r="H83" s="10">
        <v>24.66</v>
      </c>
      <c r="I83" s="26">
        <f t="shared" si="16"/>
        <v>1257.42</v>
      </c>
      <c r="J83" s="21"/>
      <c r="K83" s="21"/>
    </row>
    <row r="84" spans="1:11" ht="14.25">
      <c r="A84" s="23">
        <v>41281</v>
      </c>
      <c r="B84" s="24" t="s">
        <v>155</v>
      </c>
      <c r="C84" s="25" t="s">
        <v>156</v>
      </c>
      <c r="D84" s="10">
        <v>1.17</v>
      </c>
      <c r="E84" s="26">
        <f t="shared" si="15"/>
        <v>25.148400000000002</v>
      </c>
      <c r="F84" s="26">
        <f t="shared" si="14"/>
        <v>155.32835294117655</v>
      </c>
      <c r="G84" s="29" t="s">
        <v>12</v>
      </c>
      <c r="H84" s="10">
        <v>25.15</v>
      </c>
      <c r="I84" s="26">
        <f t="shared" si="16"/>
        <v>1282.5700000000002</v>
      </c>
      <c r="J84" s="21"/>
      <c r="K84" s="21"/>
    </row>
    <row r="85" spans="1:11" ht="14.25">
      <c r="A85" s="23">
        <v>41281</v>
      </c>
      <c r="B85" s="24" t="s">
        <v>157</v>
      </c>
      <c r="C85" s="25" t="s">
        <v>158</v>
      </c>
      <c r="D85" s="10">
        <v>1.28</v>
      </c>
      <c r="E85" s="26">
        <f t="shared" si="15"/>
        <v>25.651400000000002</v>
      </c>
      <c r="F85" s="26">
        <f t="shared" si="14"/>
        <v>96.19275</v>
      </c>
      <c r="G85" s="29" t="s">
        <v>12</v>
      </c>
      <c r="H85" s="10">
        <v>25.65</v>
      </c>
      <c r="I85" s="26">
        <f t="shared" si="16"/>
        <v>1308.2200000000003</v>
      </c>
      <c r="J85" s="21"/>
      <c r="K85" s="21"/>
    </row>
    <row r="86" spans="1:11" ht="14.25">
      <c r="A86" s="23">
        <v>41281</v>
      </c>
      <c r="B86" s="24" t="s">
        <v>159</v>
      </c>
      <c r="C86" s="25" t="s">
        <v>160</v>
      </c>
      <c r="D86" s="10">
        <v>1.34</v>
      </c>
      <c r="E86" s="26">
        <f t="shared" si="15"/>
        <v>26.164400000000004</v>
      </c>
      <c r="F86" s="26">
        <f t="shared" si="14"/>
        <v>80.80182352941176</v>
      </c>
      <c r="G86" s="29" t="s">
        <v>12</v>
      </c>
      <c r="H86" s="10">
        <v>26.16</v>
      </c>
      <c r="I86" s="26">
        <f t="shared" si="16"/>
        <v>1334.3800000000003</v>
      </c>
      <c r="J86" s="21"/>
      <c r="K86" s="21"/>
    </row>
    <row r="87" spans="1:11" ht="14.25">
      <c r="A87" s="8">
        <v>41282</v>
      </c>
      <c r="B87" s="24" t="s">
        <v>161</v>
      </c>
      <c r="C87" s="25" t="s">
        <v>162</v>
      </c>
      <c r="D87" s="10">
        <v>1.35</v>
      </c>
      <c r="E87" s="26">
        <f t="shared" si="15"/>
        <v>26.687600000000007</v>
      </c>
      <c r="F87" s="26">
        <f t="shared" si="14"/>
        <v>80.0628</v>
      </c>
      <c r="G87" s="29" t="s">
        <v>12</v>
      </c>
      <c r="H87" s="10">
        <v>26.69</v>
      </c>
      <c r="I87" s="26">
        <f t="shared" si="16"/>
        <v>1361.0700000000004</v>
      </c>
      <c r="J87" s="21"/>
      <c r="K87" s="21"/>
    </row>
    <row r="88" spans="1:11" ht="14.25">
      <c r="A88" s="8">
        <v>41282</v>
      </c>
      <c r="B88" s="10" t="s">
        <v>163</v>
      </c>
      <c r="C88" s="18" t="s">
        <v>164</v>
      </c>
      <c r="D88" s="10">
        <v>1.17</v>
      </c>
      <c r="E88" s="26">
        <f t="shared" si="15"/>
        <v>27.22140000000001</v>
      </c>
      <c r="F88" s="26">
        <f t="shared" si="14"/>
        <v>168.13217647058835</v>
      </c>
      <c r="G88" s="29" t="s">
        <v>15</v>
      </c>
      <c r="H88" s="10">
        <v>-168.13</v>
      </c>
      <c r="I88" s="26">
        <f t="shared" si="16"/>
        <v>1192.9400000000005</v>
      </c>
      <c r="J88" s="21"/>
      <c r="K88" s="21"/>
    </row>
    <row r="89" spans="1:11" ht="14.25">
      <c r="A89" s="8">
        <v>41282</v>
      </c>
      <c r="B89" s="10" t="s">
        <v>165</v>
      </c>
      <c r="C89" s="18" t="s">
        <v>166</v>
      </c>
      <c r="D89" s="10">
        <v>1.32</v>
      </c>
      <c r="E89" s="26">
        <f t="shared" si="15"/>
        <v>23.85880000000001</v>
      </c>
      <c r="F89" s="26">
        <f t="shared" si="14"/>
        <v>78.28668750000003</v>
      </c>
      <c r="G89" s="29" t="s">
        <v>12</v>
      </c>
      <c r="H89" s="10">
        <v>8.92</v>
      </c>
      <c r="I89" s="26">
        <f t="shared" si="16"/>
        <v>1201.8600000000006</v>
      </c>
      <c r="J89" s="120" t="s">
        <v>88</v>
      </c>
      <c r="K89" s="120"/>
    </row>
    <row r="90" spans="1:11" ht="14.25">
      <c r="A90" s="8">
        <v>41282</v>
      </c>
      <c r="B90" s="24" t="s">
        <v>167</v>
      </c>
      <c r="C90" s="25" t="s">
        <v>158</v>
      </c>
      <c r="D90" s="10">
        <v>1.34</v>
      </c>
      <c r="E90" s="26">
        <f t="shared" si="15"/>
        <v>24.037200000000013</v>
      </c>
      <c r="F90" s="26">
        <f t="shared" si="14"/>
        <v>74.23252941176473</v>
      </c>
      <c r="G90" s="29" t="s">
        <v>15</v>
      </c>
      <c r="H90" s="10">
        <v>-78.29</v>
      </c>
      <c r="I90" s="26">
        <f t="shared" si="16"/>
        <v>1123.5700000000006</v>
      </c>
      <c r="J90" s="21"/>
      <c r="K90" s="21"/>
    </row>
    <row r="91" spans="1:11" ht="14.25">
      <c r="A91" s="8">
        <v>41283</v>
      </c>
      <c r="B91" s="24" t="s">
        <v>168</v>
      </c>
      <c r="C91" s="25" t="s">
        <v>114</v>
      </c>
      <c r="D91" s="10">
        <v>1.33</v>
      </c>
      <c r="E91" s="26">
        <f t="shared" si="15"/>
        <v>22.471400000000013</v>
      </c>
      <c r="F91" s="26">
        <f t="shared" si="14"/>
        <v>71.49990909090913</v>
      </c>
      <c r="G91" s="29" t="s">
        <v>12</v>
      </c>
      <c r="H91" s="10">
        <v>22.47</v>
      </c>
      <c r="I91" s="26">
        <f t="shared" si="16"/>
        <v>1146.0400000000006</v>
      </c>
      <c r="J91" s="21"/>
      <c r="K91" s="21"/>
    </row>
    <row r="92" spans="1:10" ht="14.25">
      <c r="A92" s="8">
        <v>41284</v>
      </c>
      <c r="B92" s="24" t="s">
        <v>169</v>
      </c>
      <c r="C92" s="25" t="s">
        <v>170</v>
      </c>
      <c r="D92" s="10">
        <v>1.19</v>
      </c>
      <c r="E92" s="26">
        <f t="shared" si="15"/>
        <v>22.920800000000014</v>
      </c>
      <c r="F92" s="26">
        <f t="shared" si="14"/>
        <v>126.66757894736854</v>
      </c>
      <c r="G92" s="29" t="s">
        <v>12</v>
      </c>
      <c r="H92" s="10">
        <v>22.92</v>
      </c>
      <c r="I92" s="26">
        <f t="shared" si="16"/>
        <v>1168.9600000000007</v>
      </c>
      <c r="J92" s="21"/>
    </row>
    <row r="93" spans="1:15" ht="14.25">
      <c r="A93" s="8">
        <v>41284</v>
      </c>
      <c r="B93" s="24" t="s">
        <v>171</v>
      </c>
      <c r="C93" s="25" t="s">
        <v>172</v>
      </c>
      <c r="D93" s="10">
        <v>1.17</v>
      </c>
      <c r="E93" s="26">
        <f t="shared" si="15"/>
        <v>23.379200000000015</v>
      </c>
      <c r="F93" s="26">
        <f t="shared" si="14"/>
        <v>144.40094117647075</v>
      </c>
      <c r="G93" s="29" t="s">
        <v>12</v>
      </c>
      <c r="H93" s="10">
        <v>23.38</v>
      </c>
      <c r="I93" s="26">
        <f t="shared" si="16"/>
        <v>1192.3400000000008</v>
      </c>
      <c r="J93" s="21"/>
      <c r="K93" s="28" t="s">
        <v>181</v>
      </c>
      <c r="O93" s="9" t="s">
        <v>58</v>
      </c>
    </row>
    <row r="94" spans="1:15" ht="14.25">
      <c r="A94" s="8">
        <v>41284</v>
      </c>
      <c r="B94" s="24" t="s">
        <v>173</v>
      </c>
      <c r="C94" s="25" t="s">
        <v>174</v>
      </c>
      <c r="D94" s="10">
        <v>1.29</v>
      </c>
      <c r="E94" s="26">
        <f t="shared" si="15"/>
        <v>23.846800000000016</v>
      </c>
      <c r="F94" s="26">
        <f t="shared" si="14"/>
        <v>86.34186206896557</v>
      </c>
      <c r="G94" s="29" t="s">
        <v>12</v>
      </c>
      <c r="H94" s="10">
        <v>23.85</v>
      </c>
      <c r="I94" s="26">
        <f t="shared" si="16"/>
        <v>1216.1900000000007</v>
      </c>
      <c r="J94" s="21"/>
      <c r="K94" s="28" t="s">
        <v>27</v>
      </c>
      <c r="M94" s="28" t="s">
        <v>179</v>
      </c>
      <c r="O94" s="9" t="s">
        <v>180</v>
      </c>
    </row>
    <row r="95" spans="1:15" ht="14.25">
      <c r="A95" s="8">
        <v>41284</v>
      </c>
      <c r="B95" s="24" t="s">
        <v>175</v>
      </c>
      <c r="C95" s="25" t="s">
        <v>140</v>
      </c>
      <c r="D95" s="10">
        <v>1.19</v>
      </c>
      <c r="E95" s="26">
        <f t="shared" si="15"/>
        <v>24.323800000000016</v>
      </c>
      <c r="F95" s="26">
        <f t="shared" si="14"/>
        <v>134.42100000000013</v>
      </c>
      <c r="G95" s="29" t="s">
        <v>12</v>
      </c>
      <c r="H95" s="10">
        <v>24.32</v>
      </c>
      <c r="I95" s="26">
        <f t="shared" si="16"/>
        <v>1240.5100000000007</v>
      </c>
      <c r="J95" s="21"/>
      <c r="K95" s="8" t="s">
        <v>29</v>
      </c>
      <c r="M95" s="19">
        <v>0.7895</v>
      </c>
      <c r="O95" s="31">
        <v>0.8158</v>
      </c>
    </row>
    <row r="96" spans="1:15" ht="14.25">
      <c r="A96" s="8">
        <v>41284</v>
      </c>
      <c r="B96" s="24" t="s">
        <v>176</v>
      </c>
      <c r="C96" s="25" t="s">
        <v>47</v>
      </c>
      <c r="D96" s="10">
        <v>1.25</v>
      </c>
      <c r="E96" s="26">
        <f>I95*0.02</f>
        <v>24.810200000000012</v>
      </c>
      <c r="F96" s="26">
        <f>E96/(D96-1)*1.05</f>
        <v>104.20284000000005</v>
      </c>
      <c r="G96" s="29" t="s">
        <v>12</v>
      </c>
      <c r="H96" s="10">
        <v>24.81</v>
      </c>
      <c r="I96" s="26">
        <f t="shared" si="16"/>
        <v>1265.3200000000006</v>
      </c>
      <c r="J96" s="21"/>
      <c r="K96" s="8" t="s">
        <v>30</v>
      </c>
      <c r="M96" s="20">
        <v>-16.66</v>
      </c>
      <c r="O96" s="32">
        <v>290.63</v>
      </c>
    </row>
    <row r="97" spans="1:15" ht="14.25">
      <c r="A97" s="8">
        <v>41284</v>
      </c>
      <c r="B97" s="24" t="s">
        <v>177</v>
      </c>
      <c r="C97" s="25" t="s">
        <v>178</v>
      </c>
      <c r="D97" s="10">
        <v>2.04</v>
      </c>
      <c r="E97" s="26">
        <f>I96*0.02</f>
        <v>25.306400000000014</v>
      </c>
      <c r="F97" s="26">
        <f>E97/(D97-1)*1.05</f>
        <v>25.54973076923078</v>
      </c>
      <c r="G97" s="29" t="s">
        <v>12</v>
      </c>
      <c r="H97" s="10">
        <v>25.31</v>
      </c>
      <c r="I97" s="26">
        <f t="shared" si="16"/>
        <v>1290.6300000000006</v>
      </c>
      <c r="J97" s="21"/>
      <c r="K97" s="8" t="s">
        <v>31</v>
      </c>
      <c r="M97" s="19">
        <v>-0.0127</v>
      </c>
      <c r="O97" s="31">
        <v>0.2963</v>
      </c>
    </row>
    <row r="98" spans="1:15" ht="14.25">
      <c r="A98" s="8"/>
      <c r="B98" s="24"/>
      <c r="C98" s="25"/>
      <c r="D98" s="10"/>
      <c r="E98" s="26"/>
      <c r="F98" s="26"/>
      <c r="G98" s="30"/>
      <c r="H98" s="10"/>
      <c r="I98" s="26"/>
      <c r="J98" s="21"/>
      <c r="K98" s="8"/>
      <c r="M98" s="19"/>
      <c r="O98" s="31"/>
    </row>
    <row r="99" spans="1:15" ht="14.25">
      <c r="A99" s="116" t="s">
        <v>182</v>
      </c>
      <c r="B99" s="117"/>
      <c r="C99" s="25"/>
      <c r="D99" s="10"/>
      <c r="E99" s="26"/>
      <c r="F99" s="26"/>
      <c r="G99" s="30"/>
      <c r="H99" s="10"/>
      <c r="I99" s="26"/>
      <c r="J99" s="21"/>
      <c r="K99" s="8"/>
      <c r="M99" s="19"/>
      <c r="O99" s="31"/>
    </row>
    <row r="100" spans="1:15" ht="14.25">
      <c r="A100" s="8"/>
      <c r="B100" s="24"/>
      <c r="C100" s="25"/>
      <c r="D100" s="10"/>
      <c r="E100" s="26"/>
      <c r="F100" s="26"/>
      <c r="G100" s="30"/>
      <c r="H100" s="10"/>
      <c r="I100" s="26"/>
      <c r="J100" s="21"/>
      <c r="K100" s="8"/>
      <c r="M100" s="19"/>
      <c r="O100" s="31"/>
    </row>
    <row r="101" spans="1:10" ht="14.25">
      <c r="A101" s="8">
        <v>41285</v>
      </c>
      <c r="B101" s="36" t="s">
        <v>183</v>
      </c>
      <c r="C101" s="33" t="s">
        <v>162</v>
      </c>
      <c r="D101" s="10">
        <v>1.18</v>
      </c>
      <c r="E101" s="26">
        <f>I97*0.02</f>
        <v>25.81260000000001</v>
      </c>
      <c r="F101" s="34">
        <f>E101/(D101-1)*1.05</f>
        <v>150.57350000000014</v>
      </c>
      <c r="G101" s="35" t="s">
        <v>15</v>
      </c>
      <c r="H101" s="10">
        <v>-150.57</v>
      </c>
      <c r="I101" s="26">
        <f>I97+H101</f>
        <v>1140.0600000000006</v>
      </c>
      <c r="J101" s="21"/>
    </row>
    <row r="102" spans="1:9" ht="14.25">
      <c r="A102" s="8">
        <v>41285</v>
      </c>
      <c r="B102" s="36" t="s">
        <v>184</v>
      </c>
      <c r="C102" s="33" t="s">
        <v>185</v>
      </c>
      <c r="D102" s="10">
        <v>1.27</v>
      </c>
      <c r="E102" s="26">
        <f aca="true" t="shared" si="17" ref="E102:E110">I101*0.02</f>
        <v>22.801200000000012</v>
      </c>
      <c r="F102" s="34">
        <f aca="true" t="shared" si="18" ref="F102:F124">E102/(D102-1)*1.05</f>
        <v>88.67133333333338</v>
      </c>
      <c r="G102" s="35" t="s">
        <v>12</v>
      </c>
      <c r="H102" s="10">
        <v>22.8</v>
      </c>
      <c r="I102" s="34">
        <f aca="true" t="shared" si="19" ref="I102:I110">I101+H102</f>
        <v>1162.8600000000006</v>
      </c>
    </row>
    <row r="103" spans="1:9" ht="14.25">
      <c r="A103" s="8">
        <v>41286</v>
      </c>
      <c r="B103" s="36" t="s">
        <v>186</v>
      </c>
      <c r="C103" s="33" t="s">
        <v>187</v>
      </c>
      <c r="D103" s="10">
        <v>1.42</v>
      </c>
      <c r="E103" s="34">
        <f t="shared" si="17"/>
        <v>23.25720000000001</v>
      </c>
      <c r="F103" s="34">
        <f t="shared" si="18"/>
        <v>58.14300000000004</v>
      </c>
      <c r="G103" s="35" t="s">
        <v>12</v>
      </c>
      <c r="H103" s="10">
        <v>23.56</v>
      </c>
      <c r="I103" s="34">
        <f t="shared" si="19"/>
        <v>1186.4200000000005</v>
      </c>
    </row>
    <row r="104" spans="1:9" ht="14.25">
      <c r="A104" s="8">
        <v>41287</v>
      </c>
      <c r="B104" s="36" t="s">
        <v>188</v>
      </c>
      <c r="C104" s="33" t="s">
        <v>189</v>
      </c>
      <c r="D104" s="10">
        <v>1.32</v>
      </c>
      <c r="E104" s="34">
        <f t="shared" si="17"/>
        <v>23.72840000000001</v>
      </c>
      <c r="F104" s="34">
        <f t="shared" si="18"/>
        <v>77.85881250000003</v>
      </c>
      <c r="G104" s="35" t="s">
        <v>12</v>
      </c>
      <c r="H104" s="10">
        <v>23.73</v>
      </c>
      <c r="I104" s="34">
        <f t="shared" si="19"/>
        <v>1210.1500000000005</v>
      </c>
    </row>
    <row r="105" spans="1:9" ht="14.25">
      <c r="A105" s="8">
        <v>41288</v>
      </c>
      <c r="B105" s="36" t="s">
        <v>190</v>
      </c>
      <c r="C105" s="33" t="s">
        <v>110</v>
      </c>
      <c r="D105" s="10">
        <v>1.39</v>
      </c>
      <c r="E105" s="34">
        <f t="shared" si="17"/>
        <v>24.20300000000001</v>
      </c>
      <c r="F105" s="34">
        <f t="shared" si="18"/>
        <v>65.16192307692313</v>
      </c>
      <c r="G105" s="35" t="s">
        <v>15</v>
      </c>
      <c r="H105" s="10">
        <v>-65.16</v>
      </c>
      <c r="I105" s="34">
        <f t="shared" si="19"/>
        <v>1144.9900000000005</v>
      </c>
    </row>
    <row r="106" spans="1:15" ht="14.25">
      <c r="A106" s="8">
        <v>41288</v>
      </c>
      <c r="B106" s="36" t="s">
        <v>163</v>
      </c>
      <c r="C106" s="33" t="s">
        <v>174</v>
      </c>
      <c r="D106" s="10">
        <v>1.28</v>
      </c>
      <c r="E106" s="34">
        <f t="shared" si="17"/>
        <v>22.89980000000001</v>
      </c>
      <c r="F106" s="34">
        <f t="shared" si="18"/>
        <v>85.87425000000003</v>
      </c>
      <c r="G106" s="35" t="s">
        <v>12</v>
      </c>
      <c r="H106" s="10">
        <v>22.9</v>
      </c>
      <c r="I106" s="34">
        <f t="shared" si="19"/>
        <v>1167.8900000000006</v>
      </c>
      <c r="K106" s="37" t="s">
        <v>198</v>
      </c>
      <c r="O106" s="9" t="s">
        <v>58</v>
      </c>
    </row>
    <row r="107" spans="1:15" ht="14.25">
      <c r="A107" s="8">
        <v>41288</v>
      </c>
      <c r="B107" s="36" t="s">
        <v>191</v>
      </c>
      <c r="C107" s="33" t="s">
        <v>152</v>
      </c>
      <c r="D107" s="10">
        <v>1.4</v>
      </c>
      <c r="E107" s="34">
        <f t="shared" si="17"/>
        <v>23.35780000000001</v>
      </c>
      <c r="F107" s="34">
        <f t="shared" si="18"/>
        <v>61.31422500000005</v>
      </c>
      <c r="G107" s="35" t="s">
        <v>15</v>
      </c>
      <c r="H107" s="10">
        <v>-61.31</v>
      </c>
      <c r="I107" s="34">
        <f t="shared" si="19"/>
        <v>1106.5800000000006</v>
      </c>
      <c r="K107" s="37" t="s">
        <v>27</v>
      </c>
      <c r="M107" s="36" t="s">
        <v>199</v>
      </c>
      <c r="O107" s="9" t="s">
        <v>200</v>
      </c>
    </row>
    <row r="108" spans="1:15" ht="14.25">
      <c r="A108" s="8">
        <v>41289</v>
      </c>
      <c r="B108" s="36" t="s">
        <v>192</v>
      </c>
      <c r="C108" s="33" t="s">
        <v>193</v>
      </c>
      <c r="D108" s="10">
        <v>1.5</v>
      </c>
      <c r="E108" s="34">
        <f t="shared" si="17"/>
        <v>22.131600000000013</v>
      </c>
      <c r="F108" s="34">
        <f t="shared" si="18"/>
        <v>46.47636000000003</v>
      </c>
      <c r="G108" s="35" t="s">
        <v>12</v>
      </c>
      <c r="H108" s="10">
        <v>22.13</v>
      </c>
      <c r="I108" s="34">
        <f t="shared" si="19"/>
        <v>1128.7100000000007</v>
      </c>
      <c r="K108" s="8" t="s">
        <v>29</v>
      </c>
      <c r="M108" s="38">
        <v>0.6</v>
      </c>
      <c r="O108" s="39">
        <v>0.7907</v>
      </c>
    </row>
    <row r="109" spans="1:15" ht="14.25">
      <c r="A109" s="8">
        <v>41290</v>
      </c>
      <c r="B109" s="36" t="s">
        <v>194</v>
      </c>
      <c r="C109" s="33" t="s">
        <v>195</v>
      </c>
      <c r="D109" s="10">
        <v>1.51</v>
      </c>
      <c r="E109" s="34">
        <f t="shared" si="17"/>
        <v>22.574200000000015</v>
      </c>
      <c r="F109" s="34">
        <f t="shared" si="18"/>
        <v>46.47629411764709</v>
      </c>
      <c r="G109" s="35" t="s">
        <v>12</v>
      </c>
      <c r="H109" s="10">
        <v>22.57</v>
      </c>
      <c r="I109" s="34">
        <f t="shared" si="19"/>
        <v>1151.2800000000007</v>
      </c>
      <c r="K109" s="8" t="s">
        <v>30</v>
      </c>
      <c r="M109" s="40">
        <v>-196.91</v>
      </c>
      <c r="O109" s="41">
        <v>93.72</v>
      </c>
    </row>
    <row r="110" spans="1:15" ht="14.25">
      <c r="A110" s="8">
        <v>41291</v>
      </c>
      <c r="B110" s="36" t="s">
        <v>196</v>
      </c>
      <c r="C110" s="33" t="s">
        <v>197</v>
      </c>
      <c r="D110" s="10">
        <v>1.42</v>
      </c>
      <c r="E110" s="34">
        <f t="shared" si="17"/>
        <v>23.025600000000015</v>
      </c>
      <c r="F110" s="34">
        <f t="shared" si="18"/>
        <v>57.56400000000005</v>
      </c>
      <c r="G110" s="35" t="s">
        <v>15</v>
      </c>
      <c r="H110" s="10">
        <v>-57.56</v>
      </c>
      <c r="I110" s="34">
        <f t="shared" si="19"/>
        <v>1093.7200000000007</v>
      </c>
      <c r="K110" s="8" t="s">
        <v>31</v>
      </c>
      <c r="M110" s="42">
        <v>-0.1526</v>
      </c>
      <c r="O110" s="39">
        <v>0.0937</v>
      </c>
    </row>
    <row r="111" spans="1:15" ht="14.25">
      <c r="A111" s="8"/>
      <c r="B111" s="36"/>
      <c r="C111" s="33"/>
      <c r="D111" s="10"/>
      <c r="E111" s="34"/>
      <c r="F111" s="34"/>
      <c r="G111" s="35"/>
      <c r="H111" s="10"/>
      <c r="I111" s="34"/>
      <c r="K111" s="8"/>
      <c r="M111" s="42"/>
      <c r="O111" s="39"/>
    </row>
    <row r="112" spans="1:15" ht="14.25">
      <c r="A112" s="116" t="s">
        <v>212</v>
      </c>
      <c r="B112" s="117"/>
      <c r="C112" s="33"/>
      <c r="D112" s="10"/>
      <c r="E112" s="34"/>
      <c r="F112" s="34"/>
      <c r="G112" s="35"/>
      <c r="H112" s="10"/>
      <c r="I112" s="34"/>
      <c r="K112" s="8"/>
      <c r="M112" s="42"/>
      <c r="O112" s="39"/>
    </row>
    <row r="113" spans="1:15" ht="14.25">
      <c r="A113" s="8"/>
      <c r="B113" s="36"/>
      <c r="C113" s="33"/>
      <c r="D113" s="10"/>
      <c r="E113" s="34"/>
      <c r="F113" s="34"/>
      <c r="G113" s="35"/>
      <c r="H113" s="10"/>
      <c r="I113" s="34"/>
      <c r="K113" s="8"/>
      <c r="M113" s="42"/>
      <c r="O113" s="39"/>
    </row>
    <row r="114" spans="1:9" ht="14.25">
      <c r="A114" s="8">
        <v>41293</v>
      </c>
      <c r="B114" s="43" t="s">
        <v>201</v>
      </c>
      <c r="C114" s="44" t="s">
        <v>202</v>
      </c>
      <c r="D114" s="10">
        <v>1.16</v>
      </c>
      <c r="E114" s="34">
        <f>I110*0.02</f>
        <v>21.874400000000016</v>
      </c>
      <c r="F114" s="45">
        <f t="shared" si="18"/>
        <v>143.5507500000002</v>
      </c>
      <c r="G114" s="46" t="s">
        <v>12</v>
      </c>
      <c r="H114" s="10">
        <v>21.87</v>
      </c>
      <c r="I114" s="34">
        <f>I110+H114</f>
        <v>1115.5900000000006</v>
      </c>
    </row>
    <row r="115" spans="1:15" ht="14.25">
      <c r="A115" s="8">
        <v>41295</v>
      </c>
      <c r="B115" s="43" t="s">
        <v>177</v>
      </c>
      <c r="C115" s="44" t="s">
        <v>203</v>
      </c>
      <c r="D115" s="10">
        <v>1.4</v>
      </c>
      <c r="E115" s="45">
        <f>I114*0.02</f>
        <v>22.311800000000012</v>
      </c>
      <c r="F115" s="45">
        <f t="shared" si="18"/>
        <v>58.56847500000005</v>
      </c>
      <c r="G115" s="46" t="s">
        <v>15</v>
      </c>
      <c r="H115" s="10">
        <v>-58.57</v>
      </c>
      <c r="I115" s="45">
        <f>I114+H115</f>
        <v>1057.0200000000007</v>
      </c>
      <c r="K115" s="48" t="s">
        <v>209</v>
      </c>
      <c r="O115" s="9" t="s">
        <v>58</v>
      </c>
    </row>
    <row r="116" spans="1:15" ht="14.25">
      <c r="A116" s="8">
        <v>41296</v>
      </c>
      <c r="B116" s="43" t="s">
        <v>71</v>
      </c>
      <c r="C116" s="44" t="s">
        <v>204</v>
      </c>
      <c r="D116" s="10">
        <v>1.42</v>
      </c>
      <c r="E116" s="45">
        <f>I115*0.02</f>
        <v>21.140400000000014</v>
      </c>
      <c r="F116" s="45">
        <f t="shared" si="18"/>
        <v>52.85100000000005</v>
      </c>
      <c r="G116" s="46" t="s">
        <v>12</v>
      </c>
      <c r="H116" s="10">
        <v>21.14</v>
      </c>
      <c r="I116" s="45">
        <f>I115+H116</f>
        <v>1078.1600000000008</v>
      </c>
      <c r="K116" s="48" t="s">
        <v>27</v>
      </c>
      <c r="M116" s="43" t="s">
        <v>210</v>
      </c>
      <c r="O116" s="9" t="s">
        <v>211</v>
      </c>
    </row>
    <row r="117" spans="1:15" ht="14.25">
      <c r="A117" s="8">
        <v>41296</v>
      </c>
      <c r="B117" s="43" t="s">
        <v>188</v>
      </c>
      <c r="C117" s="44" t="s">
        <v>92</v>
      </c>
      <c r="D117" s="10">
        <v>1.28</v>
      </c>
      <c r="E117" s="45">
        <f>I116*0.02</f>
        <v>21.563200000000016</v>
      </c>
      <c r="F117" s="45">
        <f t="shared" si="18"/>
        <v>80.86200000000005</v>
      </c>
      <c r="G117" s="46" t="s">
        <v>15</v>
      </c>
      <c r="H117" s="10">
        <v>-80.86</v>
      </c>
      <c r="I117" s="45">
        <f>I116+H117</f>
        <v>997.3000000000008</v>
      </c>
      <c r="K117" s="8" t="s">
        <v>29</v>
      </c>
      <c r="M117" s="49">
        <v>0.5</v>
      </c>
      <c r="O117" s="50">
        <v>0.7717</v>
      </c>
    </row>
    <row r="118" spans="1:15" ht="14.25">
      <c r="A118" s="8">
        <v>41296</v>
      </c>
      <c r="B118" s="43" t="s">
        <v>205</v>
      </c>
      <c r="C118" s="44" t="s">
        <v>206</v>
      </c>
      <c r="D118" s="10">
        <v>1.16</v>
      </c>
      <c r="E118" s="45">
        <f>I117*0.02</f>
        <v>19.946000000000016</v>
      </c>
      <c r="F118" s="45">
        <f t="shared" si="18"/>
        <v>130.89562500000017</v>
      </c>
      <c r="G118" s="46" t="s">
        <v>12</v>
      </c>
      <c r="H118" s="10">
        <v>19.95</v>
      </c>
      <c r="I118" s="45">
        <f>I117+H118</f>
        <v>1017.2500000000008</v>
      </c>
      <c r="K118" s="8" t="s">
        <v>30</v>
      </c>
      <c r="M118" s="51">
        <v>-109.34</v>
      </c>
      <c r="O118" s="52">
        <v>-15.62</v>
      </c>
    </row>
    <row r="119" spans="1:15" ht="14.25">
      <c r="A119" s="47">
        <v>41297</v>
      </c>
      <c r="B119" s="43" t="s">
        <v>207</v>
      </c>
      <c r="C119" s="44" t="s">
        <v>208</v>
      </c>
      <c r="D119" s="10">
        <v>1.65</v>
      </c>
      <c r="E119" s="45">
        <f>I118*0.02</f>
        <v>20.345000000000017</v>
      </c>
      <c r="F119" s="45">
        <f t="shared" si="18"/>
        <v>32.86500000000003</v>
      </c>
      <c r="G119" s="46" t="s">
        <v>15</v>
      </c>
      <c r="H119" s="10">
        <v>-32.87</v>
      </c>
      <c r="I119" s="45">
        <f>I118+H119</f>
        <v>984.3800000000008</v>
      </c>
      <c r="K119" s="8" t="s">
        <v>31</v>
      </c>
      <c r="M119" s="53">
        <v>-0.0999</v>
      </c>
      <c r="O119" s="50">
        <v>-0.0156</v>
      </c>
    </row>
    <row r="120" spans="1:15" ht="14.25">
      <c r="A120" s="47"/>
      <c r="B120" s="43"/>
      <c r="C120" s="44"/>
      <c r="D120" s="10"/>
      <c r="E120" s="45"/>
      <c r="F120" s="45"/>
      <c r="G120" s="46"/>
      <c r="H120" s="10"/>
      <c r="I120" s="45"/>
      <c r="K120" s="8"/>
      <c r="M120" s="53"/>
      <c r="O120" s="50"/>
    </row>
    <row r="121" spans="1:15" ht="14.25">
      <c r="A121" s="116" t="s">
        <v>232</v>
      </c>
      <c r="B121" s="117"/>
      <c r="C121" s="44"/>
      <c r="D121" s="10"/>
      <c r="E121" s="45"/>
      <c r="F121" s="45"/>
      <c r="G121" s="46"/>
      <c r="H121" s="10"/>
      <c r="I121" s="45"/>
      <c r="K121" s="8"/>
      <c r="M121" s="53"/>
      <c r="O121" s="50"/>
    </row>
    <row r="122" spans="1:15" ht="14.25">
      <c r="A122" s="47"/>
      <c r="B122" s="43"/>
      <c r="C122" s="44"/>
      <c r="D122" s="10"/>
      <c r="E122" s="45"/>
      <c r="F122" s="45"/>
      <c r="G122" s="46"/>
      <c r="H122" s="10"/>
      <c r="I122" s="45"/>
      <c r="K122" s="8"/>
      <c r="M122" s="53"/>
      <c r="O122" s="50"/>
    </row>
    <row r="123" spans="1:9" ht="14.25">
      <c r="A123" s="8">
        <v>41299</v>
      </c>
      <c r="B123" s="54" t="s">
        <v>81</v>
      </c>
      <c r="C123" s="55" t="s">
        <v>213</v>
      </c>
      <c r="D123" s="10">
        <v>1.38</v>
      </c>
      <c r="E123" s="45">
        <f>I119*0.02</f>
        <v>19.687600000000018</v>
      </c>
      <c r="F123" s="45">
        <f t="shared" si="18"/>
        <v>54.39994736842112</v>
      </c>
      <c r="G123" s="57" t="s">
        <v>12</v>
      </c>
      <c r="H123" s="10">
        <v>19.69</v>
      </c>
      <c r="I123" s="45">
        <f>I119+H123</f>
        <v>1004.0700000000008</v>
      </c>
    </row>
    <row r="124" spans="1:9" ht="14.25">
      <c r="A124" s="8">
        <v>41299</v>
      </c>
      <c r="B124" s="54" t="s">
        <v>109</v>
      </c>
      <c r="C124" s="55" t="s">
        <v>214</v>
      </c>
      <c r="D124" s="10">
        <v>1.39</v>
      </c>
      <c r="E124" s="56">
        <f>I123*0.02</f>
        <v>20.081400000000016</v>
      </c>
      <c r="F124" s="56">
        <f t="shared" si="18"/>
        <v>54.065307692307755</v>
      </c>
      <c r="G124" s="57" t="s">
        <v>12</v>
      </c>
      <c r="H124" s="10">
        <v>20.08</v>
      </c>
      <c r="I124" s="56">
        <f>I123+H124</f>
        <v>1024.1500000000008</v>
      </c>
    </row>
    <row r="125" spans="1:9" ht="14.25">
      <c r="A125" s="8">
        <v>41300</v>
      </c>
      <c r="B125" s="54" t="s">
        <v>215</v>
      </c>
      <c r="C125" s="55" t="s">
        <v>216</v>
      </c>
      <c r="D125" s="10">
        <v>1.33</v>
      </c>
      <c r="E125" s="56">
        <f>I124*0.02</f>
        <v>20.483000000000015</v>
      </c>
      <c r="F125" s="56">
        <f aca="true" t="shared" si="20" ref="F125:F191">E125/(D125-1)*1.05</f>
        <v>65.17318181818185</v>
      </c>
      <c r="G125" s="57" t="s">
        <v>12</v>
      </c>
      <c r="H125" s="10">
        <v>20.48</v>
      </c>
      <c r="I125" s="56">
        <f>I124+H125</f>
        <v>1044.6300000000008</v>
      </c>
    </row>
    <row r="126" spans="1:9" ht="14.25">
      <c r="A126" s="8">
        <v>41302</v>
      </c>
      <c r="B126" s="54" t="s">
        <v>217</v>
      </c>
      <c r="C126" s="55" t="s">
        <v>218</v>
      </c>
      <c r="D126" s="10">
        <v>1.42</v>
      </c>
      <c r="E126" s="56">
        <f aca="true" t="shared" si="21" ref="E126:E192">I125*0.02</f>
        <v>20.892600000000016</v>
      </c>
      <c r="F126" s="56">
        <f t="shared" si="20"/>
        <v>52.23150000000005</v>
      </c>
      <c r="G126" s="57" t="s">
        <v>12</v>
      </c>
      <c r="H126" s="10">
        <v>20.89</v>
      </c>
      <c r="I126" s="56">
        <f aca="true" t="shared" si="22" ref="I126:I192">I125+H126</f>
        <v>1065.520000000001</v>
      </c>
    </row>
    <row r="127" spans="1:9" ht="14.25">
      <c r="A127" s="8">
        <v>41302</v>
      </c>
      <c r="B127" s="54" t="s">
        <v>219</v>
      </c>
      <c r="C127" s="55" t="s">
        <v>220</v>
      </c>
      <c r="D127" s="10">
        <v>1.36</v>
      </c>
      <c r="E127" s="56">
        <f t="shared" si="21"/>
        <v>21.31040000000002</v>
      </c>
      <c r="F127" s="56">
        <f t="shared" si="20"/>
        <v>62.155333333333374</v>
      </c>
      <c r="G127" s="57" t="s">
        <v>12</v>
      </c>
      <c r="H127" s="10">
        <v>21.3</v>
      </c>
      <c r="I127" s="56">
        <f t="shared" si="22"/>
        <v>1086.8200000000008</v>
      </c>
    </row>
    <row r="128" spans="1:15" ht="14.25">
      <c r="A128" s="8">
        <v>41303</v>
      </c>
      <c r="B128" s="54" t="s">
        <v>139</v>
      </c>
      <c r="C128" s="55" t="s">
        <v>221</v>
      </c>
      <c r="D128" s="10">
        <v>1.25</v>
      </c>
      <c r="E128" s="56">
        <f t="shared" si="21"/>
        <v>21.736400000000017</v>
      </c>
      <c r="F128" s="56">
        <f t="shared" si="20"/>
        <v>91.29288000000008</v>
      </c>
      <c r="G128" s="57" t="s">
        <v>12</v>
      </c>
      <c r="H128" s="10">
        <v>21.71</v>
      </c>
      <c r="I128" s="56">
        <f t="shared" si="22"/>
        <v>1108.5300000000009</v>
      </c>
      <c r="K128" s="58" t="s">
        <v>229</v>
      </c>
      <c r="O128" s="9" t="s">
        <v>58</v>
      </c>
    </row>
    <row r="129" spans="1:15" ht="14.25">
      <c r="A129" s="8">
        <v>41304</v>
      </c>
      <c r="B129" s="54" t="s">
        <v>222</v>
      </c>
      <c r="C129" s="55" t="s">
        <v>223</v>
      </c>
      <c r="D129" s="10">
        <v>1.45</v>
      </c>
      <c r="E129" s="56">
        <f t="shared" si="21"/>
        <v>22.170600000000018</v>
      </c>
      <c r="F129" s="56">
        <f t="shared" si="20"/>
        <v>51.73140000000005</v>
      </c>
      <c r="G129" s="57" t="s">
        <v>12</v>
      </c>
      <c r="H129" s="10">
        <v>22.17</v>
      </c>
      <c r="I129" s="56">
        <f t="shared" si="22"/>
        <v>1130.700000000001</v>
      </c>
      <c r="K129" s="58" t="s">
        <v>27</v>
      </c>
      <c r="M129" s="54" t="s">
        <v>230</v>
      </c>
      <c r="O129" s="9" t="s">
        <v>231</v>
      </c>
    </row>
    <row r="130" spans="1:15" ht="14.25">
      <c r="A130" s="8">
        <v>41305</v>
      </c>
      <c r="B130" s="10" t="s">
        <v>224</v>
      </c>
      <c r="C130" s="9" t="s">
        <v>225</v>
      </c>
      <c r="D130" s="10">
        <v>1.45</v>
      </c>
      <c r="E130" s="56">
        <f t="shared" si="21"/>
        <v>22.61400000000002</v>
      </c>
      <c r="F130" s="56">
        <f t="shared" si="20"/>
        <v>52.76600000000005</v>
      </c>
      <c r="G130" s="57" t="s">
        <v>12</v>
      </c>
      <c r="H130" s="10">
        <v>22.61</v>
      </c>
      <c r="I130" s="56">
        <f t="shared" si="22"/>
        <v>1153.3100000000009</v>
      </c>
      <c r="K130" s="8" t="s">
        <v>29</v>
      </c>
      <c r="M130" s="59">
        <v>0.9</v>
      </c>
      <c r="O130" s="60">
        <v>0.7843</v>
      </c>
    </row>
    <row r="131" spans="1:15" ht="14.25">
      <c r="A131" s="8">
        <v>41305</v>
      </c>
      <c r="B131" s="10" t="s">
        <v>226</v>
      </c>
      <c r="C131" s="18" t="s">
        <v>227</v>
      </c>
      <c r="D131" s="10">
        <v>1.53</v>
      </c>
      <c r="E131" s="56">
        <f t="shared" si="21"/>
        <v>23.066200000000016</v>
      </c>
      <c r="F131" s="56">
        <f t="shared" si="20"/>
        <v>45.697188679245315</v>
      </c>
      <c r="G131" s="57" t="s">
        <v>15</v>
      </c>
      <c r="H131" s="10">
        <v>-45.7</v>
      </c>
      <c r="I131" s="56">
        <f t="shared" si="22"/>
        <v>1107.6100000000008</v>
      </c>
      <c r="K131" s="8" t="s">
        <v>30</v>
      </c>
      <c r="M131" s="61">
        <v>145.38</v>
      </c>
      <c r="O131" s="62">
        <v>129.76</v>
      </c>
    </row>
    <row r="132" spans="1:15" ht="14.25">
      <c r="A132" s="8">
        <v>41305</v>
      </c>
      <c r="B132" s="10" t="s">
        <v>65</v>
      </c>
      <c r="C132" s="9" t="s">
        <v>228</v>
      </c>
      <c r="D132" s="10">
        <v>1.3</v>
      </c>
      <c r="E132" s="56">
        <f t="shared" si="21"/>
        <v>22.15220000000002</v>
      </c>
      <c r="F132" s="56">
        <f t="shared" si="20"/>
        <v>77.53270000000006</v>
      </c>
      <c r="G132" s="57" t="s">
        <v>12</v>
      </c>
      <c r="H132" s="10">
        <v>22.15</v>
      </c>
      <c r="I132" s="56">
        <f t="shared" si="22"/>
        <v>1129.760000000001</v>
      </c>
      <c r="K132" s="8" t="s">
        <v>31</v>
      </c>
      <c r="M132" s="63">
        <v>0.1477</v>
      </c>
      <c r="O132" s="60">
        <v>0.1297</v>
      </c>
    </row>
    <row r="133" spans="1:15" ht="14.25">
      <c r="A133" s="8"/>
      <c r="B133" s="10"/>
      <c r="C133" s="9"/>
      <c r="D133" s="10"/>
      <c r="E133" s="56"/>
      <c r="F133" s="56"/>
      <c r="G133" s="57"/>
      <c r="H133" s="10"/>
      <c r="I133" s="56"/>
      <c r="K133" s="8"/>
      <c r="M133" s="63"/>
      <c r="O133" s="60"/>
    </row>
    <row r="134" spans="1:15" ht="14.25">
      <c r="A134" s="116" t="s">
        <v>247</v>
      </c>
      <c r="B134" s="117"/>
      <c r="C134" s="9"/>
      <c r="D134" s="10"/>
      <c r="E134" s="56"/>
      <c r="F134" s="56"/>
      <c r="G134" s="57"/>
      <c r="H134" s="10"/>
      <c r="I134" s="56"/>
      <c r="K134" s="8"/>
      <c r="M134" s="63"/>
      <c r="O134" s="60"/>
    </row>
    <row r="135" spans="1:15" ht="14.25">
      <c r="A135" s="8"/>
      <c r="B135" s="10"/>
      <c r="C135" s="9"/>
      <c r="D135" s="10"/>
      <c r="E135" s="56"/>
      <c r="F135" s="56"/>
      <c r="G135" s="57"/>
      <c r="H135" s="10"/>
      <c r="I135" s="56"/>
      <c r="K135" s="8"/>
      <c r="M135" s="63"/>
      <c r="O135" s="60"/>
    </row>
    <row r="136" spans="1:9" ht="14.25">
      <c r="A136" s="64">
        <v>41306</v>
      </c>
      <c r="B136" s="10" t="s">
        <v>48</v>
      </c>
      <c r="C136" s="65" t="s">
        <v>233</v>
      </c>
      <c r="D136" s="10">
        <v>1.5</v>
      </c>
      <c r="E136" s="66">
        <f>I132*0.02</f>
        <v>22.59520000000002</v>
      </c>
      <c r="F136" s="66">
        <f t="shared" si="20"/>
        <v>47.44992000000004</v>
      </c>
      <c r="G136" s="67" t="s">
        <v>15</v>
      </c>
      <c r="H136" s="10">
        <v>-47.45</v>
      </c>
      <c r="I136" s="66">
        <f>I132+H136</f>
        <v>1082.3100000000009</v>
      </c>
    </row>
    <row r="137" spans="1:9" ht="14.25">
      <c r="A137" s="64">
        <v>41307</v>
      </c>
      <c r="B137" s="66" t="s">
        <v>234</v>
      </c>
      <c r="C137" s="65" t="s">
        <v>235</v>
      </c>
      <c r="D137" s="66">
        <v>1.6</v>
      </c>
      <c r="E137" s="66">
        <f t="shared" si="21"/>
        <v>21.646200000000018</v>
      </c>
      <c r="F137" s="66">
        <f t="shared" si="20"/>
        <v>37.88085000000003</v>
      </c>
      <c r="G137" s="67" t="s">
        <v>12</v>
      </c>
      <c r="H137" s="66">
        <v>21.65</v>
      </c>
      <c r="I137" s="66">
        <f t="shared" si="22"/>
        <v>1103.960000000001</v>
      </c>
    </row>
    <row r="138" spans="1:15" ht="14.25">
      <c r="A138" s="64">
        <v>41308</v>
      </c>
      <c r="B138" s="66" t="s">
        <v>32</v>
      </c>
      <c r="C138" s="65" t="s">
        <v>228</v>
      </c>
      <c r="D138" s="66">
        <v>1.2</v>
      </c>
      <c r="E138" s="66">
        <f t="shared" si="21"/>
        <v>22.079200000000018</v>
      </c>
      <c r="F138" s="66">
        <f t="shared" si="20"/>
        <v>115.91580000000012</v>
      </c>
      <c r="G138" s="67" t="s">
        <v>12</v>
      </c>
      <c r="H138" s="10">
        <v>22.08</v>
      </c>
      <c r="I138" s="66">
        <f t="shared" si="22"/>
        <v>1126.0400000000009</v>
      </c>
      <c r="K138" s="65" t="s">
        <v>244</v>
      </c>
      <c r="O138" s="9" t="s">
        <v>58</v>
      </c>
    </row>
    <row r="139" spans="1:15" ht="14.25">
      <c r="A139" s="64">
        <v>41309</v>
      </c>
      <c r="B139" s="66" t="s">
        <v>236</v>
      </c>
      <c r="C139" s="65" t="s">
        <v>237</v>
      </c>
      <c r="D139" s="66">
        <v>1.42</v>
      </c>
      <c r="E139" s="66">
        <f t="shared" si="21"/>
        <v>22.52080000000002</v>
      </c>
      <c r="F139" s="66">
        <f t="shared" si="20"/>
        <v>56.30200000000006</v>
      </c>
      <c r="G139" s="67" t="s">
        <v>12</v>
      </c>
      <c r="H139" s="66">
        <v>22.52</v>
      </c>
      <c r="I139" s="66">
        <f t="shared" si="22"/>
        <v>1148.5600000000009</v>
      </c>
      <c r="K139" s="58" t="s">
        <v>27</v>
      </c>
      <c r="M139" s="68" t="s">
        <v>245</v>
      </c>
      <c r="O139" s="9" t="s">
        <v>246</v>
      </c>
    </row>
    <row r="140" spans="1:15" ht="14.25">
      <c r="A140" s="64">
        <v>41311</v>
      </c>
      <c r="B140" s="66" t="s">
        <v>238</v>
      </c>
      <c r="C140" s="65" t="s">
        <v>239</v>
      </c>
      <c r="D140" s="66">
        <v>1.38</v>
      </c>
      <c r="E140" s="66">
        <f t="shared" si="21"/>
        <v>22.971200000000017</v>
      </c>
      <c r="F140" s="66">
        <f t="shared" si="20"/>
        <v>63.473052631579016</v>
      </c>
      <c r="G140" s="67" t="s">
        <v>15</v>
      </c>
      <c r="H140" s="10">
        <v>-63.47</v>
      </c>
      <c r="I140" s="66">
        <f t="shared" si="22"/>
        <v>1085.0900000000008</v>
      </c>
      <c r="K140" s="8" t="s">
        <v>29</v>
      </c>
      <c r="M140" s="59">
        <v>0.4286</v>
      </c>
      <c r="O140" s="60">
        <v>0.7615</v>
      </c>
    </row>
    <row r="141" spans="1:15" ht="14.25">
      <c r="A141" s="64">
        <v>41311</v>
      </c>
      <c r="B141" s="66" t="s">
        <v>240</v>
      </c>
      <c r="C141" s="65" t="s">
        <v>241</v>
      </c>
      <c r="D141" s="66">
        <v>1.27</v>
      </c>
      <c r="E141" s="66">
        <f t="shared" si="21"/>
        <v>21.701800000000016</v>
      </c>
      <c r="F141" s="66">
        <f t="shared" si="20"/>
        <v>84.39588888888896</v>
      </c>
      <c r="G141" s="67" t="s">
        <v>15</v>
      </c>
      <c r="H141" s="66">
        <v>-84.4</v>
      </c>
      <c r="I141" s="66">
        <f t="shared" si="22"/>
        <v>1000.6900000000009</v>
      </c>
      <c r="K141" s="8" t="s">
        <v>30</v>
      </c>
      <c r="M141" s="61">
        <v>-252.68</v>
      </c>
      <c r="O141" s="62">
        <v>-122.92</v>
      </c>
    </row>
    <row r="142" spans="1:15" ht="14.25">
      <c r="A142" s="64">
        <v>41312</v>
      </c>
      <c r="B142" s="66" t="s">
        <v>242</v>
      </c>
      <c r="C142" s="65" t="s">
        <v>243</v>
      </c>
      <c r="D142" s="66">
        <v>1.17</v>
      </c>
      <c r="E142" s="66">
        <f t="shared" si="21"/>
        <v>20.013800000000018</v>
      </c>
      <c r="F142" s="66">
        <f t="shared" si="20"/>
        <v>123.61464705882369</v>
      </c>
      <c r="G142" s="67" t="s">
        <v>15</v>
      </c>
      <c r="H142" s="10">
        <v>-123.61</v>
      </c>
      <c r="I142" s="66">
        <f t="shared" si="22"/>
        <v>877.0800000000008</v>
      </c>
      <c r="K142" s="8" t="s">
        <v>31</v>
      </c>
      <c r="M142" s="63">
        <v>-0.2236</v>
      </c>
      <c r="O142" s="60">
        <v>-0.1229</v>
      </c>
    </row>
    <row r="143" spans="1:15" ht="14.25">
      <c r="A143" s="64"/>
      <c r="B143" s="66"/>
      <c r="C143" s="65"/>
      <c r="D143" s="66"/>
      <c r="E143" s="66"/>
      <c r="F143" s="66"/>
      <c r="G143" s="67"/>
      <c r="H143" s="10"/>
      <c r="I143" s="66"/>
      <c r="K143" s="8"/>
      <c r="M143" s="63"/>
      <c r="O143" s="60"/>
    </row>
    <row r="144" spans="1:15" ht="14.25">
      <c r="A144" s="116" t="s">
        <v>266</v>
      </c>
      <c r="B144" s="117"/>
      <c r="C144" s="65"/>
      <c r="D144" s="66"/>
      <c r="E144" s="66"/>
      <c r="F144" s="66"/>
      <c r="G144" s="67"/>
      <c r="H144" s="10"/>
      <c r="I144" s="66"/>
      <c r="K144" s="8"/>
      <c r="M144" s="63"/>
      <c r="O144" s="60"/>
    </row>
    <row r="145" spans="1:15" ht="14.25">
      <c r="A145" s="64"/>
      <c r="B145" s="66"/>
      <c r="C145" s="65"/>
      <c r="D145" s="66"/>
      <c r="E145" s="66"/>
      <c r="F145" s="66"/>
      <c r="G145" s="67"/>
      <c r="H145" s="10"/>
      <c r="I145" s="66"/>
      <c r="K145" s="8"/>
      <c r="M145" s="63"/>
      <c r="O145" s="60"/>
    </row>
    <row r="146" spans="1:10" ht="14.25">
      <c r="A146" s="69">
        <v>41314</v>
      </c>
      <c r="B146" s="70" t="s">
        <v>109</v>
      </c>
      <c r="C146" s="71" t="s">
        <v>248</v>
      </c>
      <c r="D146" s="70">
        <v>1.42</v>
      </c>
      <c r="E146" s="70">
        <f>I142*0.02</f>
        <v>17.541600000000017</v>
      </c>
      <c r="F146" s="70">
        <f t="shared" si="20"/>
        <v>43.85400000000005</v>
      </c>
      <c r="G146" s="72" t="s">
        <v>12</v>
      </c>
      <c r="H146" s="70">
        <v>17.54</v>
      </c>
      <c r="I146" s="70">
        <f>I142+H146</f>
        <v>894.6200000000008</v>
      </c>
      <c r="J146" s="21"/>
    </row>
    <row r="147" spans="1:10" ht="14.25">
      <c r="A147" s="69">
        <v>41314</v>
      </c>
      <c r="B147" s="70" t="s">
        <v>249</v>
      </c>
      <c r="C147" s="71" t="s">
        <v>250</v>
      </c>
      <c r="D147" s="70">
        <v>1.26</v>
      </c>
      <c r="E147" s="70">
        <f t="shared" si="21"/>
        <v>17.892400000000016</v>
      </c>
      <c r="F147" s="70">
        <f t="shared" si="20"/>
        <v>72.2577692307693</v>
      </c>
      <c r="G147" s="72" t="s">
        <v>15</v>
      </c>
      <c r="H147" s="10">
        <v>-72.26</v>
      </c>
      <c r="I147" s="70">
        <f t="shared" si="22"/>
        <v>822.3600000000008</v>
      </c>
      <c r="J147" s="21"/>
    </row>
    <row r="148" spans="1:10" ht="14.25">
      <c r="A148" s="69">
        <v>41315</v>
      </c>
      <c r="B148" s="70" t="s">
        <v>251</v>
      </c>
      <c r="C148" s="71" t="s">
        <v>252</v>
      </c>
      <c r="D148" s="70">
        <v>1.85</v>
      </c>
      <c r="E148" s="70">
        <f t="shared" si="21"/>
        <v>16.447200000000016</v>
      </c>
      <c r="F148" s="70">
        <f t="shared" si="20"/>
        <v>20.317129411764725</v>
      </c>
      <c r="G148" s="72" t="s">
        <v>12</v>
      </c>
      <c r="H148" s="70">
        <v>16.45</v>
      </c>
      <c r="I148" s="70">
        <f t="shared" si="22"/>
        <v>838.8100000000009</v>
      </c>
      <c r="J148" s="21"/>
    </row>
    <row r="149" spans="1:10" ht="14.25">
      <c r="A149" s="69">
        <v>41315</v>
      </c>
      <c r="B149" s="70" t="s">
        <v>253</v>
      </c>
      <c r="C149" s="71" t="s">
        <v>254</v>
      </c>
      <c r="D149" s="70">
        <v>1.85</v>
      </c>
      <c r="E149" s="70">
        <f t="shared" si="21"/>
        <v>16.776200000000017</v>
      </c>
      <c r="F149" s="70">
        <f t="shared" si="20"/>
        <v>20.723541176470608</v>
      </c>
      <c r="G149" s="72" t="s">
        <v>12</v>
      </c>
      <c r="H149" s="10">
        <v>16.78</v>
      </c>
      <c r="I149" s="70">
        <f t="shared" si="22"/>
        <v>855.5900000000008</v>
      </c>
      <c r="J149" s="21"/>
    </row>
    <row r="150" spans="1:10" ht="14.25">
      <c r="A150" s="69">
        <v>41317</v>
      </c>
      <c r="B150" s="70" t="s">
        <v>255</v>
      </c>
      <c r="C150" s="71" t="s">
        <v>256</v>
      </c>
      <c r="D150" s="70">
        <v>1.44</v>
      </c>
      <c r="E150" s="70">
        <f t="shared" si="21"/>
        <v>17.111800000000017</v>
      </c>
      <c r="F150" s="70">
        <f t="shared" si="20"/>
        <v>40.83497727272732</v>
      </c>
      <c r="G150" s="72" t="s">
        <v>12</v>
      </c>
      <c r="H150" s="70">
        <v>17.11</v>
      </c>
      <c r="I150" s="70">
        <f t="shared" si="22"/>
        <v>872.7000000000008</v>
      </c>
      <c r="J150" s="21"/>
    </row>
    <row r="151" spans="1:15" ht="14.25">
      <c r="A151" s="69">
        <v>41317</v>
      </c>
      <c r="B151" s="70" t="s">
        <v>257</v>
      </c>
      <c r="C151" s="71" t="s">
        <v>258</v>
      </c>
      <c r="D151" s="70">
        <v>1.36</v>
      </c>
      <c r="E151" s="70">
        <f t="shared" si="21"/>
        <v>17.45400000000002</v>
      </c>
      <c r="F151" s="70">
        <f t="shared" si="20"/>
        <v>50.90750000000004</v>
      </c>
      <c r="G151" s="72" t="s">
        <v>12</v>
      </c>
      <c r="H151" s="10">
        <v>9.69</v>
      </c>
      <c r="I151" s="70">
        <f t="shared" si="22"/>
        <v>882.3900000000009</v>
      </c>
      <c r="J151" s="21"/>
      <c r="K151" s="71" t="s">
        <v>267</v>
      </c>
      <c r="O151" s="9" t="s">
        <v>58</v>
      </c>
    </row>
    <row r="152" spans="1:15" ht="14.25">
      <c r="A152" s="69">
        <v>41318</v>
      </c>
      <c r="B152" s="70" t="s">
        <v>113</v>
      </c>
      <c r="C152" s="71" t="s">
        <v>259</v>
      </c>
      <c r="D152" s="70">
        <v>1.2</v>
      </c>
      <c r="E152" s="70">
        <f t="shared" si="21"/>
        <v>17.647800000000018</v>
      </c>
      <c r="F152" s="70">
        <f t="shared" si="20"/>
        <v>92.65095000000011</v>
      </c>
      <c r="G152" s="72" t="s">
        <v>12</v>
      </c>
      <c r="H152" s="70">
        <v>17.65</v>
      </c>
      <c r="I152" s="70">
        <f t="shared" si="22"/>
        <v>900.0400000000009</v>
      </c>
      <c r="J152" s="21"/>
      <c r="K152" s="58" t="s">
        <v>27</v>
      </c>
      <c r="M152" s="73" t="s">
        <v>268</v>
      </c>
      <c r="O152" s="9" t="s">
        <v>269</v>
      </c>
    </row>
    <row r="153" spans="1:15" ht="14.25">
      <c r="A153" s="69">
        <v>41318</v>
      </c>
      <c r="B153" s="70" t="s">
        <v>260</v>
      </c>
      <c r="C153" s="71" t="s">
        <v>261</v>
      </c>
      <c r="D153" s="70">
        <v>1.21</v>
      </c>
      <c r="E153" s="70">
        <f t="shared" si="21"/>
        <v>18.00080000000002</v>
      </c>
      <c r="F153" s="70">
        <f t="shared" si="20"/>
        <v>90.00400000000012</v>
      </c>
      <c r="G153" s="72" t="s">
        <v>15</v>
      </c>
      <c r="H153" s="10">
        <v>-90</v>
      </c>
      <c r="I153" s="70">
        <f t="shared" si="22"/>
        <v>810.0400000000009</v>
      </c>
      <c r="J153" s="21"/>
      <c r="K153" s="8" t="s">
        <v>29</v>
      </c>
      <c r="M153" s="59">
        <v>0.8</v>
      </c>
      <c r="O153" s="60">
        <v>0.7647</v>
      </c>
    </row>
    <row r="154" spans="1:15" ht="14.25">
      <c r="A154" s="69">
        <v>41319</v>
      </c>
      <c r="B154" s="70" t="s">
        <v>262</v>
      </c>
      <c r="C154" s="71" t="s">
        <v>263</v>
      </c>
      <c r="D154" s="70">
        <v>1.23</v>
      </c>
      <c r="E154" s="70">
        <f t="shared" si="21"/>
        <v>16.20080000000002</v>
      </c>
      <c r="F154" s="70">
        <f t="shared" si="20"/>
        <v>73.96017391304356</v>
      </c>
      <c r="G154" s="72" t="s">
        <v>12</v>
      </c>
      <c r="H154" s="70">
        <v>16.2</v>
      </c>
      <c r="I154" s="70">
        <f t="shared" si="22"/>
        <v>826.2400000000009</v>
      </c>
      <c r="J154" s="21"/>
      <c r="K154" s="8" t="s">
        <v>30</v>
      </c>
      <c r="M154" s="61">
        <v>-34.27</v>
      </c>
      <c r="O154" s="62">
        <v>-157.24</v>
      </c>
    </row>
    <row r="155" spans="1:15" ht="14.25">
      <c r="A155" s="69">
        <v>41319</v>
      </c>
      <c r="B155" s="70" t="s">
        <v>264</v>
      </c>
      <c r="C155" s="71" t="s">
        <v>265</v>
      </c>
      <c r="D155" s="70">
        <v>1.56</v>
      </c>
      <c r="E155" s="70">
        <f t="shared" si="21"/>
        <v>16.52480000000002</v>
      </c>
      <c r="F155" s="70">
        <f t="shared" si="20"/>
        <v>30.984000000000034</v>
      </c>
      <c r="G155" s="72" t="s">
        <v>12</v>
      </c>
      <c r="H155" s="10">
        <v>16.52</v>
      </c>
      <c r="I155" s="70">
        <f t="shared" si="22"/>
        <v>842.7600000000009</v>
      </c>
      <c r="J155" s="21"/>
      <c r="K155" s="8" t="s">
        <v>31</v>
      </c>
      <c r="M155" s="63">
        <v>-0.0391</v>
      </c>
      <c r="O155" s="60">
        <v>-0.1582</v>
      </c>
    </row>
    <row r="156" spans="1:15" ht="14.25">
      <c r="A156" s="69"/>
      <c r="B156" s="70"/>
      <c r="C156" s="71"/>
      <c r="D156" s="70"/>
      <c r="E156" s="70"/>
      <c r="F156" s="70"/>
      <c r="G156" s="72"/>
      <c r="H156" s="10"/>
      <c r="I156" s="70"/>
      <c r="J156" s="21"/>
      <c r="K156" s="8"/>
      <c r="M156" s="63"/>
      <c r="O156" s="60"/>
    </row>
    <row r="157" spans="1:15" ht="14.25">
      <c r="A157" s="116" t="s">
        <v>291</v>
      </c>
      <c r="B157" s="117"/>
      <c r="C157" s="71"/>
      <c r="D157" s="70"/>
      <c r="E157" s="70"/>
      <c r="F157" s="70"/>
      <c r="G157" s="72"/>
      <c r="H157" s="10"/>
      <c r="I157" s="70"/>
      <c r="J157" s="21"/>
      <c r="K157" s="8"/>
      <c r="M157" s="63"/>
      <c r="O157" s="60"/>
    </row>
    <row r="158" spans="1:15" ht="14.25">
      <c r="A158" s="69"/>
      <c r="B158" s="70"/>
      <c r="C158" s="71"/>
      <c r="D158" s="70"/>
      <c r="E158" s="70"/>
      <c r="F158" s="70"/>
      <c r="G158" s="72"/>
      <c r="H158" s="10"/>
      <c r="I158" s="70"/>
      <c r="J158" s="21"/>
      <c r="K158" s="8"/>
      <c r="M158" s="63"/>
      <c r="O158" s="60"/>
    </row>
    <row r="159" spans="1:15" ht="14.25">
      <c r="A159" s="75">
        <v>41320</v>
      </c>
      <c r="B159" s="76" t="s">
        <v>271</v>
      </c>
      <c r="C159" s="74" t="s">
        <v>272</v>
      </c>
      <c r="D159" s="76">
        <v>1.23</v>
      </c>
      <c r="E159" s="76">
        <f>I155*0.02</f>
        <v>16.855200000000018</v>
      </c>
      <c r="F159" s="76">
        <f t="shared" si="20"/>
        <v>76.94765217391313</v>
      </c>
      <c r="G159" s="77" t="s">
        <v>12</v>
      </c>
      <c r="H159" s="76">
        <v>16.86</v>
      </c>
      <c r="I159" s="76">
        <f>I155+H159</f>
        <v>859.6200000000009</v>
      </c>
      <c r="J159" s="21"/>
      <c r="K159" s="8"/>
      <c r="M159" s="63"/>
      <c r="O159" s="60"/>
    </row>
    <row r="160" spans="1:15" ht="14.25">
      <c r="A160" s="75">
        <v>41320</v>
      </c>
      <c r="B160" s="76" t="s">
        <v>273</v>
      </c>
      <c r="C160" s="74" t="s">
        <v>274</v>
      </c>
      <c r="D160" s="76">
        <v>1.4</v>
      </c>
      <c r="E160" s="76">
        <f t="shared" si="21"/>
        <v>17.192400000000017</v>
      </c>
      <c r="F160" s="76">
        <f t="shared" si="20"/>
        <v>45.130050000000054</v>
      </c>
      <c r="G160" s="77" t="s">
        <v>12</v>
      </c>
      <c r="H160" s="10">
        <v>17.19</v>
      </c>
      <c r="I160" s="76">
        <f t="shared" si="22"/>
        <v>876.810000000001</v>
      </c>
      <c r="J160" s="21"/>
      <c r="K160" s="8"/>
      <c r="M160" s="63"/>
      <c r="O160" s="60"/>
    </row>
    <row r="161" spans="1:15" ht="14.25">
      <c r="A161" s="75">
        <v>41321</v>
      </c>
      <c r="B161" s="76" t="s">
        <v>275</v>
      </c>
      <c r="C161" s="74" t="s">
        <v>276</v>
      </c>
      <c r="D161" s="76">
        <v>1.4</v>
      </c>
      <c r="E161" s="76">
        <f t="shared" si="21"/>
        <v>17.53620000000002</v>
      </c>
      <c r="F161" s="76">
        <f t="shared" si="20"/>
        <v>46.032525000000064</v>
      </c>
      <c r="G161" s="77" t="s">
        <v>12</v>
      </c>
      <c r="H161" s="76">
        <v>17.52</v>
      </c>
      <c r="I161" s="76">
        <f t="shared" si="22"/>
        <v>894.330000000001</v>
      </c>
      <c r="J161" s="21"/>
      <c r="K161" s="8"/>
      <c r="M161" s="63"/>
      <c r="O161" s="60"/>
    </row>
    <row r="162" spans="1:15" ht="14.25">
      <c r="A162" s="75">
        <v>41322</v>
      </c>
      <c r="B162" s="76" t="s">
        <v>277</v>
      </c>
      <c r="C162" s="74" t="s">
        <v>278</v>
      </c>
      <c r="D162" s="76">
        <v>1.25</v>
      </c>
      <c r="E162" s="76">
        <f t="shared" si="21"/>
        <v>17.88660000000002</v>
      </c>
      <c r="F162" s="76">
        <f t="shared" si="20"/>
        <v>75.12372000000008</v>
      </c>
      <c r="G162" s="77" t="s">
        <v>12</v>
      </c>
      <c r="H162" s="10">
        <v>17.89</v>
      </c>
      <c r="I162" s="76">
        <f t="shared" si="22"/>
        <v>912.2200000000009</v>
      </c>
      <c r="J162" s="21"/>
      <c r="K162" s="8"/>
      <c r="M162" s="63"/>
      <c r="O162" s="60"/>
    </row>
    <row r="163" spans="1:15" ht="14.25">
      <c r="A163" s="75">
        <v>41324</v>
      </c>
      <c r="B163" s="76" t="s">
        <v>279</v>
      </c>
      <c r="C163" s="74" t="s">
        <v>280</v>
      </c>
      <c r="D163" s="76">
        <v>1.6</v>
      </c>
      <c r="E163" s="76">
        <f t="shared" si="21"/>
        <v>18.24440000000002</v>
      </c>
      <c r="F163" s="76">
        <f t="shared" si="20"/>
        <v>31.92770000000003</v>
      </c>
      <c r="G163" s="77" t="s">
        <v>15</v>
      </c>
      <c r="H163" s="76">
        <v>-31.93</v>
      </c>
      <c r="I163" s="76">
        <f t="shared" si="22"/>
        <v>880.290000000001</v>
      </c>
      <c r="J163" s="21"/>
      <c r="K163" s="8"/>
      <c r="M163" s="63"/>
      <c r="O163" s="60"/>
    </row>
    <row r="164" spans="1:15" ht="14.25">
      <c r="A164" s="75">
        <v>41324</v>
      </c>
      <c r="B164" s="76" t="s">
        <v>281</v>
      </c>
      <c r="C164" s="74" t="s">
        <v>282</v>
      </c>
      <c r="D164" s="76">
        <v>1.29</v>
      </c>
      <c r="E164" s="76">
        <f t="shared" si="21"/>
        <v>17.60580000000002</v>
      </c>
      <c r="F164" s="76">
        <f t="shared" si="20"/>
        <v>63.74513793103455</v>
      </c>
      <c r="G164" s="77" t="s">
        <v>12</v>
      </c>
      <c r="H164" s="10">
        <v>17.61</v>
      </c>
      <c r="I164" s="76">
        <f t="shared" si="22"/>
        <v>897.900000000001</v>
      </c>
      <c r="J164" s="21"/>
      <c r="K164" s="8"/>
      <c r="M164" s="63"/>
      <c r="O164" s="60"/>
    </row>
    <row r="165" spans="1:15" ht="14.25">
      <c r="A165" s="75">
        <v>41325</v>
      </c>
      <c r="B165" s="76" t="s">
        <v>283</v>
      </c>
      <c r="C165" s="74" t="s">
        <v>248</v>
      </c>
      <c r="D165" s="76">
        <v>1.62</v>
      </c>
      <c r="E165" s="76">
        <f t="shared" si="21"/>
        <v>17.95800000000002</v>
      </c>
      <c r="F165" s="76">
        <f t="shared" si="20"/>
        <v>30.412741935483897</v>
      </c>
      <c r="G165" s="77" t="s">
        <v>12</v>
      </c>
      <c r="H165" s="76">
        <v>17.96</v>
      </c>
      <c r="I165" s="76">
        <f t="shared" si="22"/>
        <v>915.860000000001</v>
      </c>
      <c r="J165" s="21"/>
      <c r="K165" s="74" t="s">
        <v>270</v>
      </c>
      <c r="O165" s="9" t="s">
        <v>58</v>
      </c>
    </row>
    <row r="166" spans="1:15" ht="14.25">
      <c r="A166" s="75">
        <v>41325</v>
      </c>
      <c r="B166" s="76" t="s">
        <v>260</v>
      </c>
      <c r="C166" s="74" t="s">
        <v>284</v>
      </c>
      <c r="D166" s="76">
        <v>1.17</v>
      </c>
      <c r="E166" s="76">
        <f t="shared" si="21"/>
        <v>18.31720000000002</v>
      </c>
      <c r="F166" s="76">
        <f t="shared" si="20"/>
        <v>113.13564705882372</v>
      </c>
      <c r="G166" s="77" t="s">
        <v>12</v>
      </c>
      <c r="H166" s="10">
        <v>18.32</v>
      </c>
      <c r="I166" s="76">
        <f t="shared" si="22"/>
        <v>934.1800000000011</v>
      </c>
      <c r="J166" s="21"/>
      <c r="K166" s="58" t="s">
        <v>27</v>
      </c>
      <c r="M166" s="78" t="s">
        <v>292</v>
      </c>
      <c r="O166" s="9" t="s">
        <v>293</v>
      </c>
    </row>
    <row r="167" spans="1:15" ht="14.25">
      <c r="A167" s="75">
        <v>41325</v>
      </c>
      <c r="B167" s="76" t="s">
        <v>285</v>
      </c>
      <c r="C167" s="74" t="s">
        <v>286</v>
      </c>
      <c r="D167" s="76">
        <v>1.38</v>
      </c>
      <c r="E167" s="76">
        <f t="shared" si="21"/>
        <v>18.683600000000023</v>
      </c>
      <c r="F167" s="76">
        <f t="shared" si="20"/>
        <v>51.62573684210535</v>
      </c>
      <c r="G167" s="77" t="s">
        <v>12</v>
      </c>
      <c r="H167" s="76">
        <v>18.68</v>
      </c>
      <c r="I167" s="76">
        <f t="shared" si="22"/>
        <v>952.860000000001</v>
      </c>
      <c r="J167" s="21"/>
      <c r="K167" s="8" t="s">
        <v>29</v>
      </c>
      <c r="M167" s="63">
        <v>0.8182</v>
      </c>
      <c r="O167" s="60">
        <v>0.7692</v>
      </c>
    </row>
    <row r="168" spans="1:15" ht="14.25">
      <c r="A168" s="75">
        <v>41326</v>
      </c>
      <c r="B168" s="76" t="s">
        <v>287</v>
      </c>
      <c r="C168" s="74" t="s">
        <v>288</v>
      </c>
      <c r="D168" s="76">
        <v>1.33</v>
      </c>
      <c r="E168" s="76">
        <f t="shared" si="21"/>
        <v>19.05720000000002</v>
      </c>
      <c r="F168" s="76">
        <f t="shared" si="20"/>
        <v>60.636545454545505</v>
      </c>
      <c r="G168" s="77" t="s">
        <v>12</v>
      </c>
      <c r="H168" s="10">
        <v>19.06</v>
      </c>
      <c r="I168" s="76">
        <f t="shared" si="22"/>
        <v>971.920000000001</v>
      </c>
      <c r="J168" s="21"/>
      <c r="K168" s="8" t="s">
        <v>30</v>
      </c>
      <c r="M168" s="61">
        <v>67.31</v>
      </c>
      <c r="O168" s="62">
        <v>-89.93</v>
      </c>
    </row>
    <row r="169" spans="1:15" ht="14.25">
      <c r="A169" s="75">
        <v>41326</v>
      </c>
      <c r="B169" s="76" t="s">
        <v>289</v>
      </c>
      <c r="C169" s="74" t="s">
        <v>290</v>
      </c>
      <c r="D169" s="76">
        <v>1.33</v>
      </c>
      <c r="E169" s="76">
        <f t="shared" si="21"/>
        <v>19.43840000000002</v>
      </c>
      <c r="F169" s="76">
        <f t="shared" si="20"/>
        <v>61.84945454545459</v>
      </c>
      <c r="G169" s="77" t="s">
        <v>15</v>
      </c>
      <c r="H169" s="76">
        <v>-61.85</v>
      </c>
      <c r="I169" s="76">
        <f t="shared" si="22"/>
        <v>910.070000000001</v>
      </c>
      <c r="J169" s="21"/>
      <c r="K169" s="8" t="s">
        <v>31</v>
      </c>
      <c r="M169" s="63">
        <v>0.0799</v>
      </c>
      <c r="O169" s="60">
        <v>-0.0899</v>
      </c>
    </row>
    <row r="170" spans="1:15" ht="14.25">
      <c r="A170" s="75"/>
      <c r="B170" s="76"/>
      <c r="C170" s="74"/>
      <c r="D170" s="76"/>
      <c r="E170" s="76"/>
      <c r="F170" s="76"/>
      <c r="G170" s="77"/>
      <c r="H170" s="76"/>
      <c r="I170" s="76"/>
      <c r="J170" s="21"/>
      <c r="K170" s="8"/>
      <c r="M170" s="63"/>
      <c r="O170" s="60"/>
    </row>
    <row r="171" spans="1:15" ht="14.25">
      <c r="A171" s="116" t="s">
        <v>316</v>
      </c>
      <c r="B171" s="117"/>
      <c r="C171" s="74"/>
      <c r="D171" s="76"/>
      <c r="E171" s="76"/>
      <c r="F171" s="76"/>
      <c r="G171" s="77"/>
      <c r="H171" s="76"/>
      <c r="I171" s="76"/>
      <c r="J171" s="21"/>
      <c r="K171" s="8"/>
      <c r="M171" s="63"/>
      <c r="O171" s="60"/>
    </row>
    <row r="172" spans="1:15" ht="14.25">
      <c r="A172" s="75"/>
      <c r="B172" s="76"/>
      <c r="C172" s="74"/>
      <c r="D172" s="76"/>
      <c r="E172" s="76"/>
      <c r="F172" s="76"/>
      <c r="G172" s="77"/>
      <c r="H172" s="76"/>
      <c r="I172" s="76"/>
      <c r="J172" s="21"/>
      <c r="K172" s="8"/>
      <c r="M172" s="63"/>
      <c r="O172" s="60"/>
    </row>
    <row r="173" spans="1:15" ht="14.25">
      <c r="A173" s="80">
        <v>41327</v>
      </c>
      <c r="B173" s="81" t="s">
        <v>109</v>
      </c>
      <c r="C173" s="79" t="s">
        <v>295</v>
      </c>
      <c r="D173" s="81">
        <v>1.38</v>
      </c>
      <c r="E173" s="81">
        <f>I169*0.02</f>
        <v>18.20140000000002</v>
      </c>
      <c r="F173" s="81">
        <f t="shared" si="20"/>
        <v>50.29334210526323</v>
      </c>
      <c r="G173" s="82" t="s">
        <v>12</v>
      </c>
      <c r="H173" s="10">
        <v>18.2</v>
      </c>
      <c r="I173" s="81">
        <f>I169+H173</f>
        <v>928.270000000001</v>
      </c>
      <c r="J173" s="21"/>
      <c r="K173" s="8"/>
      <c r="M173" s="63"/>
      <c r="O173" s="60"/>
    </row>
    <row r="174" spans="1:15" ht="14.25">
      <c r="A174" s="80">
        <v>41327</v>
      </c>
      <c r="B174" s="81" t="s">
        <v>296</v>
      </c>
      <c r="C174" s="79" t="s">
        <v>297</v>
      </c>
      <c r="D174" s="81">
        <v>1.16</v>
      </c>
      <c r="E174" s="81">
        <f t="shared" si="21"/>
        <v>18.56540000000002</v>
      </c>
      <c r="F174" s="81">
        <f t="shared" si="20"/>
        <v>121.83543750000021</v>
      </c>
      <c r="G174" s="82" t="s">
        <v>12</v>
      </c>
      <c r="H174" s="81">
        <v>18.57</v>
      </c>
      <c r="I174" s="81">
        <f t="shared" si="22"/>
        <v>946.840000000001</v>
      </c>
      <c r="J174" s="21"/>
      <c r="K174" s="8"/>
      <c r="M174" s="63"/>
      <c r="O174" s="60"/>
    </row>
    <row r="175" spans="1:15" ht="14.25">
      <c r="A175" s="80">
        <v>41328</v>
      </c>
      <c r="B175" s="81" t="s">
        <v>298</v>
      </c>
      <c r="C175" s="79" t="s">
        <v>299</v>
      </c>
      <c r="D175" s="81">
        <v>1.23</v>
      </c>
      <c r="E175" s="81">
        <f t="shared" si="21"/>
        <v>18.936800000000023</v>
      </c>
      <c r="F175" s="81">
        <f t="shared" si="20"/>
        <v>86.45060869565228</v>
      </c>
      <c r="G175" s="82" t="s">
        <v>12</v>
      </c>
      <c r="H175" s="10">
        <v>18.94</v>
      </c>
      <c r="I175" s="81">
        <f t="shared" si="22"/>
        <v>965.7800000000011</v>
      </c>
      <c r="J175" s="21"/>
      <c r="K175" s="8"/>
      <c r="M175" s="63"/>
      <c r="O175" s="60"/>
    </row>
    <row r="176" spans="1:15" ht="14.25">
      <c r="A176" s="80">
        <v>41330</v>
      </c>
      <c r="B176" s="81" t="s">
        <v>300</v>
      </c>
      <c r="C176" s="79" t="s">
        <v>301</v>
      </c>
      <c r="D176" s="81">
        <v>1.53</v>
      </c>
      <c r="E176" s="81">
        <f t="shared" si="21"/>
        <v>19.31560000000002</v>
      </c>
      <c r="F176" s="81">
        <f t="shared" si="20"/>
        <v>38.266754716981175</v>
      </c>
      <c r="G176" s="82" t="s">
        <v>12</v>
      </c>
      <c r="H176" s="81">
        <v>19.32</v>
      </c>
      <c r="I176" s="81">
        <f t="shared" si="22"/>
        <v>985.1000000000012</v>
      </c>
      <c r="J176" s="21"/>
      <c r="K176" s="8"/>
      <c r="M176" s="63"/>
      <c r="O176" s="60"/>
    </row>
    <row r="177" spans="1:15" ht="14.25">
      <c r="A177" s="80">
        <v>41330</v>
      </c>
      <c r="B177" s="81" t="s">
        <v>302</v>
      </c>
      <c r="C177" s="79" t="s">
        <v>303</v>
      </c>
      <c r="D177" s="81">
        <v>1.3</v>
      </c>
      <c r="E177" s="81">
        <f t="shared" si="21"/>
        <v>19.702000000000023</v>
      </c>
      <c r="F177" s="81">
        <f t="shared" si="20"/>
        <v>68.95700000000008</v>
      </c>
      <c r="G177" s="82" t="s">
        <v>12</v>
      </c>
      <c r="H177" s="10">
        <v>19.7</v>
      </c>
      <c r="I177" s="81">
        <f t="shared" si="22"/>
        <v>1004.8000000000012</v>
      </c>
      <c r="J177" s="21"/>
      <c r="K177" s="8"/>
      <c r="M177" s="63"/>
      <c r="O177" s="60"/>
    </row>
    <row r="178" spans="1:15" ht="14.25">
      <c r="A178" s="80">
        <v>41330</v>
      </c>
      <c r="B178" s="81" t="s">
        <v>304</v>
      </c>
      <c r="C178" s="79" t="s">
        <v>160</v>
      </c>
      <c r="D178" s="81">
        <v>1.33</v>
      </c>
      <c r="E178" s="81">
        <f t="shared" si="21"/>
        <v>20.096000000000025</v>
      </c>
      <c r="F178" s="81">
        <f t="shared" si="20"/>
        <v>63.941818181818256</v>
      </c>
      <c r="G178" s="82" t="s">
        <v>12</v>
      </c>
      <c r="H178" s="81">
        <v>20.1</v>
      </c>
      <c r="I178" s="81">
        <f t="shared" si="22"/>
        <v>1024.9000000000012</v>
      </c>
      <c r="J178" s="21"/>
      <c r="K178" s="8"/>
      <c r="M178" s="63"/>
      <c r="O178" s="60"/>
    </row>
    <row r="179" spans="1:15" ht="14.25">
      <c r="A179" s="80">
        <v>41331</v>
      </c>
      <c r="B179" s="81" t="s">
        <v>305</v>
      </c>
      <c r="C179" s="79" t="s">
        <v>306</v>
      </c>
      <c r="D179" s="81">
        <v>1.17</v>
      </c>
      <c r="E179" s="81">
        <f t="shared" si="21"/>
        <v>20.498000000000026</v>
      </c>
      <c r="F179" s="81">
        <f t="shared" si="20"/>
        <v>126.60529411764728</v>
      </c>
      <c r="G179" s="82" t="s">
        <v>12</v>
      </c>
      <c r="H179" s="10">
        <v>20.5</v>
      </c>
      <c r="I179" s="81">
        <f t="shared" si="22"/>
        <v>1045.4000000000012</v>
      </c>
      <c r="J179" s="21"/>
      <c r="K179" s="8"/>
      <c r="M179" s="63"/>
      <c r="O179" s="60"/>
    </row>
    <row r="180" spans="1:15" ht="14.25">
      <c r="A180" s="80">
        <v>41331</v>
      </c>
      <c r="B180" s="81" t="s">
        <v>307</v>
      </c>
      <c r="C180" s="79" t="s">
        <v>274</v>
      </c>
      <c r="D180" s="81">
        <v>1.36</v>
      </c>
      <c r="E180" s="81">
        <f t="shared" si="21"/>
        <v>20.908000000000026</v>
      </c>
      <c r="F180" s="81">
        <f t="shared" si="20"/>
        <v>60.981666666666726</v>
      </c>
      <c r="G180" s="82" t="s">
        <v>12</v>
      </c>
      <c r="H180" s="81">
        <v>20.9</v>
      </c>
      <c r="I180" s="81">
        <f t="shared" si="22"/>
        <v>1066.3000000000013</v>
      </c>
      <c r="J180" s="21"/>
      <c r="K180" s="8"/>
      <c r="M180" s="63"/>
      <c r="O180" s="60"/>
    </row>
    <row r="181" spans="1:15" ht="14.25">
      <c r="A181" s="80">
        <v>41332</v>
      </c>
      <c r="B181" s="81" t="s">
        <v>308</v>
      </c>
      <c r="C181" s="79" t="s">
        <v>309</v>
      </c>
      <c r="D181" s="81">
        <v>1.4</v>
      </c>
      <c r="E181" s="81">
        <f t="shared" si="21"/>
        <v>21.326000000000025</v>
      </c>
      <c r="F181" s="81">
        <f t="shared" si="20"/>
        <v>55.98075000000008</v>
      </c>
      <c r="G181" s="82" t="s">
        <v>12</v>
      </c>
      <c r="H181" s="10">
        <v>21.33</v>
      </c>
      <c r="I181" s="81">
        <f t="shared" si="22"/>
        <v>1087.6300000000012</v>
      </c>
      <c r="J181" s="21"/>
      <c r="K181" s="79" t="s">
        <v>294</v>
      </c>
      <c r="M181" s="63"/>
      <c r="O181" s="9" t="s">
        <v>58</v>
      </c>
    </row>
    <row r="182" spans="1:15" ht="14.25">
      <c r="A182" s="80">
        <v>41332</v>
      </c>
      <c r="B182" s="81" t="s">
        <v>310</v>
      </c>
      <c r="C182" s="79" t="s">
        <v>263</v>
      </c>
      <c r="D182" s="81">
        <v>1.27</v>
      </c>
      <c r="E182" s="81">
        <f t="shared" si="21"/>
        <v>21.752600000000026</v>
      </c>
      <c r="F182" s="81">
        <f t="shared" si="20"/>
        <v>84.59344444444454</v>
      </c>
      <c r="G182" s="82" t="s">
        <v>12</v>
      </c>
      <c r="H182" s="81">
        <v>21.75</v>
      </c>
      <c r="I182" s="81">
        <f t="shared" si="22"/>
        <v>1109.3800000000012</v>
      </c>
      <c r="J182" s="21"/>
      <c r="K182" s="58" t="s">
        <v>27</v>
      </c>
      <c r="M182" s="83" t="s">
        <v>317</v>
      </c>
      <c r="O182" s="9" t="s">
        <v>318</v>
      </c>
    </row>
    <row r="183" spans="1:15" ht="14.25">
      <c r="A183" s="80">
        <v>41333</v>
      </c>
      <c r="B183" s="81" t="s">
        <v>311</v>
      </c>
      <c r="C183" s="79" t="s">
        <v>312</v>
      </c>
      <c r="D183" s="81">
        <v>1.24</v>
      </c>
      <c r="E183" s="81">
        <f t="shared" si="21"/>
        <v>22.187600000000025</v>
      </c>
      <c r="F183" s="81">
        <f t="shared" si="20"/>
        <v>97.07075000000012</v>
      </c>
      <c r="G183" s="82" t="s">
        <v>12</v>
      </c>
      <c r="H183" s="10">
        <v>22.19</v>
      </c>
      <c r="I183" s="81">
        <f t="shared" si="22"/>
        <v>1131.5700000000013</v>
      </c>
      <c r="J183" s="21"/>
      <c r="K183" s="8" t="s">
        <v>29</v>
      </c>
      <c r="M183" s="63">
        <v>1</v>
      </c>
      <c r="O183" s="60">
        <v>0.7902</v>
      </c>
    </row>
    <row r="184" spans="1:15" ht="14.25">
      <c r="A184" s="80">
        <v>41333</v>
      </c>
      <c r="B184" s="81" t="s">
        <v>313</v>
      </c>
      <c r="C184" s="79" t="s">
        <v>314</v>
      </c>
      <c r="D184" s="81">
        <v>1.28</v>
      </c>
      <c r="E184" s="81">
        <f t="shared" si="21"/>
        <v>22.631400000000028</v>
      </c>
      <c r="F184" s="81">
        <f t="shared" si="20"/>
        <v>84.8677500000001</v>
      </c>
      <c r="G184" s="82" t="s">
        <v>12</v>
      </c>
      <c r="H184" s="81">
        <v>22.63</v>
      </c>
      <c r="I184" s="81">
        <f t="shared" si="22"/>
        <v>1154.2000000000014</v>
      </c>
      <c r="J184" s="21"/>
      <c r="K184" s="8" t="s">
        <v>30</v>
      </c>
      <c r="M184" s="61">
        <v>267.2</v>
      </c>
      <c r="O184" s="62">
        <v>177.27</v>
      </c>
    </row>
    <row r="185" spans="1:15" ht="14.25">
      <c r="A185" s="80">
        <v>41333</v>
      </c>
      <c r="B185" s="81" t="s">
        <v>159</v>
      </c>
      <c r="C185" s="79" t="s">
        <v>315</v>
      </c>
      <c r="D185" s="81">
        <v>1.31</v>
      </c>
      <c r="E185" s="81">
        <f t="shared" si="21"/>
        <v>23.084000000000028</v>
      </c>
      <c r="F185" s="81">
        <f t="shared" si="20"/>
        <v>78.18774193548396</v>
      </c>
      <c r="G185" s="82" t="s">
        <v>12</v>
      </c>
      <c r="H185" s="10">
        <v>23.07</v>
      </c>
      <c r="I185" s="81">
        <f t="shared" si="22"/>
        <v>1177.2700000000013</v>
      </c>
      <c r="J185" s="21"/>
      <c r="K185" s="8" t="s">
        <v>31</v>
      </c>
      <c r="M185" s="63">
        <v>0.2936</v>
      </c>
      <c r="O185" s="60">
        <v>0.1772</v>
      </c>
    </row>
    <row r="186" spans="1:15" ht="14.25">
      <c r="A186" s="80"/>
      <c r="B186" s="81"/>
      <c r="C186" s="79"/>
      <c r="D186" s="81"/>
      <c r="E186" s="81"/>
      <c r="F186" s="81"/>
      <c r="G186" s="82"/>
      <c r="H186" s="10"/>
      <c r="I186" s="81"/>
      <c r="J186" s="21"/>
      <c r="K186" s="8"/>
      <c r="M186" s="63"/>
      <c r="O186" s="60"/>
    </row>
    <row r="187" spans="1:15" ht="14.25">
      <c r="A187" s="116" t="s">
        <v>337</v>
      </c>
      <c r="B187" s="117"/>
      <c r="C187" s="79"/>
      <c r="D187" s="81"/>
      <c r="E187" s="81"/>
      <c r="F187" s="81"/>
      <c r="G187" s="82"/>
      <c r="H187" s="10"/>
      <c r="I187" s="81"/>
      <c r="J187" s="21"/>
      <c r="K187" s="8"/>
      <c r="M187" s="63"/>
      <c r="O187" s="60"/>
    </row>
    <row r="188" spans="1:15" ht="14.25">
      <c r="A188" s="80"/>
      <c r="B188" s="81"/>
      <c r="C188" s="79"/>
      <c r="D188" s="81"/>
      <c r="E188" s="81"/>
      <c r="F188" s="81"/>
      <c r="G188" s="82"/>
      <c r="H188" s="10"/>
      <c r="I188" s="81"/>
      <c r="J188" s="21"/>
      <c r="K188" s="8"/>
      <c r="M188" s="63"/>
      <c r="O188" s="60"/>
    </row>
    <row r="189" spans="1:15" ht="14.25">
      <c r="A189" s="85">
        <v>41334</v>
      </c>
      <c r="B189" s="86" t="s">
        <v>320</v>
      </c>
      <c r="C189" s="84" t="s">
        <v>248</v>
      </c>
      <c r="D189" s="86">
        <v>1.27</v>
      </c>
      <c r="E189" s="86">
        <f>I185*0.02</f>
        <v>23.545400000000026</v>
      </c>
      <c r="F189" s="86">
        <f t="shared" si="20"/>
        <v>91.56544444444454</v>
      </c>
      <c r="G189" s="87" t="s">
        <v>12</v>
      </c>
      <c r="H189" s="86">
        <v>23.55</v>
      </c>
      <c r="I189" s="86">
        <f>I185+H189</f>
        <v>1200.8200000000013</v>
      </c>
      <c r="J189" s="21"/>
      <c r="K189" s="8"/>
      <c r="M189" s="63"/>
      <c r="O189" s="60"/>
    </row>
    <row r="190" spans="1:15" ht="14.25">
      <c r="A190" s="85">
        <v>41334</v>
      </c>
      <c r="B190" s="86" t="s">
        <v>321</v>
      </c>
      <c r="C190" s="84" t="s">
        <v>322</v>
      </c>
      <c r="D190" s="86">
        <v>1.42</v>
      </c>
      <c r="E190" s="86">
        <f t="shared" si="21"/>
        <v>24.016400000000026</v>
      </c>
      <c r="F190" s="86">
        <f t="shared" si="20"/>
        <v>60.041000000000075</v>
      </c>
      <c r="G190" s="87" t="s">
        <v>15</v>
      </c>
      <c r="H190" s="10">
        <v>-60.04</v>
      </c>
      <c r="I190" s="86">
        <f t="shared" si="22"/>
        <v>1140.7800000000013</v>
      </c>
      <c r="J190" s="21"/>
      <c r="K190" s="8"/>
      <c r="M190" s="63"/>
      <c r="O190" s="60"/>
    </row>
    <row r="191" spans="1:15" ht="14.25">
      <c r="A191" s="85">
        <v>41335</v>
      </c>
      <c r="B191" s="86" t="s">
        <v>323</v>
      </c>
      <c r="C191" s="84" t="s">
        <v>324</v>
      </c>
      <c r="D191" s="86">
        <v>1.62</v>
      </c>
      <c r="E191" s="86">
        <f t="shared" si="21"/>
        <v>22.81560000000003</v>
      </c>
      <c r="F191" s="86">
        <f t="shared" si="20"/>
        <v>38.63932258064521</v>
      </c>
      <c r="G191" s="87" t="s">
        <v>12</v>
      </c>
      <c r="H191" s="86">
        <v>22.82</v>
      </c>
      <c r="I191" s="86">
        <f t="shared" si="22"/>
        <v>1163.6000000000013</v>
      </c>
      <c r="J191" s="21"/>
      <c r="K191" s="8"/>
      <c r="M191" s="63"/>
      <c r="O191" s="60"/>
    </row>
    <row r="192" spans="1:15" ht="14.25">
      <c r="A192" s="85">
        <v>41336</v>
      </c>
      <c r="B192" s="86" t="s">
        <v>325</v>
      </c>
      <c r="C192" s="84" t="s">
        <v>326</v>
      </c>
      <c r="D192" s="86">
        <v>1.45</v>
      </c>
      <c r="E192" s="86">
        <f t="shared" si="21"/>
        <v>23.272000000000027</v>
      </c>
      <c r="F192" s="86">
        <f aca="true" t="shared" si="23" ref="F192:F258">E192/(D192-1)*1.05</f>
        <v>54.3013333333334</v>
      </c>
      <c r="G192" s="87" t="s">
        <v>12</v>
      </c>
      <c r="H192" s="10">
        <v>23.27</v>
      </c>
      <c r="I192" s="86">
        <f t="shared" si="22"/>
        <v>1186.8700000000013</v>
      </c>
      <c r="J192" s="21"/>
      <c r="K192" s="84" t="s">
        <v>319</v>
      </c>
      <c r="M192" s="63"/>
      <c r="O192" s="9" t="s">
        <v>58</v>
      </c>
    </row>
    <row r="193" spans="1:15" ht="14.25">
      <c r="A193" s="85">
        <v>41337</v>
      </c>
      <c r="B193" s="86" t="s">
        <v>327</v>
      </c>
      <c r="C193" s="84" t="s">
        <v>328</v>
      </c>
      <c r="D193" s="86">
        <v>1.19</v>
      </c>
      <c r="E193" s="86">
        <f aca="true" t="shared" si="24" ref="E193:E237">I192*0.02</f>
        <v>23.737400000000026</v>
      </c>
      <c r="F193" s="86">
        <f t="shared" si="23"/>
        <v>131.18036842105283</v>
      </c>
      <c r="G193" s="87" t="s">
        <v>12</v>
      </c>
      <c r="H193" s="86">
        <v>23.74</v>
      </c>
      <c r="I193" s="86">
        <f aca="true" t="shared" si="25" ref="I193:I237">I192+H193</f>
        <v>1210.6100000000013</v>
      </c>
      <c r="J193" s="21"/>
      <c r="K193" s="58" t="s">
        <v>27</v>
      </c>
      <c r="M193" s="88" t="s">
        <v>335</v>
      </c>
      <c r="O193" s="9" t="s">
        <v>336</v>
      </c>
    </row>
    <row r="194" spans="1:15" ht="14.25">
      <c r="A194" s="85">
        <v>41338</v>
      </c>
      <c r="B194" s="86" t="s">
        <v>329</v>
      </c>
      <c r="C194" s="84" t="s">
        <v>330</v>
      </c>
      <c r="D194" s="86">
        <v>1.43</v>
      </c>
      <c r="E194" s="86">
        <f t="shared" si="24"/>
        <v>24.212200000000024</v>
      </c>
      <c r="F194" s="86">
        <f t="shared" si="23"/>
        <v>59.122813953488446</v>
      </c>
      <c r="G194" s="87" t="s">
        <v>12</v>
      </c>
      <c r="H194" s="10">
        <v>24.21</v>
      </c>
      <c r="I194" s="86">
        <f t="shared" si="25"/>
        <v>1234.8200000000013</v>
      </c>
      <c r="J194" s="21"/>
      <c r="K194" s="8" t="s">
        <v>29</v>
      </c>
      <c r="M194" s="63">
        <v>0.875</v>
      </c>
      <c r="O194" s="60">
        <v>0.7947</v>
      </c>
    </row>
    <row r="195" spans="1:15" ht="14.25">
      <c r="A195" s="85">
        <v>41340</v>
      </c>
      <c r="B195" s="86" t="s">
        <v>331</v>
      </c>
      <c r="C195" s="84" t="s">
        <v>332</v>
      </c>
      <c r="D195" s="86">
        <v>1.36</v>
      </c>
      <c r="E195" s="86">
        <f t="shared" si="24"/>
        <v>24.696400000000025</v>
      </c>
      <c r="F195" s="86">
        <f t="shared" si="23"/>
        <v>72.03116666666672</v>
      </c>
      <c r="G195" s="87" t="s">
        <v>12</v>
      </c>
      <c r="H195" s="86">
        <v>24.7</v>
      </c>
      <c r="I195" s="86">
        <f t="shared" si="25"/>
        <v>1259.5200000000013</v>
      </c>
      <c r="J195" s="21"/>
      <c r="K195" s="8" t="s">
        <v>30</v>
      </c>
      <c r="M195" s="61">
        <v>107.44</v>
      </c>
      <c r="O195" s="62">
        <v>284.71</v>
      </c>
    </row>
    <row r="196" spans="1:15" ht="14.25">
      <c r="A196" s="85">
        <v>41340</v>
      </c>
      <c r="B196" s="86" t="s">
        <v>333</v>
      </c>
      <c r="C196" s="84" t="s">
        <v>334</v>
      </c>
      <c r="D196" s="86">
        <v>1.51</v>
      </c>
      <c r="E196" s="86">
        <f t="shared" si="24"/>
        <v>25.19040000000003</v>
      </c>
      <c r="F196" s="86">
        <f t="shared" si="23"/>
        <v>51.862588235294176</v>
      </c>
      <c r="G196" s="87" t="s">
        <v>12</v>
      </c>
      <c r="H196" s="10">
        <v>25.19</v>
      </c>
      <c r="I196" s="86">
        <f t="shared" si="25"/>
        <v>1284.7100000000014</v>
      </c>
      <c r="J196" s="21"/>
      <c r="K196" s="8" t="s">
        <v>31</v>
      </c>
      <c r="M196" s="63">
        <v>0.0913</v>
      </c>
      <c r="O196" s="60">
        <v>0.2847</v>
      </c>
    </row>
    <row r="197" spans="1:15" ht="14.25">
      <c r="A197" s="85"/>
      <c r="B197" s="86"/>
      <c r="C197" s="84"/>
      <c r="D197" s="86"/>
      <c r="E197" s="86"/>
      <c r="F197" s="86"/>
      <c r="G197" s="87"/>
      <c r="H197" s="10"/>
      <c r="I197" s="86"/>
      <c r="J197" s="21"/>
      <c r="K197" s="8"/>
      <c r="M197" s="63"/>
      <c r="O197" s="60"/>
    </row>
    <row r="198" spans="1:15" ht="14.25">
      <c r="A198" s="116" t="s">
        <v>363</v>
      </c>
      <c r="B198" s="117"/>
      <c r="C198" s="84"/>
      <c r="D198" s="86"/>
      <c r="E198" s="86"/>
      <c r="F198" s="86"/>
      <c r="G198" s="87"/>
      <c r="H198" s="10"/>
      <c r="I198" s="86"/>
      <c r="J198" s="21"/>
      <c r="K198" s="8"/>
      <c r="M198" s="63"/>
      <c r="O198" s="60"/>
    </row>
    <row r="199" spans="1:15" ht="14.25">
      <c r="A199" s="85"/>
      <c r="B199" s="86"/>
      <c r="C199" s="84"/>
      <c r="D199" s="86"/>
      <c r="E199" s="86"/>
      <c r="F199" s="86"/>
      <c r="G199" s="87"/>
      <c r="H199" s="10"/>
      <c r="I199" s="86"/>
      <c r="J199" s="21"/>
      <c r="K199" s="8"/>
      <c r="M199" s="63"/>
      <c r="O199" s="60"/>
    </row>
    <row r="200" spans="1:15" ht="14.25">
      <c r="A200" s="90">
        <v>41341</v>
      </c>
      <c r="B200" s="91" t="s">
        <v>339</v>
      </c>
      <c r="C200" s="89" t="s">
        <v>340</v>
      </c>
      <c r="D200" s="91">
        <v>1.65</v>
      </c>
      <c r="E200" s="91">
        <f>I196*0.02</f>
        <v>25.694200000000027</v>
      </c>
      <c r="F200" s="91">
        <f t="shared" si="23"/>
        <v>41.50601538461544</v>
      </c>
      <c r="G200" s="92" t="s">
        <v>15</v>
      </c>
      <c r="H200" s="91">
        <v>-41.51</v>
      </c>
      <c r="I200" s="91">
        <f>I196+H200</f>
        <v>1243.2000000000014</v>
      </c>
      <c r="J200" s="21"/>
      <c r="K200" s="8"/>
      <c r="M200" s="63"/>
      <c r="O200" s="60"/>
    </row>
    <row r="201" spans="1:15" ht="14.25">
      <c r="A201" s="90">
        <v>41341</v>
      </c>
      <c r="B201" s="91" t="s">
        <v>341</v>
      </c>
      <c r="C201" s="89" t="s">
        <v>342</v>
      </c>
      <c r="D201" s="91">
        <v>1.38</v>
      </c>
      <c r="E201" s="91">
        <f t="shared" si="24"/>
        <v>24.86400000000003</v>
      </c>
      <c r="F201" s="91">
        <f t="shared" si="23"/>
        <v>68.70315789473695</v>
      </c>
      <c r="G201" s="92" t="s">
        <v>12</v>
      </c>
      <c r="H201" s="10">
        <v>24.86</v>
      </c>
      <c r="I201" s="91">
        <f t="shared" si="25"/>
        <v>1268.0600000000013</v>
      </c>
      <c r="J201" s="21"/>
      <c r="K201" s="8"/>
      <c r="M201" s="63"/>
      <c r="O201" s="60"/>
    </row>
    <row r="202" spans="1:15" ht="14.25">
      <c r="A202" s="90">
        <v>41341</v>
      </c>
      <c r="B202" s="91" t="s">
        <v>343</v>
      </c>
      <c r="C202" s="89" t="s">
        <v>344</v>
      </c>
      <c r="D202" s="91">
        <v>1.83</v>
      </c>
      <c r="E202" s="91">
        <f t="shared" si="24"/>
        <v>25.361200000000025</v>
      </c>
      <c r="F202" s="91">
        <f t="shared" si="23"/>
        <v>32.08344578313256</v>
      </c>
      <c r="G202" s="92" t="s">
        <v>12</v>
      </c>
      <c r="H202" s="91">
        <v>25.36</v>
      </c>
      <c r="I202" s="91">
        <f t="shared" si="25"/>
        <v>1293.4200000000012</v>
      </c>
      <c r="J202" s="21"/>
      <c r="K202" s="8"/>
      <c r="M202" s="63"/>
      <c r="O202" s="60"/>
    </row>
    <row r="203" spans="1:15" ht="14.25">
      <c r="A203" s="90">
        <v>41342</v>
      </c>
      <c r="B203" s="91" t="s">
        <v>345</v>
      </c>
      <c r="C203" s="89" t="s">
        <v>346</v>
      </c>
      <c r="D203" s="91">
        <v>1.59</v>
      </c>
      <c r="E203" s="91">
        <f t="shared" si="24"/>
        <v>25.868400000000026</v>
      </c>
      <c r="F203" s="91">
        <f t="shared" si="23"/>
        <v>46.036983050847496</v>
      </c>
      <c r="G203" s="92" t="s">
        <v>12</v>
      </c>
      <c r="H203" s="10">
        <v>25.87</v>
      </c>
      <c r="I203" s="91">
        <f t="shared" si="25"/>
        <v>1319.290000000001</v>
      </c>
      <c r="J203" s="21"/>
      <c r="K203" s="8"/>
      <c r="M203" s="63"/>
      <c r="O203" s="60"/>
    </row>
    <row r="204" spans="1:15" ht="14.25">
      <c r="A204" s="90">
        <v>41342</v>
      </c>
      <c r="B204" s="91" t="s">
        <v>347</v>
      </c>
      <c r="C204" s="89" t="s">
        <v>274</v>
      </c>
      <c r="D204" s="91">
        <v>2.02</v>
      </c>
      <c r="E204" s="91">
        <f t="shared" si="24"/>
        <v>26.38580000000002</v>
      </c>
      <c r="F204" s="91">
        <f t="shared" si="23"/>
        <v>27.161852941176495</v>
      </c>
      <c r="G204" s="92" t="s">
        <v>15</v>
      </c>
      <c r="H204" s="91">
        <v>-26.39</v>
      </c>
      <c r="I204" s="91">
        <f t="shared" si="25"/>
        <v>1292.900000000001</v>
      </c>
      <c r="J204" s="21"/>
      <c r="K204" s="8"/>
      <c r="M204" s="63"/>
      <c r="O204" s="60"/>
    </row>
    <row r="205" spans="1:15" ht="14.25">
      <c r="A205" s="90">
        <v>41345</v>
      </c>
      <c r="B205" s="91" t="s">
        <v>348</v>
      </c>
      <c r="C205" s="89" t="s">
        <v>349</v>
      </c>
      <c r="D205" s="91">
        <v>1.4</v>
      </c>
      <c r="E205" s="91">
        <f t="shared" si="24"/>
        <v>25.858000000000022</v>
      </c>
      <c r="F205" s="91">
        <f t="shared" si="23"/>
        <v>67.87725000000007</v>
      </c>
      <c r="G205" s="92" t="s">
        <v>15</v>
      </c>
      <c r="H205" s="10">
        <v>-67.88</v>
      </c>
      <c r="I205" s="91">
        <f t="shared" si="25"/>
        <v>1225.020000000001</v>
      </c>
      <c r="J205" s="21"/>
      <c r="K205" s="8"/>
      <c r="M205" s="63"/>
      <c r="O205" s="60"/>
    </row>
    <row r="206" spans="1:15" ht="14.25">
      <c r="A206" s="90">
        <v>41345</v>
      </c>
      <c r="B206" s="91" t="s">
        <v>350</v>
      </c>
      <c r="C206" s="89" t="s">
        <v>351</v>
      </c>
      <c r="D206" s="91">
        <v>1.22</v>
      </c>
      <c r="E206" s="91">
        <f t="shared" si="24"/>
        <v>24.500400000000017</v>
      </c>
      <c r="F206" s="91">
        <f t="shared" si="23"/>
        <v>116.93372727272738</v>
      </c>
      <c r="G206" s="92" t="s">
        <v>12</v>
      </c>
      <c r="H206" s="91">
        <v>24.5</v>
      </c>
      <c r="I206" s="91">
        <f t="shared" si="25"/>
        <v>1249.520000000001</v>
      </c>
      <c r="J206" s="21"/>
      <c r="K206" s="8"/>
      <c r="M206" s="63"/>
      <c r="O206" s="60"/>
    </row>
    <row r="207" spans="1:15" ht="14.25">
      <c r="A207" s="90">
        <v>41345</v>
      </c>
      <c r="B207" s="91" t="s">
        <v>352</v>
      </c>
      <c r="C207" s="89" t="s">
        <v>353</v>
      </c>
      <c r="D207" s="91">
        <v>1.56</v>
      </c>
      <c r="E207" s="91">
        <f t="shared" si="24"/>
        <v>24.99040000000002</v>
      </c>
      <c r="F207" s="91">
        <f t="shared" si="23"/>
        <v>46.857000000000035</v>
      </c>
      <c r="G207" s="92" t="s">
        <v>12</v>
      </c>
      <c r="H207" s="10">
        <v>24.99</v>
      </c>
      <c r="I207" s="91">
        <f t="shared" si="25"/>
        <v>1274.510000000001</v>
      </c>
      <c r="J207" s="21"/>
      <c r="M207" s="63"/>
      <c r="O207" s="60"/>
    </row>
    <row r="208" spans="1:15" ht="14.25">
      <c r="A208" s="90">
        <v>41345</v>
      </c>
      <c r="B208" s="91" t="s">
        <v>354</v>
      </c>
      <c r="C208" s="89" t="s">
        <v>355</v>
      </c>
      <c r="D208" s="91">
        <v>1.22</v>
      </c>
      <c r="E208" s="91">
        <f t="shared" si="24"/>
        <v>25.49020000000002</v>
      </c>
      <c r="F208" s="91">
        <f t="shared" si="23"/>
        <v>121.65777272727283</v>
      </c>
      <c r="G208" s="92" t="s">
        <v>12</v>
      </c>
      <c r="H208" s="91">
        <v>25.49</v>
      </c>
      <c r="I208" s="91">
        <f t="shared" si="25"/>
        <v>1300.000000000001</v>
      </c>
      <c r="J208" s="21"/>
      <c r="K208" s="89" t="s">
        <v>338</v>
      </c>
      <c r="O208" s="9" t="s">
        <v>58</v>
      </c>
    </row>
    <row r="209" spans="1:15" ht="14.25">
      <c r="A209" s="90">
        <v>41346</v>
      </c>
      <c r="B209" s="91" t="s">
        <v>348</v>
      </c>
      <c r="C209" s="89" t="s">
        <v>356</v>
      </c>
      <c r="D209" s="91">
        <v>1.29</v>
      </c>
      <c r="E209" s="91">
        <f t="shared" si="24"/>
        <v>26.000000000000018</v>
      </c>
      <c r="F209" s="91">
        <f t="shared" si="23"/>
        <v>94.13793103448282</v>
      </c>
      <c r="G209" s="92" t="s">
        <v>12</v>
      </c>
      <c r="H209" s="10">
        <v>26</v>
      </c>
      <c r="I209" s="91">
        <f t="shared" si="25"/>
        <v>1326.000000000001</v>
      </c>
      <c r="J209" s="21"/>
      <c r="K209" s="58" t="s">
        <v>27</v>
      </c>
      <c r="M209" s="93" t="s">
        <v>364</v>
      </c>
      <c r="O209" s="9" t="s">
        <v>365</v>
      </c>
    </row>
    <row r="210" spans="1:15" ht="14.25">
      <c r="A210" s="90">
        <v>41346</v>
      </c>
      <c r="B210" s="91" t="s">
        <v>357</v>
      </c>
      <c r="C210" s="89" t="s">
        <v>358</v>
      </c>
      <c r="D210" s="91">
        <v>1.33</v>
      </c>
      <c r="E210" s="91">
        <f t="shared" si="24"/>
        <v>26.520000000000017</v>
      </c>
      <c r="F210" s="91">
        <f t="shared" si="23"/>
        <v>84.38181818181823</v>
      </c>
      <c r="G210" s="92" t="s">
        <v>12</v>
      </c>
      <c r="H210" s="91">
        <v>26.52</v>
      </c>
      <c r="I210" s="91">
        <f t="shared" si="25"/>
        <v>1352.520000000001</v>
      </c>
      <c r="J210" s="21"/>
      <c r="K210" s="8" t="s">
        <v>29</v>
      </c>
      <c r="M210" s="63">
        <v>0.7692</v>
      </c>
      <c r="O210" s="60">
        <v>0.7927</v>
      </c>
    </row>
    <row r="211" spans="1:15" ht="14.25">
      <c r="A211" s="90">
        <v>41347</v>
      </c>
      <c r="B211" s="91" t="s">
        <v>359</v>
      </c>
      <c r="C211" s="89" t="s">
        <v>360</v>
      </c>
      <c r="D211" s="91">
        <v>1.18</v>
      </c>
      <c r="E211" s="91">
        <f t="shared" si="24"/>
        <v>27.050400000000018</v>
      </c>
      <c r="F211" s="91">
        <f t="shared" si="23"/>
        <v>157.79400000000015</v>
      </c>
      <c r="G211" s="92" t="s">
        <v>12</v>
      </c>
      <c r="H211" s="10">
        <v>27.05</v>
      </c>
      <c r="I211" s="91">
        <f t="shared" si="25"/>
        <v>1379.5700000000008</v>
      </c>
      <c r="K211" s="8" t="s">
        <v>30</v>
      </c>
      <c r="M211" s="61">
        <v>122.45</v>
      </c>
      <c r="O211" s="62">
        <v>407.16</v>
      </c>
    </row>
    <row r="212" spans="1:15" ht="14.25">
      <c r="A212" s="90">
        <v>41347</v>
      </c>
      <c r="B212" s="91" t="s">
        <v>361</v>
      </c>
      <c r="C212" s="89" t="s">
        <v>362</v>
      </c>
      <c r="D212" s="91">
        <v>1.85</v>
      </c>
      <c r="E212" s="91">
        <f t="shared" si="24"/>
        <v>27.591400000000018</v>
      </c>
      <c r="F212" s="91">
        <f t="shared" si="23"/>
        <v>34.08349411764708</v>
      </c>
      <c r="G212" s="92" t="s">
        <v>12</v>
      </c>
      <c r="H212" s="91">
        <v>27.59</v>
      </c>
      <c r="I212" s="91">
        <f t="shared" si="25"/>
        <v>1407.1600000000008</v>
      </c>
      <c r="K212" s="8" t="s">
        <v>31</v>
      </c>
      <c r="M212" s="63">
        <v>0.0953</v>
      </c>
      <c r="O212" s="60">
        <v>0.4072</v>
      </c>
    </row>
    <row r="213" spans="1:15" ht="14.25">
      <c r="A213" s="90"/>
      <c r="B213" s="91"/>
      <c r="C213" s="89"/>
      <c r="D213" s="91"/>
      <c r="E213" s="91"/>
      <c r="F213" s="91"/>
      <c r="G213" s="92"/>
      <c r="H213" s="91"/>
      <c r="I213" s="91"/>
      <c r="K213" s="8"/>
      <c r="M213" s="63"/>
      <c r="O213" s="60"/>
    </row>
    <row r="214" spans="1:15" ht="14.25">
      <c r="A214" s="116" t="s">
        <v>382</v>
      </c>
      <c r="B214" s="117"/>
      <c r="C214" s="89"/>
      <c r="D214" s="91"/>
      <c r="E214" s="91"/>
      <c r="F214" s="91"/>
      <c r="G214" s="92"/>
      <c r="H214" s="91"/>
      <c r="I214" s="91"/>
      <c r="K214" s="8"/>
      <c r="M214" s="63"/>
      <c r="O214" s="60"/>
    </row>
    <row r="215" spans="1:15" ht="14.25">
      <c r="A215" s="90"/>
      <c r="B215" s="91"/>
      <c r="C215" s="89"/>
      <c r="D215" s="91"/>
      <c r="E215" s="91"/>
      <c r="F215" s="91"/>
      <c r="G215" s="92"/>
      <c r="H215" s="91"/>
      <c r="I215" s="91"/>
      <c r="K215" s="8"/>
      <c r="M215" s="63"/>
      <c r="O215" s="60"/>
    </row>
    <row r="216" spans="1:15" ht="14.25">
      <c r="A216" s="94">
        <v>41348</v>
      </c>
      <c r="B216" s="95" t="s">
        <v>366</v>
      </c>
      <c r="C216" s="96" t="s">
        <v>367</v>
      </c>
      <c r="D216" s="95">
        <v>1.38</v>
      </c>
      <c r="E216" s="95">
        <f>I212*0.02</f>
        <v>28.143200000000014</v>
      </c>
      <c r="F216" s="95">
        <f t="shared" si="23"/>
        <v>77.76410526315796</v>
      </c>
      <c r="G216" s="97" t="s">
        <v>12</v>
      </c>
      <c r="H216" s="10">
        <v>28.14</v>
      </c>
      <c r="I216" s="95">
        <f>I212+H216</f>
        <v>1435.3000000000009</v>
      </c>
      <c r="K216" s="8"/>
      <c r="M216" s="63"/>
      <c r="O216" s="60"/>
    </row>
    <row r="217" spans="1:15" ht="14.25">
      <c r="A217" s="94">
        <v>41349</v>
      </c>
      <c r="B217" s="95" t="s">
        <v>368</v>
      </c>
      <c r="C217" s="96" t="s">
        <v>369</v>
      </c>
      <c r="D217" s="95">
        <v>1.2</v>
      </c>
      <c r="E217" s="95">
        <f t="shared" si="24"/>
        <v>28.706000000000017</v>
      </c>
      <c r="F217" s="95">
        <f t="shared" si="23"/>
        <v>150.70650000000012</v>
      </c>
      <c r="G217" s="97" t="s">
        <v>12</v>
      </c>
      <c r="H217" s="95">
        <v>28.71</v>
      </c>
      <c r="I217" s="95">
        <f t="shared" si="25"/>
        <v>1464.010000000001</v>
      </c>
      <c r="K217" s="8"/>
      <c r="M217" s="63"/>
      <c r="O217" s="60"/>
    </row>
    <row r="218" spans="1:15" ht="14.25">
      <c r="A218" s="94">
        <v>41352</v>
      </c>
      <c r="B218" s="95" t="s">
        <v>370</v>
      </c>
      <c r="C218" s="96" t="s">
        <v>371</v>
      </c>
      <c r="D218" s="95">
        <v>1.27</v>
      </c>
      <c r="E218" s="95">
        <f t="shared" si="24"/>
        <v>29.28020000000002</v>
      </c>
      <c r="F218" s="95">
        <f t="shared" si="23"/>
        <v>113.86744444444452</v>
      </c>
      <c r="G218" s="97" t="s">
        <v>15</v>
      </c>
      <c r="H218" s="10">
        <v>-113.87</v>
      </c>
      <c r="I218" s="95">
        <f t="shared" si="25"/>
        <v>1350.1400000000008</v>
      </c>
      <c r="K218" s="8"/>
      <c r="M218" s="63"/>
      <c r="O218" s="60"/>
    </row>
    <row r="219" spans="1:15" ht="14.25">
      <c r="A219" s="94">
        <v>41352</v>
      </c>
      <c r="B219" s="95" t="s">
        <v>372</v>
      </c>
      <c r="C219" s="96" t="s">
        <v>373</v>
      </c>
      <c r="D219" s="95">
        <v>1.21</v>
      </c>
      <c r="E219" s="95">
        <f t="shared" si="24"/>
        <v>27.002800000000015</v>
      </c>
      <c r="F219" s="95">
        <f t="shared" si="23"/>
        <v>135.0140000000001</v>
      </c>
      <c r="G219" s="97" t="s">
        <v>12</v>
      </c>
      <c r="H219" s="95">
        <v>27</v>
      </c>
      <c r="I219" s="95">
        <f t="shared" si="25"/>
        <v>1377.1400000000008</v>
      </c>
      <c r="K219" s="8"/>
      <c r="M219" s="63"/>
      <c r="O219" s="60"/>
    </row>
    <row r="220" spans="1:15" ht="14.25">
      <c r="A220" s="94">
        <v>41352</v>
      </c>
      <c r="B220" s="95" t="s">
        <v>374</v>
      </c>
      <c r="C220" s="96" t="s">
        <v>356</v>
      </c>
      <c r="D220" s="95">
        <v>1.2</v>
      </c>
      <c r="E220" s="95">
        <f t="shared" si="24"/>
        <v>27.542800000000017</v>
      </c>
      <c r="F220" s="95">
        <f t="shared" si="23"/>
        <v>144.59970000000013</v>
      </c>
      <c r="G220" s="97" t="s">
        <v>12</v>
      </c>
      <c r="H220" s="10">
        <v>27.54</v>
      </c>
      <c r="I220" s="95">
        <f t="shared" si="25"/>
        <v>1404.6800000000007</v>
      </c>
      <c r="K220" s="8"/>
      <c r="M220" s="63"/>
      <c r="O220" s="60"/>
    </row>
    <row r="221" spans="1:15" ht="14.25">
      <c r="A221" s="94">
        <v>41352</v>
      </c>
      <c r="B221" s="95" t="s">
        <v>251</v>
      </c>
      <c r="C221" s="96" t="s">
        <v>375</v>
      </c>
      <c r="D221" s="95">
        <v>1.19</v>
      </c>
      <c r="E221" s="95">
        <f t="shared" si="24"/>
        <v>28.093600000000016</v>
      </c>
      <c r="F221" s="95">
        <f t="shared" si="23"/>
        <v>155.25410526315804</v>
      </c>
      <c r="G221" s="97" t="s">
        <v>15</v>
      </c>
      <c r="H221" s="95">
        <v>-155.25</v>
      </c>
      <c r="I221" s="95">
        <f t="shared" si="25"/>
        <v>1249.4300000000007</v>
      </c>
      <c r="K221" s="96" t="s">
        <v>383</v>
      </c>
      <c r="M221" s="63"/>
      <c r="O221" s="9" t="s">
        <v>58</v>
      </c>
    </row>
    <row r="222" spans="1:15" ht="14.25">
      <c r="A222" s="94">
        <v>41354</v>
      </c>
      <c r="B222" s="95" t="s">
        <v>177</v>
      </c>
      <c r="C222" s="96" t="s">
        <v>376</v>
      </c>
      <c r="D222" s="95">
        <v>1.52</v>
      </c>
      <c r="E222" s="95">
        <f t="shared" si="24"/>
        <v>24.988600000000016</v>
      </c>
      <c r="F222" s="95">
        <f t="shared" si="23"/>
        <v>50.45775000000003</v>
      </c>
      <c r="G222" s="97" t="s">
        <v>12</v>
      </c>
      <c r="H222" s="10">
        <v>24.99</v>
      </c>
      <c r="I222" s="95">
        <f t="shared" si="25"/>
        <v>1274.4200000000008</v>
      </c>
      <c r="K222" s="58" t="s">
        <v>27</v>
      </c>
      <c r="M222" s="98" t="s">
        <v>268</v>
      </c>
      <c r="O222" s="9" t="s">
        <v>384</v>
      </c>
    </row>
    <row r="223" spans="1:15" ht="14.25">
      <c r="A223" s="94">
        <v>41354</v>
      </c>
      <c r="B223" s="95" t="s">
        <v>377</v>
      </c>
      <c r="C223" s="96" t="s">
        <v>378</v>
      </c>
      <c r="D223" s="95">
        <v>1.2</v>
      </c>
      <c r="E223" s="95">
        <f t="shared" si="24"/>
        <v>25.488400000000016</v>
      </c>
      <c r="F223" s="95">
        <f t="shared" si="23"/>
        <v>133.8141000000001</v>
      </c>
      <c r="G223" s="97" t="s">
        <v>12</v>
      </c>
      <c r="H223" s="95">
        <v>25.49</v>
      </c>
      <c r="I223" s="95">
        <f t="shared" si="25"/>
        <v>1299.9100000000008</v>
      </c>
      <c r="K223" s="8" t="s">
        <v>29</v>
      </c>
      <c r="M223" s="63">
        <v>0.8</v>
      </c>
      <c r="O223" s="60">
        <v>0.7931</v>
      </c>
    </row>
    <row r="224" spans="1:15" ht="14.25">
      <c r="A224" s="94">
        <v>41354</v>
      </c>
      <c r="B224" s="95" t="s">
        <v>379</v>
      </c>
      <c r="C224" s="96" t="s">
        <v>380</v>
      </c>
      <c r="D224" s="95">
        <v>1.2</v>
      </c>
      <c r="E224" s="95">
        <f t="shared" si="24"/>
        <v>25.998200000000015</v>
      </c>
      <c r="F224" s="95">
        <f t="shared" si="23"/>
        <v>136.4905500000001</v>
      </c>
      <c r="G224" s="97" t="s">
        <v>12</v>
      </c>
      <c r="H224" s="10">
        <v>26</v>
      </c>
      <c r="I224" s="95">
        <f t="shared" si="25"/>
        <v>1325.9100000000008</v>
      </c>
      <c r="K224" s="8" t="s">
        <v>30</v>
      </c>
      <c r="M224" s="61">
        <v>-54.73</v>
      </c>
      <c r="O224" s="62">
        <v>352.43</v>
      </c>
    </row>
    <row r="225" spans="1:15" ht="14.25">
      <c r="A225" s="94">
        <v>41354</v>
      </c>
      <c r="B225" s="95" t="s">
        <v>289</v>
      </c>
      <c r="C225" s="96" t="s">
        <v>381</v>
      </c>
      <c r="D225" s="95">
        <v>1.33</v>
      </c>
      <c r="E225" s="95">
        <f t="shared" si="24"/>
        <v>26.518200000000014</v>
      </c>
      <c r="F225" s="95">
        <f t="shared" si="23"/>
        <v>84.37609090909095</v>
      </c>
      <c r="G225" s="97" t="s">
        <v>12</v>
      </c>
      <c r="H225" s="95">
        <v>26.52</v>
      </c>
      <c r="I225" s="95">
        <f t="shared" si="25"/>
        <v>1352.4300000000007</v>
      </c>
      <c r="K225" s="8" t="s">
        <v>31</v>
      </c>
      <c r="M225" s="63">
        <v>-0.0389</v>
      </c>
      <c r="O225" s="60">
        <v>0.3524</v>
      </c>
    </row>
    <row r="226" spans="1:15" ht="14.25">
      <c r="A226" s="94"/>
      <c r="B226" s="95"/>
      <c r="C226" s="96"/>
      <c r="D226" s="95"/>
      <c r="E226" s="95"/>
      <c r="F226" s="95"/>
      <c r="G226" s="97"/>
      <c r="H226" s="95"/>
      <c r="I226" s="95"/>
      <c r="K226" s="8"/>
      <c r="M226" s="63"/>
      <c r="O226" s="60"/>
    </row>
    <row r="227" spans="1:15" ht="14.25">
      <c r="A227" s="116" t="s">
        <v>402</v>
      </c>
      <c r="B227" s="117"/>
      <c r="C227" s="96"/>
      <c r="D227" s="95"/>
      <c r="E227" s="95"/>
      <c r="F227" s="95"/>
      <c r="G227" s="97"/>
      <c r="H227" s="95"/>
      <c r="I227" s="95"/>
      <c r="K227" s="8"/>
      <c r="M227" s="63"/>
      <c r="O227" s="60"/>
    </row>
    <row r="228" spans="1:15" ht="14.25">
      <c r="A228" s="94"/>
      <c r="B228" s="95"/>
      <c r="C228" s="96"/>
      <c r="D228" s="95"/>
      <c r="E228" s="95"/>
      <c r="F228" s="95"/>
      <c r="G228" s="97"/>
      <c r="H228" s="95"/>
      <c r="I228" s="95"/>
      <c r="K228" s="8"/>
      <c r="M228" s="63"/>
      <c r="O228" s="60"/>
    </row>
    <row r="229" spans="1:15" ht="14.25">
      <c r="A229" s="100">
        <v>41355</v>
      </c>
      <c r="B229" s="101" t="s">
        <v>386</v>
      </c>
      <c r="C229" s="99" t="s">
        <v>387</v>
      </c>
      <c r="D229" s="101">
        <v>1.36</v>
      </c>
      <c r="E229" s="101">
        <f>I225*0.02</f>
        <v>27.048600000000015</v>
      </c>
      <c r="F229" s="101">
        <f t="shared" si="23"/>
        <v>78.89175000000003</v>
      </c>
      <c r="G229" s="102" t="s">
        <v>12</v>
      </c>
      <c r="H229" s="101">
        <v>27.05</v>
      </c>
      <c r="I229" s="101">
        <f>I225+H229</f>
        <v>1379.4800000000007</v>
      </c>
      <c r="K229" s="8"/>
      <c r="M229" s="63"/>
      <c r="O229" s="60"/>
    </row>
    <row r="230" spans="1:15" ht="14.25">
      <c r="A230" s="100">
        <v>41357</v>
      </c>
      <c r="B230" s="101" t="s">
        <v>388</v>
      </c>
      <c r="C230" s="99" t="s">
        <v>389</v>
      </c>
      <c r="D230" s="101">
        <v>1.47</v>
      </c>
      <c r="E230" s="101">
        <f>I229*0.02</f>
        <v>27.589600000000015</v>
      </c>
      <c r="F230" s="101">
        <f t="shared" si="23"/>
        <v>61.636340425531955</v>
      </c>
      <c r="G230" s="102" t="s">
        <v>12</v>
      </c>
      <c r="H230" s="10">
        <v>27.59</v>
      </c>
      <c r="I230" s="101">
        <f>I229+H230</f>
        <v>1407.0700000000006</v>
      </c>
      <c r="K230" s="8"/>
      <c r="M230" s="63"/>
      <c r="O230" s="60"/>
    </row>
    <row r="231" spans="1:15" ht="14.25">
      <c r="A231" s="100">
        <v>41358</v>
      </c>
      <c r="B231" s="101" t="s">
        <v>390</v>
      </c>
      <c r="C231" s="99" t="s">
        <v>391</v>
      </c>
      <c r="D231" s="101">
        <v>1.42</v>
      </c>
      <c r="E231" s="101">
        <f t="shared" si="24"/>
        <v>28.14140000000001</v>
      </c>
      <c r="F231" s="101">
        <f t="shared" si="23"/>
        <v>70.35350000000004</v>
      </c>
      <c r="G231" s="102" t="s">
        <v>12</v>
      </c>
      <c r="H231" s="101">
        <v>28.14</v>
      </c>
      <c r="I231" s="101">
        <f t="shared" si="25"/>
        <v>1435.2100000000007</v>
      </c>
      <c r="K231" s="8"/>
      <c r="M231" s="63"/>
      <c r="O231" s="60"/>
    </row>
    <row r="232" spans="1:15" ht="14.25">
      <c r="A232" s="100">
        <v>41359</v>
      </c>
      <c r="B232" s="101" t="s">
        <v>392</v>
      </c>
      <c r="C232" s="99" t="s">
        <v>393</v>
      </c>
      <c r="D232" s="101">
        <v>1.31</v>
      </c>
      <c r="E232" s="101">
        <f>I231*0.02</f>
        <v>28.704200000000014</v>
      </c>
      <c r="F232" s="101">
        <f t="shared" si="23"/>
        <v>97.22390322580648</v>
      </c>
      <c r="G232" s="102" t="s">
        <v>12</v>
      </c>
      <c r="H232" s="101">
        <v>28.7</v>
      </c>
      <c r="I232" s="101">
        <f>I231+H232</f>
        <v>1463.9100000000008</v>
      </c>
      <c r="K232" s="8"/>
      <c r="M232" s="63"/>
      <c r="O232" s="60"/>
    </row>
    <row r="233" spans="1:15" ht="14.25">
      <c r="A233" s="100">
        <v>41360</v>
      </c>
      <c r="B233" s="101" t="s">
        <v>394</v>
      </c>
      <c r="C233" s="99" t="s">
        <v>356</v>
      </c>
      <c r="D233" s="101">
        <v>1.3</v>
      </c>
      <c r="E233" s="101">
        <f t="shared" si="24"/>
        <v>29.278200000000016</v>
      </c>
      <c r="F233" s="101">
        <f t="shared" si="23"/>
        <v>102.47370000000004</v>
      </c>
      <c r="G233" s="102" t="s">
        <v>12</v>
      </c>
      <c r="H233" s="101">
        <v>29.28</v>
      </c>
      <c r="I233" s="101">
        <f t="shared" si="25"/>
        <v>1493.1900000000007</v>
      </c>
      <c r="K233" s="99" t="s">
        <v>385</v>
      </c>
      <c r="M233" s="63"/>
      <c r="O233" s="9" t="s">
        <v>58</v>
      </c>
    </row>
    <row r="234" spans="1:15" ht="14.25">
      <c r="A234" s="100">
        <v>41360</v>
      </c>
      <c r="B234" s="101" t="s">
        <v>395</v>
      </c>
      <c r="C234" s="99" t="s">
        <v>391</v>
      </c>
      <c r="D234" s="101">
        <v>1.39</v>
      </c>
      <c r="E234" s="101">
        <f>I233*0.02</f>
        <v>29.863800000000015</v>
      </c>
      <c r="F234" s="101">
        <f t="shared" si="23"/>
        <v>80.40253846153853</v>
      </c>
      <c r="G234" s="102" t="s">
        <v>12</v>
      </c>
      <c r="H234" s="101">
        <v>29.86</v>
      </c>
      <c r="I234" s="101">
        <f>I233+H234</f>
        <v>1523.0500000000006</v>
      </c>
      <c r="K234" s="58" t="s">
        <v>27</v>
      </c>
      <c r="M234" s="103" t="s">
        <v>403</v>
      </c>
      <c r="O234" s="9" t="s">
        <v>404</v>
      </c>
    </row>
    <row r="235" spans="1:15" ht="14.25">
      <c r="A235" s="100">
        <v>41360</v>
      </c>
      <c r="B235" s="101" t="s">
        <v>396</v>
      </c>
      <c r="C235" s="99" t="s">
        <v>397</v>
      </c>
      <c r="D235" s="101">
        <v>1.8</v>
      </c>
      <c r="E235" s="101">
        <f t="shared" si="24"/>
        <v>30.461000000000013</v>
      </c>
      <c r="F235" s="101">
        <f t="shared" si="23"/>
        <v>39.98006250000002</v>
      </c>
      <c r="G235" s="102" t="s">
        <v>15</v>
      </c>
      <c r="H235" s="101">
        <v>-39.98</v>
      </c>
      <c r="I235" s="101">
        <f t="shared" si="25"/>
        <v>1483.0700000000006</v>
      </c>
      <c r="K235" s="8" t="s">
        <v>29</v>
      </c>
      <c r="M235" s="63">
        <v>0.7777</v>
      </c>
      <c r="O235" s="60">
        <v>0.7923</v>
      </c>
    </row>
    <row r="236" spans="1:15" ht="14.25">
      <c r="A236" s="100">
        <v>41360</v>
      </c>
      <c r="B236" s="101" t="s">
        <v>398</v>
      </c>
      <c r="C236" s="99" t="s">
        <v>399</v>
      </c>
      <c r="D236" s="101">
        <v>1.55</v>
      </c>
      <c r="E236" s="101">
        <f>I235*0.02</f>
        <v>29.661400000000015</v>
      </c>
      <c r="F236" s="101">
        <f t="shared" si="23"/>
        <v>56.62630909090912</v>
      </c>
      <c r="G236" s="102" t="s">
        <v>12</v>
      </c>
      <c r="H236" s="101">
        <v>29.66</v>
      </c>
      <c r="I236" s="101">
        <f>I235+H236</f>
        <v>1512.7300000000007</v>
      </c>
      <c r="K236" s="8" t="s">
        <v>30</v>
      </c>
      <c r="M236" s="61">
        <v>96.77</v>
      </c>
      <c r="O236" s="62">
        <v>449.2</v>
      </c>
    </row>
    <row r="237" spans="1:15" ht="14.25">
      <c r="A237" s="100">
        <v>41361</v>
      </c>
      <c r="B237" s="101" t="s">
        <v>400</v>
      </c>
      <c r="C237" s="99" t="s">
        <v>401</v>
      </c>
      <c r="D237" s="101">
        <v>1.5</v>
      </c>
      <c r="E237" s="101">
        <f t="shared" si="24"/>
        <v>30.254600000000014</v>
      </c>
      <c r="F237" s="101">
        <f t="shared" si="23"/>
        <v>63.53466000000003</v>
      </c>
      <c r="G237" s="102" t="s">
        <v>15</v>
      </c>
      <c r="H237" s="101">
        <v>-63.53</v>
      </c>
      <c r="I237" s="101">
        <f t="shared" si="25"/>
        <v>1449.2000000000007</v>
      </c>
      <c r="K237" s="8" t="s">
        <v>31</v>
      </c>
      <c r="M237" s="63">
        <v>0.0715</v>
      </c>
      <c r="O237" s="60">
        <v>0.4492</v>
      </c>
    </row>
    <row r="238" spans="1:15" ht="14.25">
      <c r="A238" s="100"/>
      <c r="B238" s="101"/>
      <c r="C238" s="99"/>
      <c r="D238" s="101"/>
      <c r="E238" s="101"/>
      <c r="F238" s="101"/>
      <c r="G238" s="102"/>
      <c r="H238" s="101"/>
      <c r="I238" s="101"/>
      <c r="K238" s="8"/>
      <c r="M238" s="63"/>
      <c r="O238" s="60"/>
    </row>
    <row r="239" spans="1:15" ht="14.25">
      <c r="A239" s="116" t="s">
        <v>418</v>
      </c>
      <c r="B239" s="117"/>
      <c r="C239" s="99"/>
      <c r="D239" s="101"/>
      <c r="E239" s="101"/>
      <c r="F239" s="101"/>
      <c r="G239" s="102"/>
      <c r="H239" s="101"/>
      <c r="I239" s="101"/>
      <c r="K239" s="8"/>
      <c r="M239" s="63"/>
      <c r="O239" s="60"/>
    </row>
    <row r="240" spans="1:15" ht="14.25">
      <c r="A240" s="100"/>
      <c r="B240" s="101"/>
      <c r="C240" s="99"/>
      <c r="D240" s="101"/>
      <c r="E240" s="101"/>
      <c r="F240" s="101"/>
      <c r="G240" s="102"/>
      <c r="H240" s="101"/>
      <c r="I240" s="101"/>
      <c r="K240" s="8"/>
      <c r="M240" s="63"/>
      <c r="O240" s="60"/>
    </row>
    <row r="241" spans="1:15" ht="14.25">
      <c r="A241" s="105">
        <v>41363</v>
      </c>
      <c r="B241" s="106" t="s">
        <v>406</v>
      </c>
      <c r="C241" s="104" t="s">
        <v>407</v>
      </c>
      <c r="D241" s="106">
        <v>1.22</v>
      </c>
      <c r="E241" s="106">
        <f>I237*0.02</f>
        <v>28.984000000000016</v>
      </c>
      <c r="F241" s="106">
        <f t="shared" si="23"/>
        <v>138.33272727272737</v>
      </c>
      <c r="G241" s="107" t="s">
        <v>12</v>
      </c>
      <c r="H241" s="106">
        <v>28.98</v>
      </c>
      <c r="I241" s="106">
        <f>I237+H241</f>
        <v>1478.1800000000007</v>
      </c>
      <c r="K241" s="8"/>
      <c r="M241" s="63"/>
      <c r="O241" s="60"/>
    </row>
    <row r="242" spans="1:15" ht="14.25">
      <c r="A242" s="105">
        <v>41364</v>
      </c>
      <c r="B242" s="106" t="s">
        <v>408</v>
      </c>
      <c r="C242" s="104" t="s">
        <v>409</v>
      </c>
      <c r="D242" s="106">
        <v>1.22</v>
      </c>
      <c r="E242" s="106">
        <f>I241*0.02</f>
        <v>29.563600000000015</v>
      </c>
      <c r="F242" s="106">
        <f t="shared" si="23"/>
        <v>141.0990000000001</v>
      </c>
      <c r="G242" s="107" t="s">
        <v>12</v>
      </c>
      <c r="H242" s="106">
        <v>29.56</v>
      </c>
      <c r="I242" s="106">
        <f>I241+H242</f>
        <v>1507.7400000000007</v>
      </c>
      <c r="K242" s="8"/>
      <c r="M242" s="63"/>
      <c r="O242" s="60"/>
    </row>
    <row r="243" spans="1:15" ht="14.25">
      <c r="A243" s="105">
        <v>41365</v>
      </c>
      <c r="B243" s="106" t="s">
        <v>410</v>
      </c>
      <c r="C243" s="104" t="s">
        <v>411</v>
      </c>
      <c r="D243" s="106">
        <v>1.86</v>
      </c>
      <c r="E243" s="106">
        <f>I242*0.02</f>
        <v>30.154800000000016</v>
      </c>
      <c r="F243" s="106">
        <f t="shared" si="23"/>
        <v>36.8169069767442</v>
      </c>
      <c r="G243" s="107" t="s">
        <v>12</v>
      </c>
      <c r="H243" s="106">
        <v>30.15</v>
      </c>
      <c r="I243" s="106">
        <f>I242+H243</f>
        <v>1537.8900000000008</v>
      </c>
      <c r="K243" s="104" t="s">
        <v>405</v>
      </c>
      <c r="M243" s="63"/>
      <c r="O243" s="9" t="s">
        <v>58</v>
      </c>
    </row>
    <row r="244" spans="1:15" ht="14.25">
      <c r="A244" s="105">
        <v>41366</v>
      </c>
      <c r="B244" s="106" t="s">
        <v>395</v>
      </c>
      <c r="C244" s="104" t="s">
        <v>391</v>
      </c>
      <c r="D244" s="106">
        <v>1.24</v>
      </c>
      <c r="E244" s="106">
        <f>I243*0.02</f>
        <v>30.757800000000017</v>
      </c>
      <c r="F244" s="106">
        <f t="shared" si="23"/>
        <v>134.5653750000001</v>
      </c>
      <c r="G244" s="107" t="s">
        <v>12</v>
      </c>
      <c r="H244" s="106">
        <v>30.76</v>
      </c>
      <c r="I244" s="106">
        <f>I243+H244</f>
        <v>1568.6500000000008</v>
      </c>
      <c r="K244" s="58" t="s">
        <v>27</v>
      </c>
      <c r="M244" s="108" t="s">
        <v>28</v>
      </c>
      <c r="O244" s="9" t="s">
        <v>417</v>
      </c>
    </row>
    <row r="245" spans="1:15" ht="14.25">
      <c r="A245" s="105">
        <v>41366</v>
      </c>
      <c r="B245" s="106" t="s">
        <v>412</v>
      </c>
      <c r="C245" s="104" t="s">
        <v>413</v>
      </c>
      <c r="D245" s="106">
        <v>1.58</v>
      </c>
      <c r="E245" s="106">
        <f>I244*0.02</f>
        <v>31.373000000000015</v>
      </c>
      <c r="F245" s="106">
        <f t="shared" si="23"/>
        <v>56.795948275862095</v>
      </c>
      <c r="G245" s="107" t="s">
        <v>15</v>
      </c>
      <c r="H245" s="106">
        <v>-56.6</v>
      </c>
      <c r="I245" s="106">
        <f>I244+H245</f>
        <v>1512.0500000000009</v>
      </c>
      <c r="K245" s="8" t="s">
        <v>29</v>
      </c>
      <c r="M245" s="63">
        <v>0.857</v>
      </c>
      <c r="O245" s="60">
        <v>0.7947</v>
      </c>
    </row>
    <row r="246" spans="1:15" ht="14.25">
      <c r="A246" s="105">
        <v>41367</v>
      </c>
      <c r="B246" s="106" t="s">
        <v>414</v>
      </c>
      <c r="C246" s="104" t="s">
        <v>415</v>
      </c>
      <c r="D246" s="106">
        <v>1.4</v>
      </c>
      <c r="E246" s="106">
        <f>I245*0.02</f>
        <v>30.241000000000017</v>
      </c>
      <c r="F246" s="106">
        <f t="shared" si="23"/>
        <v>79.38262500000008</v>
      </c>
      <c r="G246" s="107" t="s">
        <v>12</v>
      </c>
      <c r="H246" s="106">
        <v>30.24</v>
      </c>
      <c r="I246" s="106">
        <f>I245+H246</f>
        <v>1542.2900000000009</v>
      </c>
      <c r="K246" s="8" t="s">
        <v>30</v>
      </c>
      <c r="M246" s="61">
        <v>123.94</v>
      </c>
      <c r="O246" s="62">
        <v>573.14</v>
      </c>
    </row>
    <row r="247" spans="1:15" ht="14.25">
      <c r="A247" s="105">
        <v>41367</v>
      </c>
      <c r="B247" s="106" t="s">
        <v>257</v>
      </c>
      <c r="C247" s="104" t="s">
        <v>416</v>
      </c>
      <c r="D247" s="106">
        <v>1.62</v>
      </c>
      <c r="E247" s="106">
        <f>I246*0.02</f>
        <v>30.84580000000002</v>
      </c>
      <c r="F247" s="106">
        <f t="shared" si="23"/>
        <v>52.2388548387097</v>
      </c>
      <c r="G247" s="107" t="s">
        <v>12</v>
      </c>
      <c r="H247" s="106">
        <v>30.85</v>
      </c>
      <c r="I247" s="106">
        <f>I246+H247</f>
        <v>1573.1400000000008</v>
      </c>
      <c r="K247" s="8" t="s">
        <v>31</v>
      </c>
      <c r="M247" s="63">
        <v>0.0855</v>
      </c>
      <c r="O247" s="60">
        <v>0.5731</v>
      </c>
    </row>
    <row r="248" spans="1:15" ht="14.25">
      <c r="A248" s="105"/>
      <c r="B248" s="106"/>
      <c r="C248" s="104"/>
      <c r="D248" s="106"/>
      <c r="E248" s="106"/>
      <c r="F248" s="106"/>
      <c r="G248" s="107"/>
      <c r="H248" s="106"/>
      <c r="I248" s="106"/>
      <c r="K248" s="8"/>
      <c r="M248" s="63"/>
      <c r="O248" s="60"/>
    </row>
    <row r="249" spans="1:15" ht="14.25">
      <c r="A249" s="116" t="s">
        <v>437</v>
      </c>
      <c r="B249" s="117"/>
      <c r="C249" s="104"/>
      <c r="D249" s="106"/>
      <c r="E249" s="106"/>
      <c r="F249" s="106"/>
      <c r="G249" s="107"/>
      <c r="H249" s="106"/>
      <c r="I249" s="106"/>
      <c r="K249" s="8"/>
      <c r="M249" s="63"/>
      <c r="O249" s="60"/>
    </row>
    <row r="250" spans="1:15" ht="14.25">
      <c r="A250" s="105"/>
      <c r="B250" s="106"/>
      <c r="C250" s="104"/>
      <c r="D250" s="106"/>
      <c r="E250" s="106"/>
      <c r="F250" s="106"/>
      <c r="G250" s="107"/>
      <c r="H250" s="106"/>
      <c r="I250" s="106"/>
      <c r="K250" s="8"/>
      <c r="M250" s="63"/>
      <c r="O250" s="60"/>
    </row>
    <row r="251" spans="1:15" ht="14.25">
      <c r="A251" s="109">
        <v>41369</v>
      </c>
      <c r="B251" s="110" t="s">
        <v>419</v>
      </c>
      <c r="C251" s="111" t="s">
        <v>420</v>
      </c>
      <c r="D251" s="110">
        <v>1.28</v>
      </c>
      <c r="E251" s="110">
        <f>I247*0.02</f>
        <v>31.462800000000016</v>
      </c>
      <c r="F251" s="110">
        <f t="shared" si="23"/>
        <v>117.98550000000006</v>
      </c>
      <c r="G251" s="112" t="s">
        <v>12</v>
      </c>
      <c r="H251" s="110">
        <v>31.45</v>
      </c>
      <c r="I251" s="110">
        <f>I247+H251</f>
        <v>1604.5900000000008</v>
      </c>
      <c r="K251" s="8"/>
      <c r="M251" s="63"/>
      <c r="O251" s="60"/>
    </row>
    <row r="252" spans="1:15" ht="14.25">
      <c r="A252" s="109">
        <v>41372</v>
      </c>
      <c r="B252" s="110" t="s">
        <v>302</v>
      </c>
      <c r="C252" s="111" t="s">
        <v>421</v>
      </c>
      <c r="D252" s="110">
        <v>1.26</v>
      </c>
      <c r="E252" s="110">
        <f>I251*0.02</f>
        <v>32.09180000000002</v>
      </c>
      <c r="F252" s="110">
        <f t="shared" si="23"/>
        <v>129.6015000000001</v>
      </c>
      <c r="G252" s="112" t="s">
        <v>12</v>
      </c>
      <c r="H252" s="110">
        <v>32.09</v>
      </c>
      <c r="I252" s="110">
        <f>I251+H252</f>
        <v>1636.6800000000007</v>
      </c>
      <c r="K252" s="8"/>
      <c r="M252" s="63"/>
      <c r="O252" s="60"/>
    </row>
    <row r="253" spans="1:15" ht="14.25">
      <c r="A253" s="109">
        <v>41372</v>
      </c>
      <c r="B253" s="110" t="s">
        <v>422</v>
      </c>
      <c r="C253" s="111" t="s">
        <v>423</v>
      </c>
      <c r="D253" s="110">
        <v>1.71</v>
      </c>
      <c r="E253" s="110">
        <f aca="true" t="shared" si="26" ref="E253:E259">I252*0.02</f>
        <v>32.73360000000002</v>
      </c>
      <c r="F253" s="110">
        <f t="shared" si="23"/>
        <v>48.408845070422565</v>
      </c>
      <c r="G253" s="112" t="s">
        <v>12</v>
      </c>
      <c r="H253" s="110">
        <v>32.73</v>
      </c>
      <c r="I253" s="110">
        <f aca="true" t="shared" si="27" ref="I253:I259">I252+H253</f>
        <v>1669.4100000000008</v>
      </c>
      <c r="K253" s="8"/>
      <c r="M253" s="63"/>
      <c r="O253" s="60"/>
    </row>
    <row r="254" spans="1:15" ht="14.25">
      <c r="A254" s="109">
        <v>41372</v>
      </c>
      <c r="B254" s="110" t="s">
        <v>424</v>
      </c>
      <c r="C254" s="111" t="s">
        <v>425</v>
      </c>
      <c r="D254" s="110">
        <v>1.23</v>
      </c>
      <c r="E254" s="110">
        <f>I253*0.02</f>
        <v>33.38820000000002</v>
      </c>
      <c r="F254" s="110">
        <f t="shared" si="23"/>
        <v>152.42439130434795</v>
      </c>
      <c r="G254" s="112" t="s">
        <v>12</v>
      </c>
      <c r="H254" s="110">
        <v>33.39</v>
      </c>
      <c r="I254" s="110">
        <f>I253+H254</f>
        <v>1702.8000000000009</v>
      </c>
      <c r="K254" s="8"/>
      <c r="M254" s="63"/>
      <c r="O254" s="60"/>
    </row>
    <row r="255" spans="1:15" ht="14.25">
      <c r="A255" s="109">
        <v>41373</v>
      </c>
      <c r="B255" s="110" t="s">
        <v>426</v>
      </c>
      <c r="C255" s="111" t="s">
        <v>427</v>
      </c>
      <c r="D255" s="110">
        <v>1.8</v>
      </c>
      <c r="E255" s="110">
        <f t="shared" si="26"/>
        <v>34.05600000000002</v>
      </c>
      <c r="F255" s="110">
        <f t="shared" si="23"/>
        <v>44.698500000000024</v>
      </c>
      <c r="G255" s="112" t="s">
        <v>12</v>
      </c>
      <c r="H255" s="110">
        <v>34.06</v>
      </c>
      <c r="I255" s="110">
        <f t="shared" si="27"/>
        <v>1736.8600000000008</v>
      </c>
      <c r="K255" s="8"/>
      <c r="M255" s="63"/>
      <c r="O255" s="60"/>
    </row>
    <row r="256" spans="1:15" ht="14.25">
      <c r="A256" s="109">
        <v>41373</v>
      </c>
      <c r="B256" s="110" t="s">
        <v>428</v>
      </c>
      <c r="C256" s="111" t="s">
        <v>429</v>
      </c>
      <c r="D256" s="110">
        <v>1.32</v>
      </c>
      <c r="E256" s="110">
        <f>I255*0.02</f>
        <v>34.737200000000016</v>
      </c>
      <c r="F256" s="110">
        <f t="shared" si="23"/>
        <v>113.98143750000003</v>
      </c>
      <c r="G256" s="112" t="s">
        <v>12</v>
      </c>
      <c r="H256" s="110">
        <v>34.74</v>
      </c>
      <c r="I256" s="110">
        <f>I255+H256</f>
        <v>1771.6000000000008</v>
      </c>
      <c r="K256" s="8"/>
      <c r="M256" s="63"/>
      <c r="O256" s="60"/>
    </row>
    <row r="257" spans="1:15" ht="14.25">
      <c r="A257" s="109">
        <v>41373</v>
      </c>
      <c r="B257" s="110" t="s">
        <v>430</v>
      </c>
      <c r="C257" s="111" t="s">
        <v>431</v>
      </c>
      <c r="D257" s="110">
        <v>1.41</v>
      </c>
      <c r="E257" s="110">
        <f t="shared" si="26"/>
        <v>35.432000000000016</v>
      </c>
      <c r="F257" s="110">
        <f t="shared" si="23"/>
        <v>90.74048780487811</v>
      </c>
      <c r="G257" s="112" t="s">
        <v>15</v>
      </c>
      <c r="H257" s="110">
        <v>-90.74</v>
      </c>
      <c r="I257" s="110">
        <f t="shared" si="27"/>
        <v>1680.8600000000008</v>
      </c>
      <c r="K257" s="8"/>
      <c r="M257" s="63"/>
      <c r="O257" s="60"/>
    </row>
    <row r="258" spans="1:15" ht="14.25">
      <c r="A258" s="109">
        <v>41374</v>
      </c>
      <c r="B258" s="110" t="s">
        <v>260</v>
      </c>
      <c r="C258" s="111" t="s">
        <v>432</v>
      </c>
      <c r="D258" s="110">
        <v>1.2</v>
      </c>
      <c r="E258" s="110">
        <f>I257*0.02</f>
        <v>33.61720000000002</v>
      </c>
      <c r="F258" s="110">
        <f t="shared" si="23"/>
        <v>176.49030000000013</v>
      </c>
      <c r="G258" s="112" t="s">
        <v>15</v>
      </c>
      <c r="H258" s="110">
        <v>-176.49</v>
      </c>
      <c r="I258" s="110">
        <f>I257+H258</f>
        <v>1504.3700000000008</v>
      </c>
      <c r="K258" s="8"/>
      <c r="M258" s="63"/>
      <c r="O258" s="60"/>
    </row>
    <row r="259" spans="1:15" ht="14.25">
      <c r="A259" s="109">
        <v>41375</v>
      </c>
      <c r="B259" s="110" t="s">
        <v>433</v>
      </c>
      <c r="C259" s="111" t="s">
        <v>434</v>
      </c>
      <c r="D259" s="110">
        <v>1.98</v>
      </c>
      <c r="E259" s="110">
        <f t="shared" si="26"/>
        <v>30.087400000000017</v>
      </c>
      <c r="F259" s="110">
        <f>E259/(D259-1)*1.05</f>
        <v>32.23650000000002</v>
      </c>
      <c r="G259" s="112" t="s">
        <v>15</v>
      </c>
      <c r="H259" s="110">
        <v>-32.24</v>
      </c>
      <c r="I259" s="110">
        <f t="shared" si="27"/>
        <v>1472.1300000000008</v>
      </c>
      <c r="K259" s="8"/>
      <c r="M259" s="63"/>
      <c r="O259" s="60"/>
    </row>
    <row r="260" spans="1:15" ht="14.25">
      <c r="A260" s="109">
        <v>41375</v>
      </c>
      <c r="B260" s="110" t="s">
        <v>435</v>
      </c>
      <c r="C260" s="111" t="s">
        <v>436</v>
      </c>
      <c r="D260" s="110">
        <v>1.26</v>
      </c>
      <c r="E260" s="110">
        <f>I259*0.02</f>
        <v>29.442600000000017</v>
      </c>
      <c r="F260" s="110">
        <f>E260/(D260-1)*1.05</f>
        <v>118.90280769230776</v>
      </c>
      <c r="G260" s="112" t="s">
        <v>12</v>
      </c>
      <c r="H260" s="110">
        <v>29.44</v>
      </c>
      <c r="I260" s="110">
        <f>I259+H260</f>
        <v>1501.5700000000008</v>
      </c>
      <c r="K260" s="8"/>
      <c r="M260" s="63"/>
      <c r="O260" s="60"/>
    </row>
    <row r="261" spans="1:15" ht="14.25">
      <c r="A261" s="90"/>
      <c r="B261" s="91"/>
      <c r="C261" s="89"/>
      <c r="D261" s="91"/>
      <c r="E261" s="91"/>
      <c r="F261" s="91"/>
      <c r="G261" s="92"/>
      <c r="H261" s="91"/>
      <c r="I261" s="91"/>
      <c r="K261" s="8"/>
      <c r="M261" s="63"/>
      <c r="O261" s="60"/>
    </row>
    <row r="262" spans="1:9" ht="14.25">
      <c r="A262" s="111" t="s">
        <v>438</v>
      </c>
      <c r="C262" s="9" t="s">
        <v>58</v>
      </c>
      <c r="H262" s="91"/>
      <c r="I262" s="91"/>
    </row>
    <row r="263" spans="1:9" ht="14.25">
      <c r="A263" s="58" t="s">
        <v>27</v>
      </c>
      <c r="B263" s="113" t="s">
        <v>439</v>
      </c>
      <c r="C263" s="9" t="s">
        <v>440</v>
      </c>
      <c r="H263" s="91"/>
      <c r="I263" s="91"/>
    </row>
    <row r="264" spans="1:3" ht="14.25">
      <c r="A264" s="8" t="s">
        <v>29</v>
      </c>
      <c r="B264" s="63">
        <v>0.7</v>
      </c>
      <c r="C264" s="60">
        <v>0.79</v>
      </c>
    </row>
    <row r="265" spans="1:3" ht="14.25">
      <c r="A265" s="8" t="s">
        <v>30</v>
      </c>
      <c r="B265" s="61">
        <v>-71.57</v>
      </c>
      <c r="C265" s="62">
        <v>501.57</v>
      </c>
    </row>
    <row r="266" spans="1:3" ht="14.25">
      <c r="A266" s="8" t="s">
        <v>31</v>
      </c>
      <c r="B266" s="63">
        <v>-0.0455</v>
      </c>
      <c r="C266" s="60">
        <v>0.5016</v>
      </c>
    </row>
  </sheetData>
  <sheetProtection/>
  <mergeCells count="22">
    <mergeCell ref="A249:B249"/>
    <mergeCell ref="J35:K35"/>
    <mergeCell ref="A47:B47"/>
    <mergeCell ref="A112:B112"/>
    <mergeCell ref="A144:B144"/>
    <mergeCell ref="A134:B134"/>
    <mergeCell ref="A121:B121"/>
    <mergeCell ref="J89:K89"/>
    <mergeCell ref="A239:B239"/>
    <mergeCell ref="A227:B227"/>
    <mergeCell ref="A214:B214"/>
    <mergeCell ref="A198:B198"/>
    <mergeCell ref="A187:B187"/>
    <mergeCell ref="A171:B171"/>
    <mergeCell ref="A157:B157"/>
    <mergeCell ref="A1:I1"/>
    <mergeCell ref="A15:B15"/>
    <mergeCell ref="A5:B5"/>
    <mergeCell ref="A30:B30"/>
    <mergeCell ref="A99:B99"/>
    <mergeCell ref="A77:B77"/>
    <mergeCell ref="A64:B6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20" sqref="A1:I20"/>
    </sheetView>
  </sheetViews>
  <sheetFormatPr defaultColWidth="9.140625" defaultRowHeight="15"/>
  <cols>
    <col min="1" max="1" width="12.00390625" style="0" bestFit="1" customWidth="1"/>
    <col min="2" max="2" width="19.57421875" style="0" bestFit="1" customWidth="1"/>
    <col min="3" max="3" width="22.140625" style="0" bestFit="1" customWidth="1"/>
    <col min="4" max="4" width="6.7109375" style="0" bestFit="1" customWidth="1"/>
    <col min="5" max="5" width="17.28125" style="0" bestFit="1" customWidth="1"/>
    <col min="6" max="6" width="7.7109375" style="0" bestFit="1" customWidth="1"/>
    <col min="7" max="7" width="9.00390625" style="0" bestFit="1" customWidth="1"/>
    <col min="8" max="8" width="7.7109375" style="0" bestFit="1" customWidth="1"/>
    <col min="9" max="9" width="14.140625" style="0" bestFit="1" customWidth="1"/>
  </cols>
  <sheetData>
    <row r="1" spans="1:9" ht="17.25">
      <c r="A1" s="115" t="s">
        <v>442</v>
      </c>
      <c r="B1" s="115"/>
      <c r="C1" s="115"/>
      <c r="D1" s="115"/>
      <c r="E1" s="115"/>
      <c r="F1" s="115"/>
      <c r="G1" s="115"/>
      <c r="H1" s="115"/>
      <c r="I1" s="115"/>
    </row>
    <row r="2" spans="1:9" ht="14.25">
      <c r="A2" s="1"/>
      <c r="B2" s="1"/>
      <c r="C2" s="1"/>
      <c r="D2" s="1"/>
      <c r="E2" s="2"/>
      <c r="F2" s="2"/>
      <c r="G2" s="114"/>
      <c r="H2" s="2"/>
      <c r="I2" s="2"/>
    </row>
    <row r="3" spans="1:9" ht="14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5" t="s">
        <v>7</v>
      </c>
      <c r="I3" s="5" t="s">
        <v>8</v>
      </c>
    </row>
    <row r="4" spans="1:9" ht="14.25">
      <c r="A4" s="4"/>
      <c r="B4" s="4"/>
      <c r="C4" s="4"/>
      <c r="D4" s="4"/>
      <c r="E4" s="5" t="s">
        <v>9</v>
      </c>
      <c r="F4" s="5"/>
      <c r="G4" s="4"/>
      <c r="H4" s="5"/>
      <c r="I4" s="5"/>
    </row>
    <row r="5" spans="1:15" ht="14.25">
      <c r="A5" s="109">
        <v>41369</v>
      </c>
      <c r="B5" s="110" t="s">
        <v>419</v>
      </c>
      <c r="C5" s="111" t="s">
        <v>420</v>
      </c>
      <c r="D5" s="110">
        <v>1.28</v>
      </c>
      <c r="E5" s="110">
        <v>31.46</v>
      </c>
      <c r="F5" s="110">
        <v>117.98</v>
      </c>
      <c r="G5" s="112" t="s">
        <v>12</v>
      </c>
      <c r="H5" s="110">
        <v>31.45</v>
      </c>
      <c r="I5" s="110">
        <v>1604.59</v>
      </c>
      <c r="K5" s="8"/>
      <c r="M5" s="63"/>
      <c r="O5" s="60"/>
    </row>
    <row r="6" spans="1:15" ht="14.25">
      <c r="A6" s="109">
        <v>41372</v>
      </c>
      <c r="B6" s="110" t="s">
        <v>302</v>
      </c>
      <c r="C6" s="111" t="s">
        <v>421</v>
      </c>
      <c r="D6" s="110">
        <v>1.26</v>
      </c>
      <c r="E6" s="110">
        <f>I5*0.02</f>
        <v>32.0918</v>
      </c>
      <c r="F6" s="110">
        <f aca="true" t="shared" si="0" ref="F6:F14">E6/(D6-1)*1.05</f>
        <v>129.6015</v>
      </c>
      <c r="G6" s="112" t="s">
        <v>12</v>
      </c>
      <c r="H6" s="110">
        <v>32.09</v>
      </c>
      <c r="I6" s="110">
        <f>I5+H6</f>
        <v>1636.6799999999998</v>
      </c>
      <c r="K6" s="8"/>
      <c r="M6" s="63"/>
      <c r="O6" s="60"/>
    </row>
    <row r="7" spans="1:15" ht="14.25">
      <c r="A7" s="109">
        <v>41372</v>
      </c>
      <c r="B7" s="110" t="s">
        <v>422</v>
      </c>
      <c r="C7" s="111" t="s">
        <v>423</v>
      </c>
      <c r="D7" s="110">
        <v>1.71</v>
      </c>
      <c r="E7" s="110">
        <f aca="true" t="shared" si="1" ref="E7:E13">I6*0.02</f>
        <v>32.733599999999996</v>
      </c>
      <c r="F7" s="110">
        <f t="shared" si="0"/>
        <v>48.40884507042253</v>
      </c>
      <c r="G7" s="112" t="s">
        <v>12</v>
      </c>
      <c r="H7" s="110">
        <v>32.73</v>
      </c>
      <c r="I7" s="110">
        <f aca="true" t="shared" si="2" ref="I7:I13">I6+H7</f>
        <v>1669.4099999999999</v>
      </c>
      <c r="K7" s="8"/>
      <c r="M7" s="63"/>
      <c r="O7" s="60"/>
    </row>
    <row r="8" spans="1:15" ht="14.25">
      <c r="A8" s="109">
        <v>41372</v>
      </c>
      <c r="B8" s="110" t="s">
        <v>424</v>
      </c>
      <c r="C8" s="111" t="s">
        <v>425</v>
      </c>
      <c r="D8" s="110">
        <v>1.23</v>
      </c>
      <c r="E8" s="110">
        <f>I7*0.02</f>
        <v>33.3882</v>
      </c>
      <c r="F8" s="110">
        <f t="shared" si="0"/>
        <v>152.42439130434784</v>
      </c>
      <c r="G8" s="112" t="s">
        <v>12</v>
      </c>
      <c r="H8" s="110">
        <v>33.39</v>
      </c>
      <c r="I8" s="110">
        <f>I7+H8</f>
        <v>1702.8</v>
      </c>
      <c r="K8" s="8"/>
      <c r="M8" s="63"/>
      <c r="O8" s="60"/>
    </row>
    <row r="9" spans="1:15" ht="14.25">
      <c r="A9" s="109">
        <v>41373</v>
      </c>
      <c r="B9" s="110" t="s">
        <v>426</v>
      </c>
      <c r="C9" s="111" t="s">
        <v>427</v>
      </c>
      <c r="D9" s="110">
        <v>1.8</v>
      </c>
      <c r="E9" s="110">
        <f t="shared" si="1"/>
        <v>34.056</v>
      </c>
      <c r="F9" s="110">
        <f t="shared" si="0"/>
        <v>44.698499999999996</v>
      </c>
      <c r="G9" s="112" t="s">
        <v>12</v>
      </c>
      <c r="H9" s="110">
        <v>34.06</v>
      </c>
      <c r="I9" s="110">
        <f t="shared" si="2"/>
        <v>1736.86</v>
      </c>
      <c r="K9" s="8"/>
      <c r="M9" s="63"/>
      <c r="O9" s="60"/>
    </row>
    <row r="10" spans="1:15" ht="14.25">
      <c r="A10" s="109">
        <v>41373</v>
      </c>
      <c r="B10" s="110" t="s">
        <v>428</v>
      </c>
      <c r="C10" s="111" t="s">
        <v>429</v>
      </c>
      <c r="D10" s="110">
        <v>1.32</v>
      </c>
      <c r="E10" s="110">
        <f>I9*0.02</f>
        <v>34.7372</v>
      </c>
      <c r="F10" s="110">
        <f t="shared" si="0"/>
        <v>113.98143749999998</v>
      </c>
      <c r="G10" s="112" t="s">
        <v>12</v>
      </c>
      <c r="H10" s="110">
        <v>34.74</v>
      </c>
      <c r="I10" s="110">
        <f>I9+H10</f>
        <v>1771.6</v>
      </c>
      <c r="K10" s="8"/>
      <c r="M10" s="63"/>
      <c r="O10" s="60"/>
    </row>
    <row r="11" spans="1:15" ht="14.25">
      <c r="A11" s="109">
        <v>41373</v>
      </c>
      <c r="B11" s="110" t="s">
        <v>430</v>
      </c>
      <c r="C11" s="111" t="s">
        <v>431</v>
      </c>
      <c r="D11" s="110">
        <v>1.41</v>
      </c>
      <c r="E11" s="110">
        <f t="shared" si="1"/>
        <v>35.432</v>
      </c>
      <c r="F11" s="110">
        <f t="shared" si="0"/>
        <v>90.74048780487807</v>
      </c>
      <c r="G11" s="112" t="s">
        <v>15</v>
      </c>
      <c r="H11" s="110">
        <v>-90.74</v>
      </c>
      <c r="I11" s="110">
        <f t="shared" si="2"/>
        <v>1680.86</v>
      </c>
      <c r="K11" s="8"/>
      <c r="M11" s="63"/>
      <c r="O11" s="60"/>
    </row>
    <row r="12" spans="1:15" ht="14.25">
      <c r="A12" s="109">
        <v>41374</v>
      </c>
      <c r="B12" s="110" t="s">
        <v>260</v>
      </c>
      <c r="C12" s="111" t="s">
        <v>432</v>
      </c>
      <c r="D12" s="110">
        <v>1.2</v>
      </c>
      <c r="E12" s="110">
        <f>I11*0.02</f>
        <v>33.6172</v>
      </c>
      <c r="F12" s="110">
        <f t="shared" si="0"/>
        <v>176.49030000000002</v>
      </c>
      <c r="G12" s="112" t="s">
        <v>15</v>
      </c>
      <c r="H12" s="110">
        <v>-176.49</v>
      </c>
      <c r="I12" s="110">
        <f>I11+H12</f>
        <v>1504.37</v>
      </c>
      <c r="K12" s="8"/>
      <c r="M12" s="63"/>
      <c r="O12" s="60"/>
    </row>
    <row r="13" spans="1:15" ht="14.25">
      <c r="A13" s="109">
        <v>41375</v>
      </c>
      <c r="B13" s="110" t="s">
        <v>433</v>
      </c>
      <c r="C13" s="111" t="s">
        <v>434</v>
      </c>
      <c r="D13" s="110">
        <v>1.98</v>
      </c>
      <c r="E13" s="110">
        <f t="shared" si="1"/>
        <v>30.0874</v>
      </c>
      <c r="F13" s="110">
        <f t="shared" si="0"/>
        <v>32.2365</v>
      </c>
      <c r="G13" s="112" t="s">
        <v>15</v>
      </c>
      <c r="H13" s="110">
        <v>-32.24</v>
      </c>
      <c r="I13" s="110">
        <f t="shared" si="2"/>
        <v>1472.1299999999999</v>
      </c>
      <c r="K13" s="8"/>
      <c r="M13" s="63"/>
      <c r="O13" s="60"/>
    </row>
    <row r="14" spans="1:15" ht="14.25">
      <c r="A14" s="109">
        <v>41375</v>
      </c>
      <c r="B14" s="110" t="s">
        <v>435</v>
      </c>
      <c r="C14" s="111" t="s">
        <v>436</v>
      </c>
      <c r="D14" s="110">
        <v>1.26</v>
      </c>
      <c r="E14" s="110">
        <f>I13*0.02</f>
        <v>29.4426</v>
      </c>
      <c r="F14" s="110">
        <f t="shared" si="0"/>
        <v>118.90280769230769</v>
      </c>
      <c r="G14" s="112" t="s">
        <v>12</v>
      </c>
      <c r="H14" s="110">
        <v>29.44</v>
      </c>
      <c r="I14" s="110">
        <f>I13+H14</f>
        <v>1501.57</v>
      </c>
      <c r="K14" s="8"/>
      <c r="M14" s="63"/>
      <c r="O14" s="60"/>
    </row>
    <row r="15" spans="1:15" ht="14.25">
      <c r="A15" s="90"/>
      <c r="B15" s="91"/>
      <c r="C15" s="89"/>
      <c r="D15" s="91"/>
      <c r="E15" s="91"/>
      <c r="F15" s="91"/>
      <c r="G15" s="92"/>
      <c r="H15" s="91"/>
      <c r="I15" s="91"/>
      <c r="K15" s="8"/>
      <c r="M15" s="63"/>
      <c r="O15" s="60"/>
    </row>
    <row r="16" spans="1:9" ht="14.25">
      <c r="A16" s="111" t="s">
        <v>438</v>
      </c>
      <c r="C16" s="9" t="s">
        <v>58</v>
      </c>
      <c r="H16" s="91"/>
      <c r="I16" s="91"/>
    </row>
    <row r="17" spans="1:9" ht="14.25">
      <c r="A17" s="58" t="s">
        <v>27</v>
      </c>
      <c r="B17" s="113" t="s">
        <v>439</v>
      </c>
      <c r="C17" s="9" t="s">
        <v>440</v>
      </c>
      <c r="H17" s="91"/>
      <c r="I17" s="91"/>
    </row>
    <row r="18" spans="1:3" ht="14.25">
      <c r="A18" s="8" t="s">
        <v>29</v>
      </c>
      <c r="B18" s="63">
        <v>0.7</v>
      </c>
      <c r="C18" s="60">
        <v>0.79</v>
      </c>
    </row>
    <row r="19" spans="1:3" ht="14.25">
      <c r="A19" s="8" t="s">
        <v>30</v>
      </c>
      <c r="B19" s="61">
        <v>-71.57</v>
      </c>
      <c r="C19" s="62">
        <v>501.57</v>
      </c>
    </row>
    <row r="20" spans="1:3" ht="14.25">
      <c r="A20" s="8" t="s">
        <v>31</v>
      </c>
      <c r="B20" s="63">
        <v>-0.0455</v>
      </c>
      <c r="C20" s="60">
        <v>0.5016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nigel</cp:lastModifiedBy>
  <dcterms:created xsi:type="dcterms:W3CDTF">2012-12-07T16:02:59Z</dcterms:created>
  <dcterms:modified xsi:type="dcterms:W3CDTF">2013-04-13T11:38:35Z</dcterms:modified>
  <cp:category/>
  <cp:version/>
  <cp:contentType/>
  <cp:contentStatus/>
</cp:coreProperties>
</file>