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sults log" sheetId="1" r:id="rId1"/>
    <sheet name="week #5" sheetId="2" r:id="rId2"/>
  </sheets>
  <definedNames/>
  <calcPr fullCalcOnLoad="1"/>
</workbook>
</file>

<file path=xl/sharedStrings.xml><?xml version="1.0" encoding="utf-8"?>
<sst xmlns="http://schemas.openxmlformats.org/spreadsheetml/2006/main" count="276" uniqueCount="145">
  <si>
    <t xml:space="preserve">LUCRATIVE RACING TRUST TRIAL RESULTS </t>
  </si>
  <si>
    <t>DATE</t>
  </si>
  <si>
    <t>MEETING</t>
  </si>
  <si>
    <t>HORSE</t>
  </si>
  <si>
    <t>ODDS</t>
  </si>
  <si>
    <t>TARGET PROFIT</t>
  </si>
  <si>
    <t>STAKE</t>
  </si>
  <si>
    <t>RESULT</t>
  </si>
  <si>
    <t xml:space="preserve">P/L </t>
  </si>
  <si>
    <t>TOTAL BANK</t>
  </si>
  <si>
    <t>(2% OF BANK)</t>
  </si>
  <si>
    <t>Week 1 (30/11/2012 - 07/12/2012)</t>
  </si>
  <si>
    <t>2.05 Newbury</t>
  </si>
  <si>
    <t>Dynaste</t>
  </si>
  <si>
    <t xml:space="preserve">W </t>
  </si>
  <si>
    <t>3.30 Wolverhampton</t>
  </si>
  <si>
    <t>Italian Riviera</t>
  </si>
  <si>
    <t xml:space="preserve">L </t>
  </si>
  <si>
    <t>2.10 Wolverhampton</t>
  </si>
  <si>
    <t>Projectisle</t>
  </si>
  <si>
    <t xml:space="preserve">Week 1:  </t>
  </si>
  <si>
    <t>2.10 Hereford</t>
  </si>
  <si>
    <t>Drumshambo</t>
  </si>
  <si>
    <t>Bets:</t>
  </si>
  <si>
    <t>7 (Win 6, Lose 1)</t>
  </si>
  <si>
    <t>2.15 Wexford</t>
  </si>
  <si>
    <t>Saorise Dun</t>
  </si>
  <si>
    <t xml:space="preserve">Strike Rate: </t>
  </si>
  <si>
    <t>3.15 Exeter</t>
  </si>
  <si>
    <t>Musical Wedge</t>
  </si>
  <si>
    <t>Profit/Loss:</t>
  </si>
  <si>
    <t>3.30 Sandown</t>
  </si>
  <si>
    <t>Tanerko Emery</t>
  </si>
  <si>
    <t>ROI:</t>
  </si>
  <si>
    <t>Week 2 (08/12/2012 - 14/12/2012)</t>
  </si>
  <si>
    <t>1.40 Lingfield</t>
  </si>
  <si>
    <t>Beat The Bell</t>
  </si>
  <si>
    <t>1.55 Sandown</t>
  </si>
  <si>
    <t>Captain Conan</t>
  </si>
  <si>
    <t>2.55 Lingfield</t>
  </si>
  <si>
    <t>Norwegian Revival</t>
  </si>
  <si>
    <t>3.25 Lingfield</t>
  </si>
  <si>
    <t>Silly Billy</t>
  </si>
  <si>
    <t>11.50 Lingfield</t>
  </si>
  <si>
    <t>Freddy With A Y</t>
  </si>
  <si>
    <t>12.50 Musselburgh</t>
  </si>
  <si>
    <t>Pure Style</t>
  </si>
  <si>
    <t>2.10 Fontwell</t>
  </si>
  <si>
    <t>Billybo</t>
  </si>
  <si>
    <t>2.20 Sedgfield</t>
  </si>
  <si>
    <t>Brave Spartacus</t>
  </si>
  <si>
    <t xml:space="preserve">Week 2:  </t>
  </si>
  <si>
    <t>Overall</t>
  </si>
  <si>
    <t>12.30 Lingfield</t>
  </si>
  <si>
    <t>Majuro</t>
  </si>
  <si>
    <t>12 (Win 10, Lose 2)</t>
  </si>
  <si>
    <t>19 (Win 16, Lose 3)</t>
  </si>
  <si>
    <t>3.15 Kempton</t>
  </si>
  <si>
    <t>Ranji</t>
  </si>
  <si>
    <t>2.20 Lingfield</t>
  </si>
  <si>
    <t>Lowther</t>
  </si>
  <si>
    <t>Chookie Hamilton</t>
  </si>
  <si>
    <t>Week 3 (15/12/2012 - 21/12/2012)</t>
  </si>
  <si>
    <t>1.10 Lingfield</t>
  </si>
  <si>
    <t>1.55 Cheltenham</t>
  </si>
  <si>
    <t>Coneygree</t>
  </si>
  <si>
    <t>7.50 Wolverhampton</t>
  </si>
  <si>
    <t>The Mongoose</t>
  </si>
  <si>
    <t>2.20 Musselburgh</t>
  </si>
  <si>
    <t>Totalize</t>
  </si>
  <si>
    <t>(NR Reduction)</t>
  </si>
  <si>
    <t>3.15 Ffos Las</t>
  </si>
  <si>
    <t>Ulis De Vassy</t>
  </si>
  <si>
    <t>1.50 Lingfield</t>
  </si>
  <si>
    <t>Welease Bwian</t>
  </si>
  <si>
    <t>Fairyinthewind</t>
  </si>
  <si>
    <t>3.00 Folkestone</t>
  </si>
  <si>
    <t>Stravita</t>
  </si>
  <si>
    <t>1.40 Ludlow</t>
  </si>
  <si>
    <t>4.00 Kempton</t>
  </si>
  <si>
    <t>Mr Knightly</t>
  </si>
  <si>
    <t xml:space="preserve">Week 3:  </t>
  </si>
  <si>
    <t>7.00 Kempton</t>
  </si>
  <si>
    <t>Haftofaf</t>
  </si>
  <si>
    <t>14 (Win 11, Lose 3)</t>
  </si>
  <si>
    <t>33 (Win 27, Lose 6)</t>
  </si>
  <si>
    <t>1.00 Lingfield</t>
  </si>
  <si>
    <t>Noverre To Go</t>
  </si>
  <si>
    <t>2.10 Lingfield</t>
  </si>
  <si>
    <t>Ovett</t>
  </si>
  <si>
    <t>4.20 Wolverhampton</t>
  </si>
  <si>
    <t>Monumental Man</t>
  </si>
  <si>
    <t>Week 4 (22/12/2012 - 29/12/2012)</t>
  </si>
  <si>
    <t>2.40 Wolverhampton</t>
  </si>
  <si>
    <t>Lady Malet</t>
  </si>
  <si>
    <t>Lastkingofscotland</t>
  </si>
  <si>
    <t>1.00 Thurles</t>
  </si>
  <si>
    <t>Whiskey And Red</t>
  </si>
  <si>
    <t>1.30 Thurles</t>
  </si>
  <si>
    <t>Midnight Game</t>
  </si>
  <si>
    <t>2.20 Wetherby</t>
  </si>
  <si>
    <t>Ski Sunday</t>
  </si>
  <si>
    <t>3.00 Down Royal</t>
  </si>
  <si>
    <t>Great Oak</t>
  </si>
  <si>
    <t>11.45 Lingfield</t>
  </si>
  <si>
    <t>Saga Lout</t>
  </si>
  <si>
    <t>5.30 Wolverhampton</t>
  </si>
  <si>
    <t>Rose Garnet</t>
  </si>
  <si>
    <t>Consign</t>
  </si>
  <si>
    <t>1.05 Limerick</t>
  </si>
  <si>
    <t>Kashline</t>
  </si>
  <si>
    <t xml:space="preserve">Week 4:  </t>
  </si>
  <si>
    <t>2.00 Lingfield</t>
  </si>
  <si>
    <t>Norwegian Reward</t>
  </si>
  <si>
    <t>14 (Win 12, Lose 2)</t>
  </si>
  <si>
    <t>47 (Win 39, Lose 8)</t>
  </si>
  <si>
    <t>2.50 Catterick</t>
  </si>
  <si>
    <t>Tutchek</t>
  </si>
  <si>
    <t>3.30 Lingfield</t>
  </si>
  <si>
    <t>Glastonberry</t>
  </si>
  <si>
    <t>3.25 Doncaster</t>
  </si>
  <si>
    <t>Blackwater King</t>
  </si>
  <si>
    <t>Week 5 (30/12/2012 - 03/12/2012)</t>
  </si>
  <si>
    <t>1.10 Taunton</t>
  </si>
  <si>
    <t>Home Run</t>
  </si>
  <si>
    <t>1.40 Uttoxeter</t>
  </si>
  <si>
    <t>Landenstown Star</t>
  </si>
  <si>
    <t>3.15 Tramore</t>
  </si>
  <si>
    <t>Ponmeword</t>
  </si>
  <si>
    <t>2.55 Catterick</t>
  </si>
  <si>
    <t>No Way Hozay</t>
  </si>
  <si>
    <t>4.05 Wolverhampton</t>
  </si>
  <si>
    <t>Aquilonious</t>
  </si>
  <si>
    <t>Staffhoss</t>
  </si>
  <si>
    <t>6.50 Kempton</t>
  </si>
  <si>
    <t>Captain Starlight</t>
  </si>
  <si>
    <t>2.25 Thurles</t>
  </si>
  <si>
    <t>War Correspondent</t>
  </si>
  <si>
    <t>3.05 Wolverhampton</t>
  </si>
  <si>
    <t>Illustrious Forest</t>
  </si>
  <si>
    <t>3.50 Lingfield</t>
  </si>
  <si>
    <t>Bussa</t>
  </si>
  <si>
    <t>Week 5</t>
  </si>
  <si>
    <t>10 (8 Win, 2 Lose)</t>
  </si>
  <si>
    <t>57 (Win 47, Lose 10)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</si>
</sst>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0"/>
    <numFmt numFmtId="167" formatCode="DD/MM/YYYY"/>
    <numFmt numFmtId="168" formatCode="0.00%"/>
    <numFmt numFmtId="169" formatCode="\£#,##0.00;[RED]&quot;-£&quot;#,##0.00"/>
    <numFmt numFmtId="170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>
      <alignment/>
      <protection/>
    </xf>
    <xf numFmtId="166" fontId="3" fillId="0" borderId="0" xfId="20" applyNumberFormat="1" applyFont="1">
      <alignment/>
      <protection/>
    </xf>
    <xf numFmtId="164" fontId="3" fillId="0" borderId="0" xfId="20" applyFont="1" applyAlignment="1">
      <alignment horizontal="center"/>
      <protection/>
    </xf>
    <xf numFmtId="164" fontId="4" fillId="0" borderId="0" xfId="20" applyFont="1" applyAlignment="1">
      <alignment horizontal="center"/>
      <protection/>
    </xf>
    <xf numFmtId="166" fontId="4" fillId="0" borderId="0" xfId="20" applyNumberFormat="1" applyFont="1" applyAlignment="1">
      <alignment horizontal="center"/>
      <protection/>
    </xf>
    <xf numFmtId="167" fontId="5" fillId="0" borderId="0" xfId="20" applyNumberFormat="1" applyFont="1" applyFill="1" applyBorder="1" applyAlignment="1" applyProtection="1">
      <alignment/>
      <protection locked="0"/>
    </xf>
    <xf numFmtId="166" fontId="4" fillId="0" borderId="0" xfId="20" applyNumberFormat="1" applyFont="1">
      <alignment/>
      <protection/>
    </xf>
    <xf numFmtId="167" fontId="3" fillId="0" borderId="0" xfId="20" applyNumberFormat="1" applyFont="1">
      <alignment/>
      <protection/>
    </xf>
    <xf numFmtId="164" fontId="6" fillId="0" borderId="0" xfId="20" applyNumberFormat="1" applyFont="1" applyFill="1" applyBorder="1" applyAlignment="1" applyProtection="1">
      <alignment/>
      <protection locked="0"/>
    </xf>
    <xf numFmtId="167" fontId="6" fillId="0" borderId="0" xfId="20" applyNumberFormat="1" applyFont="1" applyFill="1" applyBorder="1" applyAlignment="1" applyProtection="1">
      <alignment/>
      <protection locked="0"/>
    </xf>
    <xf numFmtId="166" fontId="6" fillId="0" borderId="0" xfId="20" applyNumberFormat="1" applyFont="1" applyFill="1" applyBorder="1" applyAlignment="1" applyProtection="1">
      <alignment/>
      <protection locked="0"/>
    </xf>
    <xf numFmtId="164" fontId="6" fillId="0" borderId="0" xfId="20" applyNumberFormat="1" applyFont="1" applyFill="1" applyBorder="1" applyAlignment="1" applyProtection="1">
      <alignment horizontal="center"/>
      <protection locked="0"/>
    </xf>
    <xf numFmtId="168" fontId="3" fillId="0" borderId="0" xfId="20" applyNumberFormat="1" applyFont="1" applyFill="1" applyBorder="1" applyAlignment="1" applyProtection="1">
      <alignment horizontal="left"/>
      <protection locked="0"/>
    </xf>
    <xf numFmtId="169" fontId="3" fillId="0" borderId="0" xfId="20" applyNumberFormat="1" applyFont="1" applyFill="1" applyBorder="1" applyAlignment="1" applyProtection="1">
      <alignment horizontal="left"/>
      <protection locked="0"/>
    </xf>
    <xf numFmtId="166" fontId="3" fillId="0" borderId="0" xfId="20" applyNumberFormat="1" applyFont="1" applyFill="1" applyBorder="1" applyAlignment="1" applyProtection="1">
      <alignment horizontal="left"/>
      <protection locked="0"/>
    </xf>
    <xf numFmtId="164" fontId="3" fillId="0" borderId="0" xfId="20" applyNumberFormat="1" applyFont="1" applyFill="1" applyBorder="1" applyAlignment="1" applyProtection="1">
      <alignment/>
      <protection locked="0"/>
    </xf>
    <xf numFmtId="164" fontId="3" fillId="0" borderId="0" xfId="20" applyNumberFormat="1" applyFont="1" applyFill="1" applyBorder="1" applyAlignment="1" applyProtection="1">
      <alignment horizontal="center"/>
      <protection locked="0"/>
    </xf>
    <xf numFmtId="166" fontId="3" fillId="0" borderId="0" xfId="20" applyNumberFormat="1" applyFont="1" applyFill="1" applyBorder="1" applyAlignment="1" applyProtection="1">
      <alignment/>
      <protection locked="0"/>
    </xf>
    <xf numFmtId="170" fontId="6" fillId="0" borderId="0" xfId="20" applyNumberFormat="1" applyFont="1" applyFill="1" applyBorder="1" applyAlignment="1" applyProtection="1">
      <alignment/>
      <protection locked="0"/>
    </xf>
    <xf numFmtId="168" fontId="6" fillId="0" borderId="0" xfId="20" applyNumberFormat="1" applyFont="1" applyFill="1" applyBorder="1" applyAlignment="1" applyProtection="1">
      <alignment horizontal="left"/>
      <protection locked="0"/>
    </xf>
    <xf numFmtId="169" fontId="6" fillId="0" borderId="0" xfId="20" applyNumberFormat="1" applyFont="1" applyFill="1" applyBorder="1" applyAlignment="1" applyProtection="1">
      <alignment horizontal="left"/>
      <protection locked="0"/>
    </xf>
    <xf numFmtId="164" fontId="3" fillId="0" borderId="0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workbookViewId="0" topLeftCell="A73">
      <selection activeCell="A74" sqref="A74"/>
    </sheetView>
  </sheetViews>
  <sheetFormatPr defaultColWidth="9.140625" defaultRowHeight="12.75"/>
  <cols>
    <col min="1" max="1" width="11.8515625" style="1" customWidth="1"/>
    <col min="2" max="2" width="22.7109375" style="1" customWidth="1"/>
    <col min="3" max="3" width="18.140625" style="1" customWidth="1"/>
    <col min="4" max="4" width="10.00390625" style="1" customWidth="1"/>
    <col min="5" max="5" width="20.28125" style="1" customWidth="1"/>
    <col min="6" max="6" width="10.00390625" style="1" customWidth="1"/>
    <col min="7" max="7" width="12.140625" style="1" customWidth="1"/>
    <col min="8" max="8" width="9.7109375" style="1" customWidth="1"/>
    <col min="9" max="9" width="17.8515625" style="1" customWidth="1"/>
    <col min="10" max="16384" width="8.57421875" style="1" customWidth="1"/>
  </cols>
  <sheetData>
    <row r="1" spans="1:9" ht="16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3.5">
      <c r="A2" s="3"/>
      <c r="B2" s="3"/>
      <c r="C2" s="3"/>
      <c r="D2" s="3"/>
      <c r="E2" s="4"/>
      <c r="F2" s="4"/>
      <c r="G2" s="5"/>
      <c r="H2" s="4"/>
      <c r="I2" s="4"/>
    </row>
    <row r="3" spans="1:9" ht="13.5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6" t="s">
        <v>7</v>
      </c>
      <c r="H3" s="7" t="s">
        <v>8</v>
      </c>
      <c r="I3" s="7" t="s">
        <v>9</v>
      </c>
    </row>
    <row r="4" spans="1:9" ht="13.5">
      <c r="A4" s="6"/>
      <c r="B4" s="6"/>
      <c r="C4" s="6"/>
      <c r="D4" s="6"/>
      <c r="E4" s="7" t="s">
        <v>10</v>
      </c>
      <c r="F4" s="7"/>
      <c r="G4" s="6"/>
      <c r="H4" s="7"/>
      <c r="I4" s="7"/>
    </row>
    <row r="5" spans="1:9" ht="13.5">
      <c r="A5" s="8" t="s">
        <v>11</v>
      </c>
      <c r="B5" s="8"/>
      <c r="C5" s="6"/>
      <c r="D5" s="6"/>
      <c r="E5" s="7"/>
      <c r="F5" s="7"/>
      <c r="G5" s="6"/>
      <c r="H5" s="7"/>
      <c r="I5" s="7"/>
    </row>
    <row r="6" spans="1:9" ht="13.5">
      <c r="A6" s="3"/>
      <c r="B6" s="3"/>
      <c r="C6" s="3"/>
      <c r="D6" s="3"/>
      <c r="E6" s="4"/>
      <c r="F6" s="4"/>
      <c r="G6" s="5"/>
      <c r="H6" s="4"/>
      <c r="I6" s="9">
        <v>1000</v>
      </c>
    </row>
    <row r="7" spans="1:9" ht="13.5">
      <c r="A7" s="10">
        <v>41243</v>
      </c>
      <c r="B7" s="3" t="s">
        <v>12</v>
      </c>
      <c r="C7" s="3" t="s">
        <v>13</v>
      </c>
      <c r="D7" s="3">
        <v>1.16</v>
      </c>
      <c r="E7" s="4">
        <f>I6*0.02</f>
        <v>20</v>
      </c>
      <c r="F7" s="4">
        <f>E7/(D7-1)*1.05</f>
        <v>131.25000000000006</v>
      </c>
      <c r="G7" s="5" t="s">
        <v>14</v>
      </c>
      <c r="H7" s="4">
        <v>20</v>
      </c>
      <c r="I7" s="4">
        <f>I6+H7</f>
        <v>1020</v>
      </c>
    </row>
    <row r="8" spans="1:9" ht="13.5">
      <c r="A8" s="10">
        <v>41246</v>
      </c>
      <c r="B8" s="3" t="s">
        <v>15</v>
      </c>
      <c r="C8" s="3" t="s">
        <v>16</v>
      </c>
      <c r="D8" s="3">
        <v>1.25</v>
      </c>
      <c r="E8" s="4">
        <f>I7*0.02</f>
        <v>20.400000000000002</v>
      </c>
      <c r="F8" s="4">
        <f>E8/(D8-1)*1.05</f>
        <v>85.68</v>
      </c>
      <c r="G8" s="5" t="s">
        <v>17</v>
      </c>
      <c r="H8" s="4">
        <v>-85.68</v>
      </c>
      <c r="I8" s="4">
        <f>I7+H8</f>
        <v>934.3199999999999</v>
      </c>
    </row>
    <row r="9" spans="1:13" ht="13.5">
      <c r="A9" s="10">
        <v>41247</v>
      </c>
      <c r="B9" s="3" t="s">
        <v>18</v>
      </c>
      <c r="C9" s="3" t="s">
        <v>19</v>
      </c>
      <c r="D9" s="3">
        <v>1.18</v>
      </c>
      <c r="E9" s="4">
        <f>I8*0.02</f>
        <v>18.6864</v>
      </c>
      <c r="F9" s="4">
        <f>E9/(D9-1)*1.05</f>
        <v>109.00400000000003</v>
      </c>
      <c r="G9" s="5" t="s">
        <v>14</v>
      </c>
      <c r="H9" s="4">
        <v>18.69</v>
      </c>
      <c r="I9" s="4">
        <f>I8+H9</f>
        <v>953.01</v>
      </c>
      <c r="K9" s="3" t="s">
        <v>20</v>
      </c>
      <c r="L9" s="3"/>
      <c r="M9" s="11"/>
    </row>
    <row r="10" spans="1:13" ht="13.5">
      <c r="A10" s="10">
        <v>41248</v>
      </c>
      <c r="B10" s="3" t="s">
        <v>21</v>
      </c>
      <c r="C10" s="3" t="s">
        <v>22</v>
      </c>
      <c r="D10" s="3">
        <v>1.28</v>
      </c>
      <c r="E10" s="4">
        <f>I9*0.02</f>
        <v>19.060200000000002</v>
      </c>
      <c r="F10" s="4">
        <f>E10/(D10-1)*1.05</f>
        <v>71.47574999999999</v>
      </c>
      <c r="G10" s="5" t="s">
        <v>14</v>
      </c>
      <c r="H10" s="4">
        <v>19.06</v>
      </c>
      <c r="I10" s="4">
        <f>I9+H10</f>
        <v>972.0699999999999</v>
      </c>
      <c r="K10" s="3" t="s">
        <v>23</v>
      </c>
      <c r="L10" s="3"/>
      <c r="M10" s="11" t="s">
        <v>24</v>
      </c>
    </row>
    <row r="11" spans="1:13" ht="13.5">
      <c r="A11" s="12">
        <v>41248</v>
      </c>
      <c r="B11" s="11" t="s">
        <v>25</v>
      </c>
      <c r="C11" s="11" t="s">
        <v>26</v>
      </c>
      <c r="D11" s="13">
        <v>1.16</v>
      </c>
      <c r="E11" s="4">
        <f>I10*0.02</f>
        <v>19.441399999999998</v>
      </c>
      <c r="F11" s="4">
        <f>E11/(D11-1)*1.05</f>
        <v>127.58418750000006</v>
      </c>
      <c r="G11" s="14" t="s">
        <v>14</v>
      </c>
      <c r="H11" s="13">
        <v>19.44</v>
      </c>
      <c r="I11" s="4">
        <f>I10+H11</f>
        <v>991.51</v>
      </c>
      <c r="K11" s="12" t="s">
        <v>27</v>
      </c>
      <c r="L11" s="12"/>
      <c r="M11" s="15">
        <v>0.8570999999999999</v>
      </c>
    </row>
    <row r="12" spans="1:13" ht="13.5">
      <c r="A12" s="12">
        <v>41250</v>
      </c>
      <c r="B12" s="11" t="s">
        <v>28</v>
      </c>
      <c r="C12" s="11" t="s">
        <v>29</v>
      </c>
      <c r="D12" s="13">
        <v>1.47</v>
      </c>
      <c r="E12" s="4">
        <f>I11*0.02</f>
        <v>19.8302</v>
      </c>
      <c r="F12" s="4">
        <f>E12/(D12-1)*1.05</f>
        <v>44.30151063829788</v>
      </c>
      <c r="G12" s="14" t="s">
        <v>14</v>
      </c>
      <c r="H12" s="13">
        <v>19.83</v>
      </c>
      <c r="I12" s="4">
        <f>I11+H12</f>
        <v>1011.34</v>
      </c>
      <c r="K12" s="12" t="s">
        <v>30</v>
      </c>
      <c r="L12" s="12"/>
      <c r="M12" s="16">
        <v>31.56</v>
      </c>
    </row>
    <row r="13" spans="1:13" ht="13.5">
      <c r="A13" s="12">
        <v>41250</v>
      </c>
      <c r="B13" s="11" t="s">
        <v>31</v>
      </c>
      <c r="C13" s="11" t="s">
        <v>32</v>
      </c>
      <c r="D13" s="13">
        <v>1.44</v>
      </c>
      <c r="E13" s="4">
        <f>I12*0.02</f>
        <v>20.2268</v>
      </c>
      <c r="F13" s="4">
        <f>E13/(D13-1)*1.05</f>
        <v>48.26850000000001</v>
      </c>
      <c r="G13" s="14" t="s">
        <v>14</v>
      </c>
      <c r="H13" s="13">
        <v>20.22</v>
      </c>
      <c r="I13" s="4">
        <f>I12+H13</f>
        <v>1031.56</v>
      </c>
      <c r="K13" s="12" t="s">
        <v>33</v>
      </c>
      <c r="L13" s="12"/>
      <c r="M13" s="15">
        <v>0.0315</v>
      </c>
    </row>
    <row r="14" spans="1:13" ht="13.5">
      <c r="A14" s="12"/>
      <c r="B14" s="11"/>
      <c r="C14" s="11"/>
      <c r="D14" s="13"/>
      <c r="E14" s="4"/>
      <c r="F14" s="4"/>
      <c r="G14" s="14"/>
      <c r="H14" s="13"/>
      <c r="I14" s="4"/>
      <c r="K14" s="12"/>
      <c r="L14" s="12"/>
      <c r="M14" s="15"/>
    </row>
    <row r="15" spans="1:13" ht="13.5">
      <c r="A15" s="8" t="s">
        <v>34</v>
      </c>
      <c r="B15" s="8"/>
      <c r="C15" s="11"/>
      <c r="D15" s="13"/>
      <c r="E15" s="4"/>
      <c r="F15" s="4"/>
      <c r="G15" s="14"/>
      <c r="H15" s="13"/>
      <c r="I15" s="4"/>
      <c r="K15" s="12"/>
      <c r="L15" s="12"/>
      <c r="M15" s="15"/>
    </row>
    <row r="16" spans="1:13" ht="13.5">
      <c r="A16" s="12"/>
      <c r="B16" s="11"/>
      <c r="C16" s="11"/>
      <c r="D16" s="13"/>
      <c r="E16" s="4"/>
      <c r="F16" s="4"/>
      <c r="G16" s="14"/>
      <c r="H16" s="13"/>
      <c r="I16" s="4"/>
      <c r="K16" s="12"/>
      <c r="L16" s="12"/>
      <c r="M16" s="15"/>
    </row>
    <row r="17" spans="1:9" ht="13.5">
      <c r="A17" s="12">
        <v>41251</v>
      </c>
      <c r="B17" s="13" t="s">
        <v>35</v>
      </c>
      <c r="C17" s="11" t="s">
        <v>36</v>
      </c>
      <c r="D17" s="13">
        <v>1.45</v>
      </c>
      <c r="E17" s="4">
        <f>I13*0.02</f>
        <v>20.6312</v>
      </c>
      <c r="F17" s="4">
        <f>E17/(D17-1)*1.05</f>
        <v>48.13946666666668</v>
      </c>
      <c r="G17" s="14" t="s">
        <v>17</v>
      </c>
      <c r="H17" s="13">
        <v>-48.14</v>
      </c>
      <c r="I17" s="4">
        <f>I13+H17</f>
        <v>983.42</v>
      </c>
    </row>
    <row r="18" spans="1:9" ht="13.5">
      <c r="A18" s="10">
        <v>41251</v>
      </c>
      <c r="B18" s="13" t="s">
        <v>37</v>
      </c>
      <c r="C18" s="11" t="s">
        <v>38</v>
      </c>
      <c r="D18" s="13">
        <v>1.19</v>
      </c>
      <c r="E18" s="4">
        <f>I17*0.02</f>
        <v>19.6684</v>
      </c>
      <c r="F18" s="4">
        <f>E18/(D18-1)*1.05</f>
        <v>108.69378947368423</v>
      </c>
      <c r="G18" s="14" t="s">
        <v>14</v>
      </c>
      <c r="H18" s="13">
        <v>19.67</v>
      </c>
      <c r="I18" s="4">
        <f>I17+H18</f>
        <v>1003.0899999999999</v>
      </c>
    </row>
    <row r="19" spans="1:9" ht="13.5">
      <c r="A19" s="10">
        <v>41251</v>
      </c>
      <c r="B19" s="13" t="s">
        <v>39</v>
      </c>
      <c r="C19" s="11" t="s">
        <v>40</v>
      </c>
      <c r="D19" s="13">
        <v>1.28</v>
      </c>
      <c r="E19" s="4">
        <f>I18*0.02</f>
        <v>20.061799999999998</v>
      </c>
      <c r="F19" s="4">
        <f>E19/(D19-1)*1.05</f>
        <v>75.23174999999999</v>
      </c>
      <c r="G19" s="14" t="s">
        <v>14</v>
      </c>
      <c r="H19" s="13">
        <v>20.06</v>
      </c>
      <c r="I19" s="4">
        <f>I18+H19</f>
        <v>1023.1499999999999</v>
      </c>
    </row>
    <row r="20" spans="1:9" ht="13.5">
      <c r="A20" s="12">
        <v>41251</v>
      </c>
      <c r="B20" s="17" t="s">
        <v>41</v>
      </c>
      <c r="C20" s="18" t="s">
        <v>42</v>
      </c>
      <c r="D20" s="13">
        <v>1.3</v>
      </c>
      <c r="E20" s="4">
        <f>I19*0.02</f>
        <v>20.462999999999997</v>
      </c>
      <c r="F20" s="4">
        <f>E20/(D20-1)*1.05</f>
        <v>71.62049999999998</v>
      </c>
      <c r="G20" s="19" t="s">
        <v>14</v>
      </c>
      <c r="H20" s="13">
        <v>20.45</v>
      </c>
      <c r="I20" s="4">
        <f>I19+H20</f>
        <v>1043.6</v>
      </c>
    </row>
    <row r="21" spans="1:9" ht="13.5">
      <c r="A21" s="12">
        <v>41252</v>
      </c>
      <c r="B21" s="17" t="s">
        <v>43</v>
      </c>
      <c r="C21" s="18" t="s">
        <v>44</v>
      </c>
      <c r="D21" s="13">
        <v>1.42</v>
      </c>
      <c r="E21" s="4">
        <f>I20*0.02</f>
        <v>20.872</v>
      </c>
      <c r="F21" s="4">
        <f>E21/(D21-1)*1.05</f>
        <v>52.180000000000014</v>
      </c>
      <c r="G21" s="19" t="s">
        <v>14</v>
      </c>
      <c r="H21" s="13">
        <v>20.87</v>
      </c>
      <c r="I21" s="4">
        <f>I20+H21</f>
        <v>1064.4699999999998</v>
      </c>
    </row>
    <row r="22" spans="1:9" ht="13.5">
      <c r="A22" s="12">
        <v>41253</v>
      </c>
      <c r="B22" s="17" t="s">
        <v>45</v>
      </c>
      <c r="C22" s="18" t="s">
        <v>46</v>
      </c>
      <c r="D22" s="13">
        <v>1.3</v>
      </c>
      <c r="E22" s="4">
        <f>I21*0.02</f>
        <v>21.289399999999997</v>
      </c>
      <c r="F22" s="4">
        <f>E22/(D22-1)*1.05</f>
        <v>74.51289999999997</v>
      </c>
      <c r="G22" s="19" t="s">
        <v>14</v>
      </c>
      <c r="H22" s="13">
        <v>21.29</v>
      </c>
      <c r="I22" s="4">
        <f>I21+H22</f>
        <v>1085.7599999999998</v>
      </c>
    </row>
    <row r="23" spans="1:9" ht="13.5">
      <c r="A23" s="12">
        <v>41254</v>
      </c>
      <c r="B23" s="17" t="s">
        <v>47</v>
      </c>
      <c r="C23" s="18" t="s">
        <v>48</v>
      </c>
      <c r="D23" s="13">
        <v>1.18</v>
      </c>
      <c r="E23" s="4">
        <f>I22*0.02</f>
        <v>21.715199999999996</v>
      </c>
      <c r="F23" s="4">
        <f>E23/(D23-1)*1.05</f>
        <v>126.67200000000003</v>
      </c>
      <c r="G23" s="19" t="s">
        <v>14</v>
      </c>
      <c r="H23" s="13">
        <v>21.72</v>
      </c>
      <c r="I23" s="4">
        <f>I22+H23</f>
        <v>1107.4799999999998</v>
      </c>
    </row>
    <row r="24" spans="1:15" ht="13.5">
      <c r="A24" s="12">
        <v>41254</v>
      </c>
      <c r="B24" s="20" t="s">
        <v>49</v>
      </c>
      <c r="C24" s="18" t="s">
        <v>50</v>
      </c>
      <c r="D24" s="13">
        <v>1.34</v>
      </c>
      <c r="E24" s="4">
        <f>I23*0.02</f>
        <v>22.149599999999996</v>
      </c>
      <c r="F24" s="4">
        <f>E24/(D24-1)*1.05</f>
        <v>68.4031764705882</v>
      </c>
      <c r="G24" s="19" t="s">
        <v>17</v>
      </c>
      <c r="H24" s="20">
        <v>-68.4</v>
      </c>
      <c r="I24" s="4">
        <f>I23+H24</f>
        <v>1039.0799999999997</v>
      </c>
      <c r="K24" s="3" t="s">
        <v>51</v>
      </c>
      <c r="L24" s="3"/>
      <c r="O24" s="11" t="s">
        <v>52</v>
      </c>
    </row>
    <row r="25" spans="1:15" ht="13.5">
      <c r="A25" s="12">
        <v>41255</v>
      </c>
      <c r="B25" s="13" t="s">
        <v>53</v>
      </c>
      <c r="C25" s="21" t="s">
        <v>54</v>
      </c>
      <c r="D25" s="11">
        <v>1.15</v>
      </c>
      <c r="E25" s="4">
        <f>I24*0.02</f>
        <v>20.781599999999994</v>
      </c>
      <c r="F25" s="4">
        <f>E25/(D25-1)*1.05</f>
        <v>145.47120000000004</v>
      </c>
      <c r="G25" s="14" t="s">
        <v>14</v>
      </c>
      <c r="H25" s="13">
        <v>20.78</v>
      </c>
      <c r="I25" s="4">
        <f>I24+H25</f>
        <v>1059.8599999999997</v>
      </c>
      <c r="K25" s="3" t="s">
        <v>23</v>
      </c>
      <c r="M25" s="3" t="s">
        <v>55</v>
      </c>
      <c r="O25" s="11" t="s">
        <v>56</v>
      </c>
    </row>
    <row r="26" spans="1:15" ht="13.5">
      <c r="A26" s="12">
        <v>41255</v>
      </c>
      <c r="B26" s="13" t="s">
        <v>57</v>
      </c>
      <c r="C26" s="11" t="s">
        <v>58</v>
      </c>
      <c r="D26" s="11">
        <v>1.27</v>
      </c>
      <c r="E26" s="4">
        <f>I25*0.02</f>
        <v>21.197199999999995</v>
      </c>
      <c r="F26" s="4">
        <f>E26/(D26-1)*1.05</f>
        <v>82.43355555555553</v>
      </c>
      <c r="G26" s="14" t="s">
        <v>14</v>
      </c>
      <c r="H26" s="13">
        <v>21.2</v>
      </c>
      <c r="I26" s="4">
        <f>I25+H26</f>
        <v>1081.0599999999997</v>
      </c>
      <c r="K26" s="12" t="s">
        <v>27</v>
      </c>
      <c r="M26" s="22">
        <v>0.8333</v>
      </c>
      <c r="O26" s="15">
        <v>0.8420999999999998</v>
      </c>
    </row>
    <row r="27" spans="1:15" ht="13.5">
      <c r="A27" s="12">
        <v>41257</v>
      </c>
      <c r="B27" s="20" t="s">
        <v>59</v>
      </c>
      <c r="C27" s="18" t="s">
        <v>60</v>
      </c>
      <c r="D27" s="13">
        <v>1.27</v>
      </c>
      <c r="E27" s="4">
        <f>I26*0.02</f>
        <v>21.621199999999995</v>
      </c>
      <c r="F27" s="4">
        <f>E27/(D27-1)*1.05</f>
        <v>84.08244444444442</v>
      </c>
      <c r="G27" s="19" t="s">
        <v>14</v>
      </c>
      <c r="H27" s="13">
        <v>21.62</v>
      </c>
      <c r="I27" s="4">
        <f>I26+H27</f>
        <v>1102.6799999999996</v>
      </c>
      <c r="K27" s="12" t="s">
        <v>30</v>
      </c>
      <c r="M27" s="23">
        <v>93.16</v>
      </c>
      <c r="O27" s="16">
        <v>124.72</v>
      </c>
    </row>
    <row r="28" spans="1:15" ht="13.5">
      <c r="A28" s="12">
        <v>41257</v>
      </c>
      <c r="B28" s="20" t="s">
        <v>39</v>
      </c>
      <c r="C28" s="18" t="s">
        <v>61</v>
      </c>
      <c r="D28" s="13">
        <v>1.42</v>
      </c>
      <c r="E28" s="4">
        <f>I27*0.02</f>
        <v>22.053599999999992</v>
      </c>
      <c r="F28" s="4">
        <f>E28/(D28-1)*1.05</f>
        <v>55.13399999999999</v>
      </c>
      <c r="G28" s="19" t="s">
        <v>14</v>
      </c>
      <c r="H28" s="13">
        <v>22.04</v>
      </c>
      <c r="I28" s="4">
        <f>I27+H28</f>
        <v>1124.7199999999996</v>
      </c>
      <c r="K28" s="12" t="s">
        <v>33</v>
      </c>
      <c r="M28" s="22">
        <v>0.09030000000000002</v>
      </c>
      <c r="O28" s="15">
        <v>0.1125</v>
      </c>
    </row>
    <row r="29" spans="1:15" ht="13.5">
      <c r="A29" s="12"/>
      <c r="B29" s="20"/>
      <c r="C29" s="18"/>
      <c r="D29" s="13"/>
      <c r="E29" s="4"/>
      <c r="F29" s="4"/>
      <c r="G29" s="19"/>
      <c r="H29" s="13"/>
      <c r="I29" s="4"/>
      <c r="K29" s="12"/>
      <c r="M29" s="22"/>
      <c r="O29" s="15"/>
    </row>
    <row r="30" spans="1:15" ht="13.5">
      <c r="A30" s="8" t="s">
        <v>62</v>
      </c>
      <c r="B30" s="8"/>
      <c r="C30" s="18"/>
      <c r="D30" s="13"/>
      <c r="E30" s="4"/>
      <c r="F30" s="4"/>
      <c r="G30" s="19"/>
      <c r="H30" s="13"/>
      <c r="I30" s="4"/>
      <c r="K30" s="12"/>
      <c r="M30" s="22"/>
      <c r="O30" s="15"/>
    </row>
    <row r="31" spans="1:15" ht="13.5">
      <c r="A31" s="12"/>
      <c r="B31" s="20"/>
      <c r="C31" s="18"/>
      <c r="D31" s="13"/>
      <c r="E31" s="4"/>
      <c r="F31" s="4"/>
      <c r="G31" s="19"/>
      <c r="H31" s="13"/>
      <c r="I31" s="4"/>
      <c r="K31" s="12"/>
      <c r="M31" s="22"/>
      <c r="O31" s="15"/>
    </row>
    <row r="32" spans="1:9" ht="13.5">
      <c r="A32" s="12">
        <v>41258</v>
      </c>
      <c r="B32" s="20" t="s">
        <v>63</v>
      </c>
      <c r="C32" s="18" t="s">
        <v>32</v>
      </c>
      <c r="D32" s="13">
        <v>1.32</v>
      </c>
      <c r="E32" s="4">
        <f>I28*0.02</f>
        <v>22.49439999999999</v>
      </c>
      <c r="F32" s="4">
        <f>E32/(D32-1)*1.05</f>
        <v>73.80974999999997</v>
      </c>
      <c r="G32" s="19" t="s">
        <v>14</v>
      </c>
      <c r="H32" s="13">
        <v>22.46</v>
      </c>
      <c r="I32" s="4">
        <f>I28+H32</f>
        <v>1147.1799999999996</v>
      </c>
    </row>
    <row r="33" spans="1:9" ht="13.5">
      <c r="A33" s="12">
        <v>41258</v>
      </c>
      <c r="B33" s="20" t="s">
        <v>64</v>
      </c>
      <c r="C33" s="18" t="s">
        <v>65</v>
      </c>
      <c r="D33" s="13">
        <v>1.24</v>
      </c>
      <c r="E33" s="4">
        <f>I32*0.02</f>
        <v>22.943599999999993</v>
      </c>
      <c r="F33" s="4">
        <f>E33/(D33-1)*1.05</f>
        <v>100.37824999999997</v>
      </c>
      <c r="G33" s="19" t="s">
        <v>14</v>
      </c>
      <c r="H33" s="13">
        <v>22.94</v>
      </c>
      <c r="I33" s="4">
        <f>I32+H33</f>
        <v>1170.1199999999997</v>
      </c>
    </row>
    <row r="34" spans="1:9" ht="13.5">
      <c r="A34" s="12">
        <v>41258</v>
      </c>
      <c r="B34" s="20" t="s">
        <v>66</v>
      </c>
      <c r="C34" s="18" t="s">
        <v>67</v>
      </c>
      <c r="D34" s="13">
        <v>1.32</v>
      </c>
      <c r="E34" s="4">
        <f>I33*0.02</f>
        <v>23.402399999999993</v>
      </c>
      <c r="F34" s="4">
        <f>E34/(D34-1)*1.05</f>
        <v>76.78912499999997</v>
      </c>
      <c r="G34" s="19" t="s">
        <v>14</v>
      </c>
      <c r="H34" s="13">
        <v>23.4</v>
      </c>
      <c r="I34" s="4">
        <f>I33+H34</f>
        <v>1193.5199999999998</v>
      </c>
    </row>
    <row r="35" spans="1:11" ht="13.5">
      <c r="A35" s="12">
        <v>41259</v>
      </c>
      <c r="B35" s="20" t="s">
        <v>68</v>
      </c>
      <c r="C35" s="18" t="s">
        <v>69</v>
      </c>
      <c r="D35" s="13">
        <v>1.19</v>
      </c>
      <c r="E35" s="4">
        <f>I34*0.02</f>
        <v>23.870399999999997</v>
      </c>
      <c r="F35" s="4">
        <f>E35/(D35-1)*1.05</f>
        <v>131.91536842105265</v>
      </c>
      <c r="G35" s="19" t="s">
        <v>14</v>
      </c>
      <c r="H35" s="13">
        <v>17.09</v>
      </c>
      <c r="I35" s="4">
        <f>I34+H35</f>
        <v>1210.6099999999997</v>
      </c>
      <c r="J35" s="24" t="s">
        <v>70</v>
      </c>
      <c r="K35" s="24"/>
    </row>
    <row r="36" spans="1:9" ht="13.5">
      <c r="A36" s="12">
        <v>41260</v>
      </c>
      <c r="B36" s="20" t="s">
        <v>71</v>
      </c>
      <c r="C36" s="18" t="s">
        <v>72</v>
      </c>
      <c r="D36" s="13">
        <v>1.5</v>
      </c>
      <c r="E36" s="4">
        <f>I35*0.02</f>
        <v>24.212199999999996</v>
      </c>
      <c r="F36" s="4">
        <f>E36/(D36-1)*1.05</f>
        <v>50.84562</v>
      </c>
      <c r="G36" s="19" t="s">
        <v>17</v>
      </c>
      <c r="H36" s="13">
        <v>-50.85</v>
      </c>
      <c r="I36" s="4">
        <f>I35+H36</f>
        <v>1159.7599999999998</v>
      </c>
    </row>
    <row r="37" spans="1:9" ht="13.5">
      <c r="A37" s="12">
        <v>41261</v>
      </c>
      <c r="B37" s="20" t="s">
        <v>73</v>
      </c>
      <c r="C37" s="18" t="s">
        <v>74</v>
      </c>
      <c r="D37" s="13">
        <v>1.36</v>
      </c>
      <c r="E37" s="4">
        <f>I36*0.02</f>
        <v>23.195199999999996</v>
      </c>
      <c r="F37" s="4">
        <f>E37/(D37-1)*1.05</f>
        <v>67.65266666666668</v>
      </c>
      <c r="G37" s="19" t="s">
        <v>14</v>
      </c>
      <c r="H37" s="13">
        <v>23.2</v>
      </c>
      <c r="I37" s="4">
        <f>I36+H37</f>
        <v>1182.9599999999998</v>
      </c>
    </row>
    <row r="38" spans="1:9" ht="13.5">
      <c r="A38" s="12">
        <v>41261</v>
      </c>
      <c r="B38" s="20" t="s">
        <v>59</v>
      </c>
      <c r="C38" s="18" t="s">
        <v>75</v>
      </c>
      <c r="D38" s="13">
        <v>1.59</v>
      </c>
      <c r="E38" s="4">
        <f>I37*0.02</f>
        <v>23.659199999999995</v>
      </c>
      <c r="F38" s="4">
        <f>E38/(D38-1)*1.05</f>
        <v>42.10535593220339</v>
      </c>
      <c r="G38" s="19" t="s">
        <v>14</v>
      </c>
      <c r="H38" s="13">
        <v>23.66</v>
      </c>
      <c r="I38" s="4">
        <f>I37+H38</f>
        <v>1206.62</v>
      </c>
    </row>
    <row r="39" spans="1:9" ht="13.5">
      <c r="A39" s="12">
        <v>41261</v>
      </c>
      <c r="B39" s="20" t="s">
        <v>76</v>
      </c>
      <c r="C39" s="18" t="s">
        <v>77</v>
      </c>
      <c r="D39" s="13">
        <v>1.52</v>
      </c>
      <c r="E39" s="4">
        <f>I38*0.02</f>
        <v>24.132399999999997</v>
      </c>
      <c r="F39" s="4">
        <f>E39/(D39-1)*1.05</f>
        <v>48.72888461538461</v>
      </c>
      <c r="G39" s="19" t="s">
        <v>14</v>
      </c>
      <c r="H39" s="13">
        <v>24.13</v>
      </c>
      <c r="I39" s="4">
        <f>I38+H39</f>
        <v>1230.75</v>
      </c>
    </row>
    <row r="40" spans="1:9" ht="13.5">
      <c r="A40" s="12">
        <v>41262</v>
      </c>
      <c r="B40" s="20" t="s">
        <v>78</v>
      </c>
      <c r="C40" s="18" t="s">
        <v>22</v>
      </c>
      <c r="D40" s="13">
        <v>1.55</v>
      </c>
      <c r="E40" s="4">
        <f>I39*0.02</f>
        <v>24.615000000000002</v>
      </c>
      <c r="F40" s="4">
        <f>E40/(D40-1)*1.05</f>
        <v>46.992272727272734</v>
      </c>
      <c r="G40" s="19" t="s">
        <v>14</v>
      </c>
      <c r="H40" s="13">
        <v>24.62</v>
      </c>
      <c r="I40" s="4">
        <f>I39+H40</f>
        <v>1255.37</v>
      </c>
    </row>
    <row r="41" spans="1:15" ht="13.5">
      <c r="A41" s="12">
        <v>41263</v>
      </c>
      <c r="B41" s="20" t="s">
        <v>79</v>
      </c>
      <c r="C41" s="18" t="s">
        <v>80</v>
      </c>
      <c r="D41" s="13">
        <v>1.33</v>
      </c>
      <c r="E41" s="4">
        <f>I40*0.02</f>
        <v>25.1074</v>
      </c>
      <c r="F41" s="4">
        <f>E41/(D41-1)*1.05</f>
        <v>79.8871818181818</v>
      </c>
      <c r="G41" s="19" t="s">
        <v>14</v>
      </c>
      <c r="H41" s="13">
        <v>25.11</v>
      </c>
      <c r="I41" s="4">
        <f>I40+H41</f>
        <v>1280.4799999999998</v>
      </c>
      <c r="K41" s="3" t="s">
        <v>81</v>
      </c>
      <c r="O41" s="11" t="s">
        <v>52</v>
      </c>
    </row>
    <row r="42" spans="1:15" ht="13.5">
      <c r="A42" s="12">
        <v>41263</v>
      </c>
      <c r="B42" s="20" t="s">
        <v>82</v>
      </c>
      <c r="C42" s="18" t="s">
        <v>83</v>
      </c>
      <c r="D42" s="13">
        <v>1.25</v>
      </c>
      <c r="E42" s="4">
        <f>I41*0.02</f>
        <v>25.609599999999997</v>
      </c>
      <c r="F42" s="4">
        <f>E42/(D42-1)*1.05</f>
        <v>107.56031999999999</v>
      </c>
      <c r="G42" s="19" t="s">
        <v>14</v>
      </c>
      <c r="H42" s="13">
        <v>25.61</v>
      </c>
      <c r="I42" s="4">
        <f>I41+H42</f>
        <v>1306.0899999999997</v>
      </c>
      <c r="K42" s="3" t="s">
        <v>23</v>
      </c>
      <c r="M42" s="3" t="s">
        <v>84</v>
      </c>
      <c r="O42" s="11" t="s">
        <v>85</v>
      </c>
    </row>
    <row r="43" spans="1:15" ht="13.5">
      <c r="A43" s="12">
        <v>41264</v>
      </c>
      <c r="B43" s="20" t="s">
        <v>86</v>
      </c>
      <c r="C43" s="18" t="s">
        <v>87</v>
      </c>
      <c r="D43" s="13">
        <v>1.35</v>
      </c>
      <c r="E43" s="4">
        <f>I42*0.02</f>
        <v>26.121799999999993</v>
      </c>
      <c r="F43" s="4">
        <f>E43/(D43-1)*1.05</f>
        <v>78.36539999999997</v>
      </c>
      <c r="G43" s="19" t="s">
        <v>17</v>
      </c>
      <c r="H43" s="13">
        <v>-78.37</v>
      </c>
      <c r="I43" s="4">
        <f>I42+H43</f>
        <v>1227.7199999999998</v>
      </c>
      <c r="K43" s="12" t="s">
        <v>27</v>
      </c>
      <c r="M43" s="22">
        <v>0.7856999999999998</v>
      </c>
      <c r="O43" s="15">
        <v>0.8181</v>
      </c>
    </row>
    <row r="44" spans="1:15" ht="13.5">
      <c r="A44" s="12">
        <v>41264</v>
      </c>
      <c r="B44" s="20" t="s">
        <v>88</v>
      </c>
      <c r="C44" s="18" t="s">
        <v>89</v>
      </c>
      <c r="D44" s="13">
        <v>1.37</v>
      </c>
      <c r="E44" s="4">
        <f>I43*0.02</f>
        <v>24.554399999999998</v>
      </c>
      <c r="F44" s="4">
        <f>E44/(D44-1)*1.05</f>
        <v>69.68140540540539</v>
      </c>
      <c r="G44" s="19" t="s">
        <v>17</v>
      </c>
      <c r="H44" s="13">
        <v>-69.68</v>
      </c>
      <c r="I44" s="4">
        <f>I43+H44</f>
        <v>1158.0399999999997</v>
      </c>
      <c r="K44" s="12" t="s">
        <v>30</v>
      </c>
      <c r="M44" s="23">
        <v>56.48</v>
      </c>
      <c r="O44" s="16">
        <v>181.2</v>
      </c>
    </row>
    <row r="45" spans="1:15" ht="13.5">
      <c r="A45" s="12">
        <v>41264</v>
      </c>
      <c r="B45" s="20" t="s">
        <v>90</v>
      </c>
      <c r="C45" s="18" t="s">
        <v>91</v>
      </c>
      <c r="D45" s="13">
        <v>1.36</v>
      </c>
      <c r="E45" s="4">
        <f>I44*0.02</f>
        <v>23.160799999999995</v>
      </c>
      <c r="F45" s="4">
        <f>E45/(D45-1)*1.05</f>
        <v>67.55233333333334</v>
      </c>
      <c r="G45" s="19" t="s">
        <v>14</v>
      </c>
      <c r="H45" s="13">
        <v>23.16</v>
      </c>
      <c r="I45" s="4">
        <f>I44+H45</f>
        <v>1181.1999999999998</v>
      </c>
      <c r="K45" s="12" t="s">
        <v>33</v>
      </c>
      <c r="M45" s="22">
        <v>0.05020000000000001</v>
      </c>
      <c r="O45" s="15">
        <v>0.11810000000000001</v>
      </c>
    </row>
    <row r="46" spans="1:15" ht="13.5">
      <c r="A46" s="12"/>
      <c r="B46" s="20"/>
      <c r="C46" s="18"/>
      <c r="D46" s="13"/>
      <c r="E46" s="4"/>
      <c r="F46" s="4"/>
      <c r="G46" s="19"/>
      <c r="H46" s="13"/>
      <c r="I46" s="4"/>
      <c r="K46" s="12"/>
      <c r="M46" s="22"/>
      <c r="O46" s="15"/>
    </row>
    <row r="47" spans="1:15" ht="13.5">
      <c r="A47" s="8" t="s">
        <v>92</v>
      </c>
      <c r="B47" s="8"/>
      <c r="C47" s="18"/>
      <c r="D47" s="13"/>
      <c r="E47" s="4"/>
      <c r="F47" s="4"/>
      <c r="G47" s="19"/>
      <c r="H47" s="13"/>
      <c r="I47" s="4"/>
      <c r="K47" s="12"/>
      <c r="M47" s="22"/>
      <c r="O47" s="15"/>
    </row>
    <row r="48" spans="1:15" ht="13.5">
      <c r="A48" s="12"/>
      <c r="B48" s="20"/>
      <c r="C48" s="18"/>
      <c r="D48" s="13"/>
      <c r="E48" s="4"/>
      <c r="F48" s="4"/>
      <c r="G48" s="19"/>
      <c r="H48" s="13"/>
      <c r="I48" s="4"/>
      <c r="K48" s="12"/>
      <c r="M48" s="22"/>
      <c r="O48" s="15"/>
    </row>
    <row r="49" spans="1:9" ht="13.5">
      <c r="A49" s="12">
        <v>41265</v>
      </c>
      <c r="B49" s="20" t="s">
        <v>93</v>
      </c>
      <c r="C49" s="18" t="s">
        <v>94</v>
      </c>
      <c r="D49" s="13">
        <v>1.26</v>
      </c>
      <c r="E49" s="4">
        <f>I45*0.02</f>
        <v>23.623999999999995</v>
      </c>
      <c r="F49" s="4">
        <f>E49/(D49-1)*1.05</f>
        <v>95.40461538461537</v>
      </c>
      <c r="G49" s="19" t="s">
        <v>14</v>
      </c>
      <c r="H49" s="13">
        <v>23.62</v>
      </c>
      <c r="I49" s="4">
        <f>I45+H49</f>
        <v>1204.8199999999997</v>
      </c>
    </row>
    <row r="50" spans="1:9" ht="13.5">
      <c r="A50" s="12">
        <v>41265</v>
      </c>
      <c r="B50" s="20" t="s">
        <v>90</v>
      </c>
      <c r="C50" s="18" t="s">
        <v>95</v>
      </c>
      <c r="D50" s="13">
        <v>1.33</v>
      </c>
      <c r="E50" s="4">
        <f>I49*0.02</f>
        <v>24.096399999999996</v>
      </c>
      <c r="F50" s="4">
        <f>E50/(D50-1)*1.05</f>
        <v>76.6703636363636</v>
      </c>
      <c r="G50" s="19" t="s">
        <v>14</v>
      </c>
      <c r="H50" s="13">
        <v>24.1</v>
      </c>
      <c r="I50" s="4">
        <f>I49+H50</f>
        <v>1228.9199999999996</v>
      </c>
    </row>
    <row r="51" spans="1:9" ht="13.5">
      <c r="A51" s="12">
        <v>41266</v>
      </c>
      <c r="B51" s="20" t="s">
        <v>96</v>
      </c>
      <c r="C51" s="18" t="s">
        <v>97</v>
      </c>
      <c r="D51" s="13">
        <v>1.49</v>
      </c>
      <c r="E51" s="4">
        <f>I50*0.02</f>
        <v>24.57839999999999</v>
      </c>
      <c r="F51" s="4">
        <f>E51/(D51-1)*1.05</f>
        <v>52.667999999999985</v>
      </c>
      <c r="G51" s="19" t="s">
        <v>14</v>
      </c>
      <c r="H51" s="13">
        <v>24.58</v>
      </c>
      <c r="I51" s="4">
        <f>I50+H51</f>
        <v>1253.4999999999995</v>
      </c>
    </row>
    <row r="52" spans="1:9" ht="13.5">
      <c r="A52" s="12">
        <v>41266</v>
      </c>
      <c r="B52" s="20" t="s">
        <v>98</v>
      </c>
      <c r="C52" s="18" t="s">
        <v>99</v>
      </c>
      <c r="D52" s="13">
        <v>1.16</v>
      </c>
      <c r="E52" s="4">
        <f>I51*0.02</f>
        <v>25.069999999999993</v>
      </c>
      <c r="F52" s="4">
        <f>E52/(D52-1)*1.05</f>
        <v>164.52187500000002</v>
      </c>
      <c r="G52" s="19" t="s">
        <v>14</v>
      </c>
      <c r="H52" s="13">
        <v>25.06</v>
      </c>
      <c r="I52" s="4">
        <f>I51+H52</f>
        <v>1278.5599999999995</v>
      </c>
    </row>
    <row r="53" spans="1:9" ht="13.5">
      <c r="A53" s="12">
        <v>41269</v>
      </c>
      <c r="B53" s="20" t="s">
        <v>100</v>
      </c>
      <c r="C53" s="18" t="s">
        <v>101</v>
      </c>
      <c r="D53" s="13">
        <v>1.47</v>
      </c>
      <c r="E53" s="4">
        <f>I52*0.02</f>
        <v>25.57119999999999</v>
      </c>
      <c r="F53" s="4">
        <f>E53/(D53-1)*1.05</f>
        <v>57.127148936170194</v>
      </c>
      <c r="G53" s="19" t="s">
        <v>17</v>
      </c>
      <c r="H53" s="13">
        <v>-57.13</v>
      </c>
      <c r="I53" s="4">
        <f>I52+H53</f>
        <v>1221.4299999999994</v>
      </c>
    </row>
    <row r="54" spans="1:9" ht="13.5">
      <c r="A54" s="12">
        <v>41269</v>
      </c>
      <c r="B54" s="20" t="s">
        <v>102</v>
      </c>
      <c r="C54" s="18" t="s">
        <v>103</v>
      </c>
      <c r="D54" s="13">
        <v>1.29</v>
      </c>
      <c r="E54" s="4">
        <f>I53*0.02</f>
        <v>24.42859999999999</v>
      </c>
      <c r="F54" s="4">
        <f>E54/(D54-1)*1.05</f>
        <v>88.44837931034478</v>
      </c>
      <c r="G54" s="19" t="s">
        <v>14</v>
      </c>
      <c r="H54" s="13">
        <v>24.43</v>
      </c>
      <c r="I54" s="4">
        <f>I53+H54</f>
        <v>1245.8599999999994</v>
      </c>
    </row>
    <row r="55" spans="1:9" ht="13.5">
      <c r="A55" s="12">
        <v>41270</v>
      </c>
      <c r="B55" s="20" t="s">
        <v>104</v>
      </c>
      <c r="C55" s="18" t="s">
        <v>105</v>
      </c>
      <c r="D55" s="13">
        <v>1.2</v>
      </c>
      <c r="E55" s="4">
        <f>I54*0.02</f>
        <v>24.91719999999999</v>
      </c>
      <c r="F55" s="4">
        <f>E55/(D55-1)*1.05</f>
        <v>130.81529999999998</v>
      </c>
      <c r="G55" s="19" t="s">
        <v>14</v>
      </c>
      <c r="H55" s="13">
        <v>24.92</v>
      </c>
      <c r="I55" s="4">
        <f>I54+H55</f>
        <v>1270.7799999999995</v>
      </c>
    </row>
    <row r="56" spans="1:9" ht="13.5">
      <c r="A56" s="12">
        <v>41270</v>
      </c>
      <c r="B56" s="20" t="s">
        <v>106</v>
      </c>
      <c r="C56" s="18" t="s">
        <v>107</v>
      </c>
      <c r="D56" s="13">
        <v>1.38</v>
      </c>
      <c r="E56" s="4">
        <f>I55*0.02</f>
        <v>25.41559999999999</v>
      </c>
      <c r="F56" s="4">
        <f>E56/(D56-1)*1.05</f>
        <v>70.22731578947368</v>
      </c>
      <c r="G56" s="19" t="s">
        <v>14</v>
      </c>
      <c r="H56" s="13">
        <v>25.42</v>
      </c>
      <c r="I56" s="4">
        <f>I55+H56</f>
        <v>1296.1999999999996</v>
      </c>
    </row>
    <row r="57" spans="1:9" ht="13.5">
      <c r="A57" s="12">
        <v>41271</v>
      </c>
      <c r="B57" s="20" t="s">
        <v>53</v>
      </c>
      <c r="C57" s="18" t="s">
        <v>108</v>
      </c>
      <c r="D57" s="13">
        <v>1.15</v>
      </c>
      <c r="E57" s="4">
        <f>I56*0.02</f>
        <v>25.923999999999992</v>
      </c>
      <c r="F57" s="4">
        <f>E57/(D57-1)*1.05</f>
        <v>181.46800000000005</v>
      </c>
      <c r="G57" s="19" t="s">
        <v>14</v>
      </c>
      <c r="H57" s="13">
        <v>25.92</v>
      </c>
      <c r="I57" s="4">
        <f>I56+H57</f>
        <v>1322.1199999999997</v>
      </c>
    </row>
    <row r="58" spans="1:15" ht="13.5">
      <c r="A58" s="12">
        <v>41271</v>
      </c>
      <c r="B58" s="20" t="s">
        <v>109</v>
      </c>
      <c r="C58" s="18" t="s">
        <v>110</v>
      </c>
      <c r="D58" s="13">
        <v>1.19</v>
      </c>
      <c r="E58" s="4">
        <f>I57*0.02</f>
        <v>26.442399999999992</v>
      </c>
      <c r="F58" s="4">
        <f>E58/(D58-1)*1.05</f>
        <v>146.12905263157893</v>
      </c>
      <c r="G58" s="19" t="s">
        <v>14</v>
      </c>
      <c r="H58" s="13">
        <v>26.44</v>
      </c>
      <c r="I58" s="4">
        <f>I57+H58</f>
        <v>1348.5599999999997</v>
      </c>
      <c r="K58" s="3" t="s">
        <v>111</v>
      </c>
      <c r="O58" s="11" t="s">
        <v>52</v>
      </c>
    </row>
    <row r="59" spans="1:15" ht="13.5">
      <c r="A59" s="12">
        <v>41271</v>
      </c>
      <c r="B59" s="20" t="s">
        <v>112</v>
      </c>
      <c r="C59" s="18" t="s">
        <v>113</v>
      </c>
      <c r="D59" s="13">
        <v>1.29</v>
      </c>
      <c r="E59" s="4">
        <f>I58*0.02</f>
        <v>26.971199999999996</v>
      </c>
      <c r="F59" s="4">
        <f>E59/(D59-1)*1.05</f>
        <v>97.65434482758619</v>
      </c>
      <c r="G59" s="19" t="s">
        <v>14</v>
      </c>
      <c r="H59" s="13">
        <v>26.96</v>
      </c>
      <c r="I59" s="4">
        <f>I58+H59</f>
        <v>1375.5199999999998</v>
      </c>
      <c r="K59" s="3" t="s">
        <v>23</v>
      </c>
      <c r="M59" s="3" t="s">
        <v>114</v>
      </c>
      <c r="O59" s="11" t="s">
        <v>115</v>
      </c>
    </row>
    <row r="60" spans="1:15" ht="13.5">
      <c r="A60" s="12">
        <v>41271</v>
      </c>
      <c r="B60" s="20" t="s">
        <v>116</v>
      </c>
      <c r="C60" s="18" t="s">
        <v>117</v>
      </c>
      <c r="D60" s="13">
        <v>1.41</v>
      </c>
      <c r="E60" s="4">
        <f>I59*0.02</f>
        <v>27.510399999999997</v>
      </c>
      <c r="F60" s="4">
        <f>E60/(D60-1)*1.05</f>
        <v>70.45346341463411</v>
      </c>
      <c r="G60" s="19" t="s">
        <v>17</v>
      </c>
      <c r="H60" s="13">
        <v>-70.45</v>
      </c>
      <c r="I60" s="4">
        <f>I59+H60</f>
        <v>1305.0699999999997</v>
      </c>
      <c r="K60" s="12" t="s">
        <v>27</v>
      </c>
      <c r="M60" s="22">
        <v>0.8570999999999999</v>
      </c>
      <c r="O60" s="15">
        <v>0.8298000000000001</v>
      </c>
    </row>
    <row r="61" spans="1:15" ht="13.5">
      <c r="A61" s="12">
        <v>41271</v>
      </c>
      <c r="B61" s="20" t="s">
        <v>118</v>
      </c>
      <c r="C61" s="18" t="s">
        <v>119</v>
      </c>
      <c r="D61" s="13">
        <v>1.52</v>
      </c>
      <c r="E61" s="4">
        <f>I60*0.02</f>
        <v>26.101399999999995</v>
      </c>
      <c r="F61" s="4">
        <f>E61/(D61-1)*1.05</f>
        <v>52.70474999999999</v>
      </c>
      <c r="G61" s="19" t="s">
        <v>14</v>
      </c>
      <c r="H61" s="13">
        <v>26.1</v>
      </c>
      <c r="I61" s="4">
        <f>I60+H61</f>
        <v>1331.1699999999996</v>
      </c>
      <c r="K61" s="12" t="s">
        <v>30</v>
      </c>
      <c r="M61" s="23">
        <v>176.59</v>
      </c>
      <c r="O61" s="16">
        <v>357.79</v>
      </c>
    </row>
    <row r="62" spans="1:15" ht="13.5">
      <c r="A62" s="12">
        <v>41272</v>
      </c>
      <c r="B62" s="20" t="s">
        <v>120</v>
      </c>
      <c r="C62" s="18" t="s">
        <v>121</v>
      </c>
      <c r="D62" s="13">
        <v>1.34</v>
      </c>
      <c r="E62" s="4">
        <f>I61*0.02</f>
        <v>26.623399999999993</v>
      </c>
      <c r="F62" s="4">
        <f>E62/(D62-1)*1.05</f>
        <v>82.21932352941172</v>
      </c>
      <c r="G62" s="19" t="s">
        <v>14</v>
      </c>
      <c r="H62" s="13">
        <v>26.62</v>
      </c>
      <c r="I62" s="4">
        <f>I61+H62</f>
        <v>1357.7899999999995</v>
      </c>
      <c r="K62" s="12" t="s">
        <v>33</v>
      </c>
      <c r="M62" s="22">
        <v>0.14950000000000002</v>
      </c>
      <c r="O62" s="15">
        <v>0.3578</v>
      </c>
    </row>
    <row r="64" spans="1:9" ht="13.5">
      <c r="A64" s="8" t="s">
        <v>122</v>
      </c>
      <c r="B64" s="8"/>
      <c r="C64" s="18"/>
      <c r="D64" s="13"/>
      <c r="E64" s="4"/>
      <c r="F64" s="4"/>
      <c r="G64" s="19"/>
      <c r="H64" s="13"/>
      <c r="I64" s="4"/>
    </row>
    <row r="65" spans="1:9" ht="13.5">
      <c r="A65" s="12"/>
      <c r="B65" s="20"/>
      <c r="C65" s="18"/>
      <c r="D65" s="13"/>
      <c r="E65" s="4"/>
      <c r="F65" s="4"/>
      <c r="G65" s="19"/>
      <c r="H65" s="13"/>
      <c r="I65" s="4"/>
    </row>
    <row r="66" spans="1:9" ht="13.5">
      <c r="A66" s="12">
        <v>41273</v>
      </c>
      <c r="B66" s="20" t="s">
        <v>123</v>
      </c>
      <c r="C66" s="18" t="s">
        <v>124</v>
      </c>
      <c r="D66" s="13">
        <v>1.4</v>
      </c>
      <c r="E66" s="4">
        <f>I62*0.02</f>
        <v>27.155799999999992</v>
      </c>
      <c r="F66" s="4">
        <f>E66/(D66-1)*1.05</f>
        <v>71.283975</v>
      </c>
      <c r="G66" s="19" t="s">
        <v>14</v>
      </c>
      <c r="H66" s="13">
        <v>27.16</v>
      </c>
      <c r="I66" s="4">
        <f>I62+H66</f>
        <v>1384.9499999999996</v>
      </c>
    </row>
    <row r="67" spans="1:9" ht="13.5">
      <c r="A67" s="12">
        <v>41274</v>
      </c>
      <c r="B67" s="20" t="s">
        <v>125</v>
      </c>
      <c r="C67" s="18" t="s">
        <v>126</v>
      </c>
      <c r="D67" s="13">
        <v>1.22</v>
      </c>
      <c r="E67" s="4">
        <f>I66*0.02</f>
        <v>27.69899999999999</v>
      </c>
      <c r="F67" s="4">
        <f>E67/(D67-1)*1.05</f>
        <v>132.19977272727272</v>
      </c>
      <c r="G67" s="19" t="s">
        <v>14</v>
      </c>
      <c r="H67" s="13">
        <v>27.7</v>
      </c>
      <c r="I67" s="4">
        <f>I66+H67</f>
        <v>1412.6499999999996</v>
      </c>
    </row>
    <row r="68" spans="1:9" ht="13.5">
      <c r="A68" s="12">
        <v>41274</v>
      </c>
      <c r="B68" s="20" t="s">
        <v>127</v>
      </c>
      <c r="C68" s="18" t="s">
        <v>128</v>
      </c>
      <c r="D68" s="13">
        <v>1.34</v>
      </c>
      <c r="E68" s="4">
        <f>I67*0.02</f>
        <v>28.252999999999993</v>
      </c>
      <c r="F68" s="4">
        <f>E68/(D68-1)*1.05</f>
        <v>87.25191176470584</v>
      </c>
      <c r="G68" s="19" t="s">
        <v>17</v>
      </c>
      <c r="H68" s="13">
        <v>-87.25</v>
      </c>
      <c r="I68" s="4">
        <f>I67+H68</f>
        <v>1325.3999999999996</v>
      </c>
    </row>
    <row r="69" spans="1:9" ht="13.5">
      <c r="A69" s="10">
        <v>41275</v>
      </c>
      <c r="B69" s="20" t="s">
        <v>129</v>
      </c>
      <c r="C69" s="18" t="s">
        <v>130</v>
      </c>
      <c r="D69" s="13">
        <v>1.3</v>
      </c>
      <c r="E69" s="4">
        <f>I68*0.02</f>
        <v>26.507999999999992</v>
      </c>
      <c r="F69" s="4">
        <f>E69/(D69-1)*1.05</f>
        <v>92.77799999999996</v>
      </c>
      <c r="G69" s="19" t="s">
        <v>14</v>
      </c>
      <c r="H69" s="13">
        <v>26.51</v>
      </c>
      <c r="I69" s="4">
        <f>I68+H69</f>
        <v>1351.9099999999996</v>
      </c>
    </row>
    <row r="70" spans="1:9" ht="13.5">
      <c r="A70" s="10">
        <v>41275</v>
      </c>
      <c r="B70" s="20" t="s">
        <v>131</v>
      </c>
      <c r="C70" s="18" t="s">
        <v>132</v>
      </c>
      <c r="D70" s="13">
        <v>1.83</v>
      </c>
      <c r="E70" s="4">
        <f>I69*0.02</f>
        <v>27.038199999999993</v>
      </c>
      <c r="F70" s="4">
        <f>E70/(D70-1)*1.05</f>
        <v>34.2049518072289</v>
      </c>
      <c r="G70" s="19" t="s">
        <v>14</v>
      </c>
      <c r="H70" s="13">
        <v>27.04</v>
      </c>
      <c r="I70" s="4">
        <f>I69+H70</f>
        <v>1378.9499999999996</v>
      </c>
    </row>
    <row r="71" spans="1:9" ht="13.5">
      <c r="A71" s="10">
        <v>41276</v>
      </c>
      <c r="B71" s="20" t="s">
        <v>112</v>
      </c>
      <c r="C71" s="18" t="s">
        <v>133</v>
      </c>
      <c r="D71" s="13">
        <v>1.26</v>
      </c>
      <c r="E71" s="4">
        <f>I70*0.02</f>
        <v>27.578999999999994</v>
      </c>
      <c r="F71" s="4">
        <f>E71/(D71-1)*1.05</f>
        <v>111.37673076923075</v>
      </c>
      <c r="G71" s="19" t="s">
        <v>14</v>
      </c>
      <c r="H71" s="13">
        <v>27.58</v>
      </c>
      <c r="I71" s="4">
        <f>I70+H71</f>
        <v>1406.5299999999995</v>
      </c>
    </row>
    <row r="72" spans="1:9" ht="13.5">
      <c r="A72" s="10">
        <v>41276</v>
      </c>
      <c r="B72" s="20" t="s">
        <v>134</v>
      </c>
      <c r="C72" s="18" t="s">
        <v>135</v>
      </c>
      <c r="D72" s="13">
        <v>1.17</v>
      </c>
      <c r="E72" s="4">
        <f>I71*0.02</f>
        <v>28.13059999999999</v>
      </c>
      <c r="F72" s="4">
        <f>E72/(D72-1)*1.05</f>
        <v>173.7478235294118</v>
      </c>
      <c r="G72" s="19" t="s">
        <v>14</v>
      </c>
      <c r="H72" s="13">
        <v>28.13</v>
      </c>
      <c r="I72" s="4">
        <f>I71+H72</f>
        <v>1434.6599999999996</v>
      </c>
    </row>
    <row r="73" spans="1:9" ht="13.5">
      <c r="A73" s="10">
        <v>41277</v>
      </c>
      <c r="B73" s="20" t="s">
        <v>136</v>
      </c>
      <c r="C73" s="18" t="s">
        <v>137</v>
      </c>
      <c r="D73" s="13">
        <v>1.17</v>
      </c>
      <c r="E73" s="4">
        <f>I72*0.02</f>
        <v>28.693199999999994</v>
      </c>
      <c r="F73" s="4">
        <f>E73/(D73-1)*1.05</f>
        <v>177.22270588235298</v>
      </c>
      <c r="G73" s="19" t="s">
        <v>17</v>
      </c>
      <c r="H73" s="13">
        <v>-177.22</v>
      </c>
      <c r="I73" s="4">
        <f>I72+H73</f>
        <v>1257.4399999999996</v>
      </c>
    </row>
    <row r="74" spans="1:9" ht="13.5">
      <c r="A74" s="10">
        <v>41277</v>
      </c>
      <c r="B74" s="20" t="s">
        <v>138</v>
      </c>
      <c r="C74" s="18" t="s">
        <v>139</v>
      </c>
      <c r="D74" s="13">
        <v>1.56</v>
      </c>
      <c r="E74" s="4">
        <f>I73*0.02</f>
        <v>25.148799999999994</v>
      </c>
      <c r="F74" s="4">
        <f>E74/(D74-1)*1.05</f>
        <v>47.15399999999999</v>
      </c>
      <c r="G74" s="19" t="s">
        <v>14</v>
      </c>
      <c r="H74" s="13">
        <v>24.68</v>
      </c>
      <c r="I74" s="4">
        <f>I73+H74</f>
        <v>1282.1199999999997</v>
      </c>
    </row>
    <row r="75" spans="1:9" ht="13.5">
      <c r="A75" s="10">
        <v>41277</v>
      </c>
      <c r="B75" s="20" t="s">
        <v>140</v>
      </c>
      <c r="C75" s="18" t="s">
        <v>141</v>
      </c>
      <c r="D75" s="13">
        <v>1.3</v>
      </c>
      <c r="E75" s="4">
        <f>I74*0.02</f>
        <v>25.642399999999995</v>
      </c>
      <c r="F75" s="4">
        <f>E75/(D75-1)*1.05</f>
        <v>89.74839999999998</v>
      </c>
      <c r="G75" s="19" t="s">
        <v>14</v>
      </c>
      <c r="H75" s="13">
        <v>25.17</v>
      </c>
      <c r="I75" s="4">
        <f>I74+H75</f>
        <v>1307.2899999999997</v>
      </c>
    </row>
    <row r="77" spans="1:3" ht="13.5">
      <c r="A77" s="3" t="s">
        <v>142</v>
      </c>
      <c r="C77" s="11" t="s">
        <v>52</v>
      </c>
    </row>
    <row r="78" spans="1:3" ht="13.5">
      <c r="A78" s="3" t="s">
        <v>23</v>
      </c>
      <c r="B78" s="3" t="s">
        <v>143</v>
      </c>
      <c r="C78" s="11" t="s">
        <v>144</v>
      </c>
    </row>
    <row r="79" spans="1:3" ht="13.5">
      <c r="A79" s="12" t="s">
        <v>27</v>
      </c>
      <c r="B79" s="22">
        <v>0.8</v>
      </c>
      <c r="C79" s="15">
        <v>0.8245</v>
      </c>
    </row>
    <row r="80" spans="1:3" ht="13.5">
      <c r="A80" s="12" t="s">
        <v>30</v>
      </c>
      <c r="B80" s="23">
        <v>-50.5</v>
      </c>
      <c r="C80" s="16">
        <v>307.29</v>
      </c>
    </row>
    <row r="81" spans="1:3" ht="13.5">
      <c r="A81" s="12" t="s">
        <v>33</v>
      </c>
      <c r="B81" s="22">
        <v>-0.0372</v>
      </c>
      <c r="C81" s="15">
        <v>0.3073</v>
      </c>
    </row>
  </sheetData>
  <sheetProtection selectLockedCells="1" selectUnlockedCells="1"/>
  <mergeCells count="7">
    <mergeCell ref="A1:I1"/>
    <mergeCell ref="A5:B5"/>
    <mergeCell ref="A15:B15"/>
    <mergeCell ref="A30:B30"/>
    <mergeCell ref="J35:K35"/>
    <mergeCell ref="A47:B47"/>
    <mergeCell ref="A64:B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2" sqref="A2"/>
    </sheetView>
  </sheetViews>
  <sheetFormatPr defaultColWidth="9.140625" defaultRowHeight="12.75"/>
  <cols>
    <col min="1" max="1" width="11.8515625" style="1" customWidth="1"/>
    <col min="2" max="2" width="22.7109375" style="1" customWidth="1"/>
    <col min="3" max="3" width="18.140625" style="1" customWidth="1"/>
    <col min="4" max="4" width="10.00390625" style="1" customWidth="1"/>
    <col min="5" max="5" width="20.28125" style="1" customWidth="1"/>
    <col min="6" max="6" width="10.00390625" style="1" customWidth="1"/>
    <col min="7" max="7" width="12.140625" style="1" customWidth="1"/>
    <col min="8" max="8" width="9.7109375" style="1" customWidth="1"/>
    <col min="9" max="9" width="17.8515625" style="1" customWidth="1"/>
    <col min="10" max="16384" width="8.57421875" style="1" customWidth="1"/>
  </cols>
  <sheetData>
    <row r="1" spans="1:9" ht="16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3.5">
      <c r="A2" s="3"/>
      <c r="B2" s="3"/>
      <c r="C2" s="3"/>
      <c r="D2" s="3"/>
      <c r="E2" s="4"/>
      <c r="F2" s="4"/>
      <c r="G2" s="5"/>
      <c r="H2" s="4"/>
      <c r="I2" s="4"/>
    </row>
    <row r="3" spans="1:9" ht="13.5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6" t="s">
        <v>7</v>
      </c>
      <c r="H3" s="7" t="s">
        <v>8</v>
      </c>
      <c r="I3" s="7" t="s">
        <v>9</v>
      </c>
    </row>
    <row r="4" spans="1:9" ht="13.5">
      <c r="A4" s="6"/>
      <c r="B4" s="6"/>
      <c r="C4" s="6"/>
      <c r="D4" s="6"/>
      <c r="E4" s="7" t="s">
        <v>10</v>
      </c>
      <c r="F4" s="7"/>
      <c r="G4" s="6"/>
      <c r="H4" s="7"/>
      <c r="I4" s="7"/>
    </row>
    <row r="5" spans="1:9" ht="13.5">
      <c r="A5" s="8" t="s">
        <v>122</v>
      </c>
      <c r="B5" s="8"/>
      <c r="C5" s="18"/>
      <c r="D5" s="13"/>
      <c r="E5" s="4"/>
      <c r="F5" s="4"/>
      <c r="G5" s="19"/>
      <c r="H5" s="13"/>
      <c r="I5" s="4"/>
    </row>
    <row r="6" spans="1:9" ht="13.5">
      <c r="A6" s="12"/>
      <c r="B6" s="20"/>
      <c r="C6" s="18"/>
      <c r="D6" s="13"/>
      <c r="E6" s="4"/>
      <c r="F6" s="4"/>
      <c r="G6" s="19"/>
      <c r="H6" s="13"/>
      <c r="I6" s="4"/>
    </row>
    <row r="7" spans="1:9" ht="13.5">
      <c r="A7" s="12">
        <v>41273</v>
      </c>
      <c r="B7" s="20" t="s">
        <v>123</v>
      </c>
      <c r="C7" s="18" t="s">
        <v>124</v>
      </c>
      <c r="D7" s="13">
        <v>1.4</v>
      </c>
      <c r="E7" s="4">
        <v>27.16</v>
      </c>
      <c r="F7" s="4">
        <f>E7/(D7-1)*1.05</f>
        <v>71.29500000000003</v>
      </c>
      <c r="G7" s="19" t="s">
        <v>14</v>
      </c>
      <c r="H7" s="13">
        <v>27.16</v>
      </c>
      <c r="I7" s="4">
        <v>1384.95</v>
      </c>
    </row>
    <row r="8" spans="1:9" ht="13.5">
      <c r="A8" s="12">
        <v>41274</v>
      </c>
      <c r="B8" s="20" t="s">
        <v>125</v>
      </c>
      <c r="C8" s="18" t="s">
        <v>126</v>
      </c>
      <c r="D8" s="13">
        <v>1.22</v>
      </c>
      <c r="E8" s="4">
        <f>I7*0.02</f>
        <v>27.699</v>
      </c>
      <c r="F8" s="4">
        <f>E8/(D8-1)*1.05</f>
        <v>132.19977272727274</v>
      </c>
      <c r="G8" s="19" t="s">
        <v>14</v>
      </c>
      <c r="H8" s="13">
        <v>27.7</v>
      </c>
      <c r="I8" s="4">
        <f>I7+H8</f>
        <v>1412.65</v>
      </c>
    </row>
    <row r="9" spans="1:9" ht="13.5">
      <c r="A9" s="12">
        <v>41274</v>
      </c>
      <c r="B9" s="20" t="s">
        <v>127</v>
      </c>
      <c r="C9" s="18" t="s">
        <v>128</v>
      </c>
      <c r="D9" s="13">
        <v>1.34</v>
      </c>
      <c r="E9" s="4">
        <f>I8*0.02</f>
        <v>28.253000000000004</v>
      </c>
      <c r="F9" s="4">
        <f>E9/(D9-1)*1.05</f>
        <v>87.25191176470588</v>
      </c>
      <c r="G9" s="19" t="s">
        <v>17</v>
      </c>
      <c r="H9" s="13">
        <v>-87.25</v>
      </c>
      <c r="I9" s="4">
        <f>I8+H9</f>
        <v>1325.4</v>
      </c>
    </row>
    <row r="10" spans="1:9" ht="13.5">
      <c r="A10" s="10">
        <v>41275</v>
      </c>
      <c r="B10" s="20" t="s">
        <v>129</v>
      </c>
      <c r="C10" s="18" t="s">
        <v>130</v>
      </c>
      <c r="D10" s="13">
        <v>1.3</v>
      </c>
      <c r="E10" s="4">
        <f>I9*0.02</f>
        <v>26.508000000000003</v>
      </c>
      <c r="F10" s="4">
        <f>E10/(D10-1)*1.05</f>
        <v>92.778</v>
      </c>
      <c r="G10" s="19" t="s">
        <v>14</v>
      </c>
      <c r="H10" s="13">
        <v>26.51</v>
      </c>
      <c r="I10" s="4">
        <f>I9+H10</f>
        <v>1351.91</v>
      </c>
    </row>
    <row r="11" spans="1:9" ht="13.5">
      <c r="A11" s="10">
        <v>41275</v>
      </c>
      <c r="B11" s="20" t="s">
        <v>131</v>
      </c>
      <c r="C11" s="18" t="s">
        <v>132</v>
      </c>
      <c r="D11" s="13">
        <v>1.83</v>
      </c>
      <c r="E11" s="4">
        <f>I10*0.02</f>
        <v>27.038200000000003</v>
      </c>
      <c r="F11" s="4">
        <f>E11/(D11-1)*1.05</f>
        <v>34.204951807228916</v>
      </c>
      <c r="G11" s="19" t="s">
        <v>14</v>
      </c>
      <c r="H11" s="13">
        <v>27.04</v>
      </c>
      <c r="I11" s="4">
        <f>I10+H11</f>
        <v>1378.95</v>
      </c>
    </row>
    <row r="12" spans="1:9" ht="13.5">
      <c r="A12" s="10">
        <v>41276</v>
      </c>
      <c r="B12" s="20" t="s">
        <v>112</v>
      </c>
      <c r="C12" s="18" t="s">
        <v>133</v>
      </c>
      <c r="D12" s="13">
        <v>1.26</v>
      </c>
      <c r="E12" s="4">
        <f>I11*0.02</f>
        <v>27.579</v>
      </c>
      <c r="F12" s="4">
        <f>E12/(D12-1)*1.05</f>
        <v>111.37673076923078</v>
      </c>
      <c r="G12" s="19" t="s">
        <v>14</v>
      </c>
      <c r="H12" s="13">
        <v>27.58</v>
      </c>
      <c r="I12" s="4">
        <f>I11+H12</f>
        <v>1406.53</v>
      </c>
    </row>
    <row r="13" spans="1:9" ht="13.5">
      <c r="A13" s="10">
        <v>41276</v>
      </c>
      <c r="B13" s="20" t="s">
        <v>134</v>
      </c>
      <c r="C13" s="18" t="s">
        <v>135</v>
      </c>
      <c r="D13" s="13">
        <v>1.17</v>
      </c>
      <c r="E13" s="4">
        <f>I12*0.02</f>
        <v>28.1306</v>
      </c>
      <c r="F13" s="4">
        <f>E13/(D13-1)*1.05</f>
        <v>173.74782352941185</v>
      </c>
      <c r="G13" s="19" t="s">
        <v>14</v>
      </c>
      <c r="H13" s="13">
        <v>28.13</v>
      </c>
      <c r="I13" s="4">
        <f>I12+H13</f>
        <v>1434.66</v>
      </c>
    </row>
    <row r="14" spans="1:9" ht="13.5">
      <c r="A14" s="10">
        <v>41277</v>
      </c>
      <c r="B14" s="20" t="s">
        <v>136</v>
      </c>
      <c r="C14" s="18" t="s">
        <v>137</v>
      </c>
      <c r="D14" s="13">
        <v>1.17</v>
      </c>
      <c r="E14" s="4">
        <f>I13*0.02</f>
        <v>28.6932</v>
      </c>
      <c r="F14" s="4">
        <f>E14/(D14-1)*1.05</f>
        <v>177.22270588235304</v>
      </c>
      <c r="G14" s="19" t="s">
        <v>17</v>
      </c>
      <c r="H14" s="13">
        <v>-177.22</v>
      </c>
      <c r="I14" s="4">
        <f>I13+H14</f>
        <v>1257.44</v>
      </c>
    </row>
    <row r="15" spans="1:9" ht="13.5">
      <c r="A15" s="10">
        <v>41277</v>
      </c>
      <c r="B15" s="20" t="s">
        <v>138</v>
      </c>
      <c r="C15" s="18" t="s">
        <v>139</v>
      </c>
      <c r="D15" s="13">
        <v>1.56</v>
      </c>
      <c r="E15" s="4">
        <f>I14*0.02</f>
        <v>25.1488</v>
      </c>
      <c r="F15" s="4">
        <f>E15/(D15-1)*1.05</f>
        <v>47.154</v>
      </c>
      <c r="G15" s="19" t="s">
        <v>14</v>
      </c>
      <c r="H15" s="13">
        <v>24.68</v>
      </c>
      <c r="I15" s="4">
        <f>I14+H15</f>
        <v>1282.1200000000001</v>
      </c>
    </row>
    <row r="16" spans="1:9" ht="13.5">
      <c r="A16" s="10">
        <v>41277</v>
      </c>
      <c r="B16" s="20" t="s">
        <v>140</v>
      </c>
      <c r="C16" s="18" t="s">
        <v>141</v>
      </c>
      <c r="D16" s="13">
        <v>1.3</v>
      </c>
      <c r="E16" s="4">
        <f>I15*0.02</f>
        <v>25.642400000000002</v>
      </c>
      <c r="F16" s="4">
        <f>E16/(D16-1)*1.05</f>
        <v>89.7484</v>
      </c>
      <c r="G16" s="19" t="s">
        <v>14</v>
      </c>
      <c r="H16" s="13">
        <v>25.17</v>
      </c>
      <c r="I16" s="4">
        <f>I15+H16</f>
        <v>1307.2900000000002</v>
      </c>
    </row>
    <row r="18" spans="1:3" ht="13.5">
      <c r="A18" s="3" t="s">
        <v>142</v>
      </c>
      <c r="C18" s="11" t="s">
        <v>52</v>
      </c>
    </row>
    <row r="19" spans="1:3" ht="13.5">
      <c r="A19" s="3" t="s">
        <v>23</v>
      </c>
      <c r="B19" s="3" t="s">
        <v>143</v>
      </c>
      <c r="C19" s="11" t="s">
        <v>144</v>
      </c>
    </row>
    <row r="20" spans="1:3" ht="13.5">
      <c r="A20" s="12" t="s">
        <v>27</v>
      </c>
      <c r="B20" s="22">
        <v>0.8</v>
      </c>
      <c r="C20" s="15">
        <v>0.8245</v>
      </c>
    </row>
    <row r="21" spans="1:3" ht="13.5">
      <c r="A21" s="12" t="s">
        <v>30</v>
      </c>
      <c r="B21" s="23">
        <v>-50.5</v>
      </c>
      <c r="C21" s="16">
        <v>307.29</v>
      </c>
    </row>
    <row r="22" spans="1:3" ht="13.5">
      <c r="A22" s="12" t="s">
        <v>33</v>
      </c>
      <c r="B22" s="22">
        <v>-0.0372</v>
      </c>
      <c r="C22" s="15">
        <v>0.3073</v>
      </c>
    </row>
  </sheetData>
  <sheetProtection selectLockedCells="1" selectUnlockedCells="1"/>
  <mergeCells count="2">
    <mergeCell ref="A1:I1"/>
    <mergeCell ref="A5:B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nigel timperley</cp:lastModifiedBy>
  <dcterms:modified xsi:type="dcterms:W3CDTF">2013-01-03T23:51:54Z</dcterms:modified>
  <cp:category/>
  <cp:version/>
  <cp:contentType/>
  <cp:contentStatus/>
  <cp:revision>2</cp:revision>
</cp:coreProperties>
</file>