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sam computer/"/>
    </mc:Choice>
  </mc:AlternateContent>
  <bookViews>
    <workbookView xWindow="0" yWindow="0" windowWidth="19200" windowHeight="11070"/>
  </bookViews>
  <sheets>
    <sheet name="summary" sheetId="4" r:id="rId1"/>
    <sheet name="03 to 05 dec 2016" sheetId="7" r:id="rId2"/>
    <sheet name="26 to 27 Nov 2016" sheetId="6" r:id="rId3"/>
    <sheet name="19 to 21 Nov 2016" sheetId="5" r:id="rId4"/>
    <sheet name="05 to 07 Nov 2016" sheetId="3" r:id="rId5"/>
    <sheet name="21 to 24 Oct 16" sheetId="2" r:id="rId6"/>
    <sheet name="14 to 17 Oct 16" sheetId="1" r:id="rId7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5" i="7" l="1"/>
  <c r="J15" i="7"/>
  <c r="I15" i="7"/>
  <c r="H15" i="7"/>
  <c r="X14" i="7"/>
  <c r="J14" i="7"/>
  <c r="I14" i="7"/>
  <c r="H14" i="7"/>
  <c r="X13" i="7"/>
  <c r="J13" i="7"/>
  <c r="I13" i="7"/>
  <c r="H13" i="7"/>
  <c r="X12" i="7"/>
  <c r="J12" i="7"/>
  <c r="I12" i="7"/>
  <c r="H12" i="7"/>
  <c r="X11" i="7"/>
  <c r="J11" i="7"/>
  <c r="I11" i="7"/>
  <c r="H11" i="7"/>
  <c r="X10" i="7"/>
  <c r="J10" i="7"/>
  <c r="I10" i="7"/>
  <c r="H10" i="7"/>
  <c r="X9" i="7"/>
  <c r="J9" i="7"/>
  <c r="I9" i="7"/>
  <c r="H9" i="7"/>
  <c r="X8" i="7"/>
  <c r="J8" i="7"/>
  <c r="I8" i="7"/>
  <c r="H8" i="7"/>
  <c r="X7" i="7"/>
  <c r="E24" i="7"/>
  <c r="J7" i="7"/>
  <c r="I7" i="7"/>
  <c r="H7" i="7"/>
  <c r="X6" i="7"/>
  <c r="E29" i="7"/>
  <c r="E28" i="7"/>
  <c r="J6" i="7"/>
  <c r="I6" i="7"/>
  <c r="H6" i="7"/>
  <c r="D23" i="4"/>
  <c r="D21" i="4"/>
  <c r="D20" i="4"/>
  <c r="D19" i="4"/>
  <c r="D18" i="4"/>
  <c r="C11" i="4"/>
  <c r="D10" i="4"/>
  <c r="D8" i="4"/>
  <c r="D7" i="4"/>
  <c r="D6" i="4"/>
  <c r="D5" i="4"/>
  <c r="D17" i="4"/>
  <c r="D4" i="4"/>
  <c r="E29" i="6"/>
  <c r="E28" i="6"/>
  <c r="E29" i="5"/>
  <c r="E28" i="5"/>
  <c r="E29" i="3"/>
  <c r="E28" i="3"/>
  <c r="E29" i="2"/>
  <c r="E28" i="2"/>
  <c r="E29" i="1"/>
  <c r="E28" i="1"/>
  <c r="G8" i="4"/>
  <c r="G7" i="4"/>
  <c r="G6" i="4"/>
  <c r="G5" i="4"/>
  <c r="X17" i="2"/>
  <c r="X17" i="3"/>
  <c r="X17" i="5"/>
  <c r="X17" i="6"/>
  <c r="E6" i="4"/>
  <c r="E8" i="4"/>
  <c r="E7" i="4"/>
  <c r="X15" i="1"/>
  <c r="X14" i="1"/>
  <c r="X13" i="1"/>
  <c r="X12" i="1"/>
  <c r="X11" i="1"/>
  <c r="X10" i="1"/>
  <c r="X9" i="1"/>
  <c r="X8" i="1"/>
  <c r="X7" i="1"/>
  <c r="X6" i="1"/>
  <c r="X17" i="1" s="1"/>
  <c r="G4" i="4" s="1"/>
  <c r="X15" i="2"/>
  <c r="X14" i="2"/>
  <c r="X13" i="2"/>
  <c r="X12" i="2"/>
  <c r="X11" i="2"/>
  <c r="X10" i="2"/>
  <c r="X9" i="2"/>
  <c r="X8" i="2"/>
  <c r="X7" i="2"/>
  <c r="X6" i="2"/>
  <c r="X15" i="3"/>
  <c r="X14" i="3"/>
  <c r="X13" i="3"/>
  <c r="X12" i="3"/>
  <c r="X11" i="3"/>
  <c r="X10" i="3"/>
  <c r="X9" i="3"/>
  <c r="X8" i="3"/>
  <c r="X7" i="3"/>
  <c r="X6" i="3"/>
  <c r="X15" i="5"/>
  <c r="X14" i="5"/>
  <c r="X13" i="5"/>
  <c r="X12" i="5"/>
  <c r="X11" i="5"/>
  <c r="X10" i="5"/>
  <c r="X9" i="5"/>
  <c r="X8" i="5"/>
  <c r="X7" i="5"/>
  <c r="X6" i="5"/>
  <c r="X7" i="6"/>
  <c r="X8" i="6"/>
  <c r="X9" i="6"/>
  <c r="X10" i="6"/>
  <c r="X11" i="6"/>
  <c r="X12" i="6"/>
  <c r="X13" i="6"/>
  <c r="X14" i="6"/>
  <c r="X15" i="6"/>
  <c r="X6" i="6"/>
  <c r="C8" i="4"/>
  <c r="Q15" i="6"/>
  <c r="Q13" i="6"/>
  <c r="Q10" i="6"/>
  <c r="Q8" i="6"/>
  <c r="Q14" i="6"/>
  <c r="Q12" i="6"/>
  <c r="Q11" i="6"/>
  <c r="Q9" i="6"/>
  <c r="Q7" i="6"/>
  <c r="Q6" i="6"/>
  <c r="C21" i="4"/>
  <c r="S15" i="6"/>
  <c r="S14" i="6"/>
  <c r="S13" i="6"/>
  <c r="S12" i="6"/>
  <c r="S11" i="6"/>
  <c r="S10" i="6"/>
  <c r="S7" i="6"/>
  <c r="S8" i="6"/>
  <c r="S6" i="6"/>
  <c r="S9" i="6"/>
  <c r="X17" i="7" l="1"/>
  <c r="E23" i="7"/>
  <c r="G10" i="4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E23" i="6"/>
  <c r="J6" i="6"/>
  <c r="I6" i="6"/>
  <c r="H6" i="6"/>
  <c r="S15" i="5"/>
  <c r="S14" i="5"/>
  <c r="Q15" i="5"/>
  <c r="Q14" i="5"/>
  <c r="Q7" i="5"/>
  <c r="Q10" i="3"/>
  <c r="E23" i="5"/>
  <c r="C7" i="4"/>
  <c r="E24" i="5"/>
  <c r="C20" i="4"/>
  <c r="Q12" i="5"/>
  <c r="Q10" i="5"/>
  <c r="Q9" i="5"/>
  <c r="Q6" i="5"/>
  <c r="Q11" i="5"/>
  <c r="Q8" i="5"/>
  <c r="S9" i="5"/>
  <c r="S10" i="5"/>
  <c r="S11" i="5"/>
  <c r="S12" i="5"/>
  <c r="S13" i="5"/>
  <c r="S8" i="5"/>
  <c r="S7" i="5"/>
  <c r="S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Q15" i="3"/>
  <c r="S15" i="3"/>
  <c r="Q12" i="3"/>
  <c r="Q11" i="3"/>
  <c r="S12" i="3"/>
  <c r="S14" i="3"/>
  <c r="S13" i="3"/>
  <c r="Q14" i="3"/>
  <c r="S11" i="3"/>
  <c r="Q13" i="3"/>
  <c r="E24" i="3"/>
  <c r="C19" i="4"/>
  <c r="E10" i="4"/>
  <c r="E23" i="4"/>
  <c r="C24" i="4" s="1"/>
  <c r="E23" i="3"/>
  <c r="C6" i="4"/>
  <c r="S10" i="3"/>
  <c r="S9" i="3"/>
  <c r="S7" i="3"/>
  <c r="S8" i="3"/>
  <c r="Q9" i="3"/>
  <c r="P8" i="3"/>
  <c r="Q8" i="3"/>
  <c r="Q7" i="3"/>
  <c r="P7" i="3"/>
  <c r="S6" i="3"/>
  <c r="Q6" i="3"/>
  <c r="C18" i="4"/>
  <c r="J15" i="3"/>
  <c r="I15" i="3"/>
  <c r="H15" i="3"/>
  <c r="J14" i="3"/>
  <c r="I14" i="3"/>
  <c r="H14" i="3"/>
  <c r="D11" i="3"/>
  <c r="H10" i="3"/>
  <c r="I10" i="3"/>
  <c r="J10" i="3"/>
  <c r="Q13" i="2"/>
  <c r="S13" i="2"/>
  <c r="P13" i="2"/>
  <c r="S12" i="2"/>
  <c r="Q12" i="2"/>
  <c r="S11" i="2"/>
  <c r="S10" i="2"/>
  <c r="Q10" i="2"/>
  <c r="Q9" i="2"/>
  <c r="Q6" i="1"/>
  <c r="E23" i="1" s="1"/>
  <c r="C4" i="4" s="1"/>
  <c r="S9" i="2"/>
  <c r="S8" i="2"/>
  <c r="Q8" i="2"/>
  <c r="S7" i="2"/>
  <c r="R7" i="2"/>
  <c r="S6" i="2"/>
  <c r="Q6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C5" i="4" s="1"/>
  <c r="Q15" i="1"/>
  <c r="J15" i="1"/>
  <c r="I15" i="1"/>
  <c r="H15" i="1"/>
  <c r="Q14" i="1"/>
  <c r="S13" i="1"/>
  <c r="J14" i="1"/>
  <c r="I14" i="1"/>
  <c r="H14" i="1"/>
  <c r="H13" i="1"/>
  <c r="I13" i="1"/>
  <c r="J13" i="1"/>
  <c r="S6" i="1"/>
  <c r="E24" i="1"/>
  <c r="C17" i="4" s="1"/>
  <c r="S7" i="1"/>
  <c r="S8" i="1"/>
  <c r="S9" i="1"/>
  <c r="S10" i="1"/>
  <c r="S11" i="1"/>
  <c r="S12" i="1"/>
  <c r="Q8" i="1"/>
  <c r="Q10" i="1"/>
  <c r="Q11" i="1"/>
  <c r="Q12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C23" i="4" l="1"/>
  <c r="C25" i="4" s="1"/>
  <c r="C10" i="4"/>
  <c r="C12" i="4" s="1"/>
</calcChain>
</file>

<file path=xl/sharedStrings.xml><?xml version="1.0" encoding="utf-8"?>
<sst xmlns="http://schemas.openxmlformats.org/spreadsheetml/2006/main" count="458" uniqueCount="148">
  <si>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</si>
  <si>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</si>
  <si>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</si>
  <si>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</si>
  <si>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</si>
  <si>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</si>
  <si>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</si>
  <si>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</si>
  <si>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</si>
  <si>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</si>
  <si>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</si>
  <si>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</si>
  <si>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</si>
  <si>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</si>
  <si>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</si>
  <si>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</si>
  <si>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</si>
  <si>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</si>
  <si>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</si>
  <si>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</si>
  <si>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</si>
  <si>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</si>
  <si>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</si>
  <si>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</si>
  <si>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</si>
  <si>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</si>
  <si>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</si>
  <si>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</si>
  <si>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</si>
  <si>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</si>
  <si>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</si>
  <si>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</si>
  <si>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</si>
  <si>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</si>
  <si>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</si>
  <si>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</si>
  <si>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</si>
  <si>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</si>
  <si>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</si>
  <si>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</si>
  <si>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</si>
  <si>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</si>
  <si>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</si>
  <si>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</si>
  <si>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</si>
  <si>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</si>
  <si>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</si>
  <si>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</si>
  <si>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</si>
  <si>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</si>
  <si>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</si>
  <si>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</si>
  <si>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</si>
  <si>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</si>
  <si>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</si>
  <si>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</si>
  <si>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</si>
  <si>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</si>
  <si>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</si>
  <si>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</si>
  <si>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</si>
  <si>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</si>
  <si>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</si>
  <si>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</si>
  <si>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</si>
  <si>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</si>
  <si>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</si>
  <si>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</si>
  <si>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</si>
  <si>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</si>
  <si>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</si>
  <si>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</si>
  <si>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</si>
  <si>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</si>
  <si>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</si>
  <si>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</si>
  <si>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</si>
  <si>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</si>
  <si>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</si>
  <si>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</si>
  <si>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</si>
  <si>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</si>
  <si>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</si>
  <si>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</si>
  <si>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</si>
  <si>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</si>
  <si>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</si>
  <si>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</si>
  <si>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</si>
  <si>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</si>
  <si>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</si>
  <si>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</si>
  <si>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</si>
  <si>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</si>
  <si>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</si>
  <si>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</si>
  <si>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</si>
  <si>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</si>
  <si>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</si>
  <si>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</si>
  <si>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</si>
  <si>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</si>
  <si>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</si>
  <si>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</si>
  <si>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</si>
  <si>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</si>
  <si>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</si>
  <si>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</si>
  <si>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</si>
  <si>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</si>
  <si>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</si>
  <si>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</si>
  <si>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</si>
  <si>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</si>
  <si>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</si>
  <si>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</si>
  <si>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</si>
  <si>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</si>
  <si>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</si>
  <si>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</si>
  <si>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</si>
  <si>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</si>
  <si>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</si>
  <si>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</si>
  <si>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</si>
  <si>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</si>
  <si>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</si>
  <si>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</si>
  <si>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</si>
  <si>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</si>
  <si>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</si>
  <si>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</si>
  <si>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</si>
  <si>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</si>
  <si>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</si>
  <si>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</si>
  <si>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</si>
  <si>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</si>
  <si>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</si>
  <si>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</si>
  <si>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</si>
  <si>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</si>
  <si>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</si>
  <si>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</si>
  <si>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</si>
  <si>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TBA</t>
  </si>
  <si>
    <t>Lay Stoke</t>
  </si>
  <si>
    <t>Lay Tottenham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</si>
</sst>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5" xfId="0" applyFont="1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3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724AF-ABC6-4C6C-B5BB-C421BCAA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40382-F3E4-4DCD-9452-BA4CBAA9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1B44B-2C40-4126-9B9A-AED8871D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3744E-742B-47A2-88F4-372D273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workbookViewId="0">
      <selection activeCell="I17" sqref="I17"/>
    </sheetView>
  </sheetViews>
  <sheetFormatPr defaultRowHeight="15" x14ac:dyDescent="0.25"/>
  <cols>
    <col min="1" max="1" width="1.7109375" customWidth="1"/>
    <col min="2" max="2" width="22.5703125" style="56" customWidth="1"/>
    <col min="3" max="4" width="20.85546875" customWidth="1"/>
    <col min="5" max="5" width="22.7109375" bestFit="1" customWidth="1"/>
    <col min="6" max="6" width="0.42578125" customWidth="1"/>
    <col min="7" max="7" width="16.28515625" hidden="1" customWidth="1"/>
    <col min="8" max="8" width="22.7109375" bestFit="1" customWidth="1"/>
    <col min="9" max="9" width="22.7109375" customWidth="1"/>
    <col min="10" max="10" width="19.140625" bestFit="1" customWidth="1"/>
    <col min="15" max="15" width="10.85546875" bestFit="1" customWidth="1"/>
  </cols>
  <sheetData>
    <row r="1" spans="2:15" ht="6.75" customHeight="1" thickBot="1" x14ac:dyDescent="0.3"/>
    <row r="2" spans="2:15" ht="19.5" thickBot="1" x14ac:dyDescent="0.35">
      <c r="B2" s="66" t="s">
        <v>132</v>
      </c>
      <c r="C2" s="67"/>
      <c r="D2" s="67"/>
      <c r="E2" s="67"/>
      <c r="F2" s="67"/>
      <c r="G2" s="67"/>
      <c r="N2" s="77"/>
      <c r="O2" s="78"/>
    </row>
    <row r="3" spans="2:15" s="57" customFormat="1" ht="15.75" x14ac:dyDescent="0.25">
      <c r="B3" s="69"/>
      <c r="C3" s="64" t="s">
        <v>82</v>
      </c>
      <c r="D3" s="64" t="s">
        <v>131</v>
      </c>
      <c r="E3" s="64" t="s">
        <v>84</v>
      </c>
      <c r="F3" s="64"/>
      <c r="G3" s="64"/>
      <c r="N3" s="79"/>
      <c r="O3" s="80"/>
    </row>
    <row r="4" spans="2:15" ht="15.75" x14ac:dyDescent="0.25">
      <c r="B4" s="71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N4" s="79"/>
      <c r="O4" s="81"/>
    </row>
    <row r="5" spans="2:15" ht="15.75" x14ac:dyDescent="0.25">
      <c r="B5" s="71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N5" s="79"/>
      <c r="O5" s="80"/>
    </row>
    <row r="6" spans="2:15" x14ac:dyDescent="0.25">
      <c r="B6" s="71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</row>
    <row r="7" spans="2:15" ht="15.75" x14ac:dyDescent="0.25">
      <c r="B7" s="71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N7" s="79"/>
      <c r="O7" s="83"/>
    </row>
    <row r="8" spans="2:15" ht="15.75" x14ac:dyDescent="0.25">
      <c r="B8" s="71" t="s">
        <v>120</v>
      </c>
      <c r="C8" s="65">
        <f>'26 to 27 Nov 2016'!E23</f>
        <v>4.05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N8" s="79"/>
      <c r="O8" s="82"/>
    </row>
    <row r="9" spans="2:15" ht="15.75" x14ac:dyDescent="0.25">
      <c r="B9" s="71"/>
      <c r="C9" s="65"/>
      <c r="D9" s="65"/>
      <c r="E9" s="65"/>
      <c r="F9" s="65"/>
      <c r="G9" s="65"/>
      <c r="N9" s="79"/>
      <c r="O9" s="82"/>
    </row>
    <row r="10" spans="2:15" ht="15.75" x14ac:dyDescent="0.25">
      <c r="B10" s="71" t="s">
        <v>88</v>
      </c>
      <c r="C10" s="65">
        <f>SUM(C4:C9)</f>
        <v>-8.379999999999999</v>
      </c>
      <c r="D10" s="65">
        <f>SUM(D4:D9)</f>
        <v>13</v>
      </c>
      <c r="E10" s="65">
        <f>SUM(E4:E9)</f>
        <v>42</v>
      </c>
      <c r="F10" s="65"/>
      <c r="G10" s="65">
        <f>SUM(G4:G9)</f>
        <v>93.11</v>
      </c>
      <c r="N10" s="79"/>
      <c r="O10" s="83"/>
    </row>
    <row r="11" spans="2:15" ht="16.5" thickBot="1" x14ac:dyDescent="0.3">
      <c r="B11" s="71" t="s">
        <v>128</v>
      </c>
      <c r="C11" s="74">
        <f>D10/E10</f>
        <v>0.30952380952380953</v>
      </c>
      <c r="D11" s="65"/>
      <c r="E11" s="65"/>
      <c r="F11" s="65"/>
      <c r="G11" s="65"/>
      <c r="N11" s="79"/>
      <c r="O11" s="83"/>
    </row>
    <row r="12" spans="2:15" ht="15.75" thickBot="1" x14ac:dyDescent="0.3">
      <c r="B12" s="73" t="s">
        <v>126</v>
      </c>
      <c r="C12" s="74">
        <f>C10/G10</f>
        <v>-9.0001073998496398E-2</v>
      </c>
      <c r="D12" s="74"/>
      <c r="E12" s="74"/>
      <c r="F12" s="74"/>
      <c r="G12" s="75"/>
    </row>
    <row r="14" spans="2:15" ht="15.75" thickBot="1" x14ac:dyDescent="0.3"/>
    <row r="15" spans="2:15" ht="18.75" x14ac:dyDescent="0.3">
      <c r="B15" s="66" t="s">
        <v>133</v>
      </c>
      <c r="C15" s="67"/>
      <c r="D15" s="84"/>
      <c r="E15" s="68"/>
    </row>
    <row r="16" spans="2:15" x14ac:dyDescent="0.25">
      <c r="B16" s="69"/>
      <c r="C16" s="64" t="s">
        <v>83</v>
      </c>
      <c r="D16" s="85" t="s">
        <v>130</v>
      </c>
      <c r="E16" s="70" t="s">
        <v>85</v>
      </c>
    </row>
    <row r="17" spans="2:5" x14ac:dyDescent="0.25">
      <c r="B17" s="71" t="s">
        <v>81</v>
      </c>
      <c r="C17" s="65">
        <f>'14 to 17 Oct 16'!E24</f>
        <v>-10</v>
      </c>
      <c r="D17" s="86">
        <f>'14 to 17 Oct 16'!E29</f>
        <v>0</v>
      </c>
      <c r="E17" s="72">
        <v>10</v>
      </c>
    </row>
    <row r="18" spans="2:5" x14ac:dyDescent="0.25">
      <c r="B18" s="71" t="s">
        <v>86</v>
      </c>
      <c r="C18" s="65">
        <f>-8</f>
        <v>-8</v>
      </c>
      <c r="D18" s="86">
        <f>'21 to 24 Oct 16'!E29</f>
        <v>0</v>
      </c>
      <c r="E18" s="72">
        <v>8</v>
      </c>
    </row>
    <row r="19" spans="2:5" x14ac:dyDescent="0.25">
      <c r="B19" s="71" t="s">
        <v>87</v>
      </c>
      <c r="C19" s="65">
        <f>'05 to 07 Nov 2016'!E24</f>
        <v>5.68</v>
      </c>
      <c r="D19" s="86">
        <f>'05 to 07 Nov 2016'!E29</f>
        <v>2</v>
      </c>
      <c r="E19" s="72">
        <v>10</v>
      </c>
    </row>
    <row r="20" spans="2:5" x14ac:dyDescent="0.25">
      <c r="B20" s="71" t="s">
        <v>109</v>
      </c>
      <c r="C20" s="65">
        <f>'19 to 21 Nov 2016'!E24</f>
        <v>13.139999999999999</v>
      </c>
      <c r="D20" s="86">
        <f>'19 to 21 Nov 2016'!E29</f>
        <v>3</v>
      </c>
      <c r="E20" s="72">
        <v>8</v>
      </c>
    </row>
    <row r="21" spans="2:5" x14ac:dyDescent="0.25">
      <c r="B21" s="71" t="s">
        <v>120</v>
      </c>
      <c r="C21" s="65">
        <f>'26 to 27 Nov 2016'!E24</f>
        <v>6.2499999999999991</v>
      </c>
      <c r="D21" s="86">
        <f>'26 to 27 Nov 2016'!E29</f>
        <v>2</v>
      </c>
      <c r="E21" s="72">
        <v>10</v>
      </c>
    </row>
    <row r="22" spans="2:5" x14ac:dyDescent="0.25">
      <c r="B22" s="71"/>
      <c r="C22" s="65"/>
      <c r="D22" s="86"/>
      <c r="E22" s="72"/>
    </row>
    <row r="23" spans="2:5" x14ac:dyDescent="0.25">
      <c r="B23" s="71" t="s">
        <v>88</v>
      </c>
      <c r="C23" s="65">
        <f>SUM(C17:C22)</f>
        <v>7.0699999999999976</v>
      </c>
      <c r="D23" s="65">
        <f>SUM(D17:D22)</f>
        <v>7</v>
      </c>
      <c r="E23" s="72">
        <f>SUM(E17:E22)</f>
        <v>46</v>
      </c>
    </row>
    <row r="24" spans="2:5" ht="15.75" thickBot="1" x14ac:dyDescent="0.3">
      <c r="B24" s="71" t="s">
        <v>128</v>
      </c>
      <c r="C24" s="74">
        <f>D23/E23</f>
        <v>0.15217391304347827</v>
      </c>
      <c r="D24" s="86"/>
      <c r="E24" s="72"/>
    </row>
    <row r="25" spans="2:5" ht="15.75" thickBot="1" x14ac:dyDescent="0.3">
      <c r="B25" s="73" t="s">
        <v>126</v>
      </c>
      <c r="C25" s="74">
        <f>C23/E23</f>
        <v>0.15369565217391298</v>
      </c>
      <c r="D25" s="87"/>
      <c r="E25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A13" sqref="A1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7.5703125" style="3" bestFit="1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63" t="s">
        <v>4</v>
      </c>
      <c r="D3" s="63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5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5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5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146</v>
      </c>
      <c r="N8" s="24">
        <v>1.66</v>
      </c>
      <c r="P8" s="39"/>
      <c r="Q8" s="43"/>
      <c r="R8" s="59"/>
      <c r="S8" s="46"/>
      <c r="X8" s="2" t="str">
        <f t="shared" si="1"/>
        <v/>
      </c>
    </row>
    <row r="9" spans="2:24" x14ac:dyDescent="0.25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/>
      <c r="Q9" s="43"/>
      <c r="R9" s="58"/>
      <c r="S9" s="46"/>
      <c r="X9" s="2" t="str">
        <f t="shared" si="1"/>
        <v/>
      </c>
    </row>
    <row r="10" spans="2:24" x14ac:dyDescent="0.25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147</v>
      </c>
      <c r="N10" s="24">
        <v>1.37</v>
      </c>
      <c r="P10" s="39"/>
      <c r="Q10" s="43"/>
      <c r="R10" s="58"/>
      <c r="S10" s="46"/>
      <c r="X10" s="2" t="str">
        <f t="shared" si="1"/>
        <v/>
      </c>
    </row>
    <row r="11" spans="2:24" x14ac:dyDescent="0.25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/>
      <c r="S11" s="46"/>
      <c r="X11" s="2" t="str">
        <f t="shared" si="1"/>
        <v/>
      </c>
    </row>
    <row r="12" spans="2:24" x14ac:dyDescent="0.25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/>
      <c r="Q12" s="43"/>
      <c r="R12" s="58"/>
      <c r="S12" s="46"/>
      <c r="X12" s="2" t="str">
        <f t="shared" si="1"/>
        <v/>
      </c>
    </row>
    <row r="13" spans="2:24" x14ac:dyDescent="0.25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/>
      <c r="S13" s="46"/>
      <c r="X13" s="2" t="str">
        <f t="shared" si="1"/>
        <v/>
      </c>
    </row>
    <row r="14" spans="2:24" x14ac:dyDescent="0.25">
      <c r="B14" s="9">
        <v>42708</v>
      </c>
      <c r="C14" s="7" t="s">
        <v>143</v>
      </c>
      <c r="D14" s="15" t="s">
        <v>145</v>
      </c>
      <c r="E14" s="15" t="s">
        <v>145</v>
      </c>
      <c r="F14" s="15" t="s">
        <v>145</v>
      </c>
      <c r="G14" s="15" t="s">
        <v>145</v>
      </c>
      <c r="H14" s="13" t="e">
        <f t="shared" si="0"/>
        <v>#VALUE!</v>
      </c>
      <c r="I14" s="13" t="e">
        <f t="shared" si="0"/>
        <v>#VALUE!</v>
      </c>
      <c r="J14" s="14" t="e">
        <f t="shared" si="0"/>
        <v>#VALUE!</v>
      </c>
      <c r="L14" s="22"/>
      <c r="M14" s="23"/>
      <c r="N14" s="24"/>
      <c r="P14" s="39"/>
      <c r="Q14" s="43"/>
      <c r="R14" s="58"/>
      <c r="S14" s="46"/>
      <c r="X14" s="2" t="str">
        <f t="shared" si="1"/>
        <v/>
      </c>
    </row>
    <row r="15" spans="2:24" x14ac:dyDescent="0.25">
      <c r="B15" s="9">
        <v>42708</v>
      </c>
      <c r="C15" s="7" t="s">
        <v>144</v>
      </c>
      <c r="D15" s="15" t="s">
        <v>145</v>
      </c>
      <c r="E15" s="15" t="s">
        <v>145</v>
      </c>
      <c r="F15" s="15" t="s">
        <v>145</v>
      </c>
      <c r="G15" s="15" t="s">
        <v>145</v>
      </c>
      <c r="H15" s="13" t="e">
        <f t="shared" si="0"/>
        <v>#VALUE!</v>
      </c>
      <c r="I15" s="13" t="e">
        <f t="shared" si="0"/>
        <v>#VALUE!</v>
      </c>
      <c r="J15" s="14" t="e">
        <f t="shared" si="0"/>
        <v>#VALUE!</v>
      </c>
      <c r="L15" s="22"/>
      <c r="M15" s="23"/>
      <c r="N15" s="24"/>
      <c r="P15" s="39"/>
      <c r="Q15" s="43"/>
      <c r="R15" s="58"/>
      <c r="S15" s="46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0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0</v>
      </c>
      <c r="S23" s="2"/>
    </row>
    <row r="24" spans="4:24" s="3" customFormat="1" x14ac:dyDescent="0.25">
      <c r="D24" s="4" t="s">
        <v>41</v>
      </c>
      <c r="E24" s="4">
        <f>SUM(S:S)</f>
        <v>0</v>
      </c>
      <c r="S24" s="2"/>
    </row>
    <row r="28" spans="4:24" x14ac:dyDescent="0.25">
      <c r="D28" s="3" t="s">
        <v>129</v>
      </c>
      <c r="E28" s="3">
        <f>COUNTIF(Q5:Q16,"&gt;0")</f>
        <v>0</v>
      </c>
    </row>
    <row r="29" spans="4:24" x14ac:dyDescent="0.25">
      <c r="D29" s="3" t="s">
        <v>130</v>
      </c>
      <c r="E29" s="3">
        <f>COUNTIF(S5:S16,"&gt;0")</f>
        <v>0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F33" sqref="F3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62" t="s">
        <v>4</v>
      </c>
      <c r="D3" s="62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-$E$21</f>
        <v>-2.5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5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5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5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-$E$21</f>
        <v>-2.5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5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5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-$E$21</f>
        <v>-2.5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5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5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5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5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19.689999999999998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4.05</v>
      </c>
      <c r="S23" s="2"/>
    </row>
    <row r="24" spans="4:24" s="3" customFormat="1" x14ac:dyDescent="0.25">
      <c r="D24" s="4" t="s">
        <v>41</v>
      </c>
      <c r="E24" s="4">
        <f>SUM(S:S)</f>
        <v>6.2499999999999991</v>
      </c>
      <c r="S24" s="2"/>
    </row>
    <row r="28" spans="4:24" x14ac:dyDescent="0.25">
      <c r="D28" s="3" t="s">
        <v>129</v>
      </c>
      <c r="E28" s="3">
        <f>COUNTIF(Q5:Q16,"&gt;0")</f>
        <v>5</v>
      </c>
    </row>
    <row r="29" spans="4:24" x14ac:dyDescent="0.25">
      <c r="D29" s="3" t="s">
        <v>130</v>
      </c>
      <c r="E29" s="3">
        <f>COUNTIF(S5:S16,"&gt;0")</f>
        <v>2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bestFit="1" customWidth="1"/>
    <col min="19" max="19" width="22.8554687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61" t="s">
        <v>4</v>
      </c>
      <c r="D3" s="61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5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5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5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5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5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5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5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19.46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-10.23</v>
      </c>
      <c r="S23" s="2"/>
    </row>
    <row r="24" spans="4:24" s="3" customFormat="1" x14ac:dyDescent="0.25">
      <c r="D24" s="4" t="s">
        <v>41</v>
      </c>
      <c r="E24" s="4">
        <f>SUM(S:S)</f>
        <v>13.139999999999999</v>
      </c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3</v>
      </c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4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3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55" t="s">
        <v>4</v>
      </c>
      <c r="D3" s="55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5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5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5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5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5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5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5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5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5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5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5">
      <c r="X17" s="2">
        <f>SUM(X5:X15)</f>
        <v>20.759999999999998</v>
      </c>
    </row>
    <row r="21" spans="4:24" s="3" customFormat="1" x14ac:dyDescent="0.25">
      <c r="D21" s="5" t="s">
        <v>40</v>
      </c>
      <c r="E21" s="4">
        <v>2.5</v>
      </c>
      <c r="S21" s="2"/>
    </row>
    <row r="22" spans="4:24" s="3" customFormat="1" x14ac:dyDescent="0.25">
      <c r="D22" s="5" t="s">
        <v>39</v>
      </c>
      <c r="E22" s="4">
        <v>1</v>
      </c>
      <c r="S22" s="2"/>
    </row>
    <row r="23" spans="4:24" s="3" customFormat="1" x14ac:dyDescent="0.25">
      <c r="D23" s="5" t="s">
        <v>38</v>
      </c>
      <c r="E23" s="4">
        <f>SUM(Q:Q)</f>
        <v>8.1600000000000019</v>
      </c>
      <c r="S23" s="2"/>
    </row>
    <row r="24" spans="4:24" s="3" customFormat="1" x14ac:dyDescent="0.25">
      <c r="D24" s="4" t="s">
        <v>41</v>
      </c>
      <c r="E24" s="4">
        <f>SUM(S:S)</f>
        <v>5.68</v>
      </c>
      <c r="S24" s="2"/>
    </row>
    <row r="28" spans="4:24" x14ac:dyDescent="0.25">
      <c r="D28" s="3" t="s">
        <v>129</v>
      </c>
      <c r="E28" s="3">
        <f>COUNTIF(Q5:Q16,"&gt;0")</f>
        <v>3</v>
      </c>
    </row>
    <row r="29" spans="4:24" x14ac:dyDescent="0.25">
      <c r="D29" s="3" t="s">
        <v>130</v>
      </c>
      <c r="E29" s="3">
        <f>COUNTIF(S5:S16,"&gt;0")</f>
        <v>2</v>
      </c>
    </row>
    <row r="56" spans="3:19" s="3" customFormat="1" x14ac:dyDescent="0.25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25.140625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1.85546875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24" ht="15.75" thickBot="1" x14ac:dyDescent="0.3"/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51" t="s">
        <v>4</v>
      </c>
      <c r="D3" s="51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5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5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5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5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5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5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5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5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5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16.75</v>
      </c>
    </row>
    <row r="21" spans="4:24" s="3" customFormat="1" x14ac:dyDescent="0.25">
      <c r="D21" s="5" t="s">
        <v>40</v>
      </c>
      <c r="E21" s="4">
        <v>2.5</v>
      </c>
      <c r="R21" s="2"/>
      <c r="S21" s="2"/>
    </row>
    <row r="22" spans="4:24" s="3" customFormat="1" x14ac:dyDescent="0.25">
      <c r="D22" s="5" t="s">
        <v>39</v>
      </c>
      <c r="E22" s="4">
        <v>1</v>
      </c>
      <c r="R22" s="2"/>
      <c r="S22" s="2"/>
    </row>
    <row r="23" spans="4:24" s="3" customFormat="1" x14ac:dyDescent="0.25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5">
      <c r="D24" s="4" t="s">
        <v>41</v>
      </c>
      <c r="E24" s="4">
        <f>SUM(S:S)</f>
        <v>-8</v>
      </c>
      <c r="R24" s="2"/>
      <c r="S24" s="2"/>
    </row>
    <row r="28" spans="4:24" x14ac:dyDescent="0.25">
      <c r="D28" s="3" t="s">
        <v>129</v>
      </c>
      <c r="E28" s="3">
        <f>COUNTIF(Q5:Q16,"&gt;0")</f>
        <v>2</v>
      </c>
    </row>
    <row r="29" spans="4:24" x14ac:dyDescent="0.25">
      <c r="D29" s="3" t="s">
        <v>130</v>
      </c>
      <c r="E29" s="3">
        <f>COUNTIF(S5:S16,"&gt;0")</f>
        <v>0</v>
      </c>
    </row>
    <row r="56" spans="3:19" s="3" customFormat="1" x14ac:dyDescent="0.25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defaultColWidth="8.85546875" defaultRowHeight="15" x14ac:dyDescent="0.25"/>
  <cols>
    <col min="1" max="1" width="2.140625" style="2" customWidth="1"/>
    <col min="2" max="2" width="8.85546875" style="1"/>
    <col min="3" max="3" width="24.140625" style="1" bestFit="1" customWidth="1"/>
    <col min="4" max="4" width="25.140625" style="1" bestFit="1" customWidth="1"/>
    <col min="5" max="9" width="8.85546875" style="1"/>
    <col min="10" max="10" width="8.85546875" style="1" customWidth="1"/>
    <col min="11" max="11" width="2.5703125" style="3" customWidth="1"/>
    <col min="12" max="12" width="26.42578125" style="1" bestFit="1" customWidth="1"/>
    <col min="13" max="13" width="22.140625" style="1" bestFit="1" customWidth="1"/>
    <col min="14" max="14" width="11.85546875" style="1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22.85546875" style="2" bestFit="1" customWidth="1"/>
    <col min="20" max="20" width="2.140625" style="2" customWidth="1"/>
    <col min="21" max="23" width="8.85546875" style="2"/>
    <col min="24" max="24" width="26.5703125" style="2" bestFit="1" customWidth="1"/>
    <col min="25" max="16384" width="8.85546875" style="2"/>
  </cols>
  <sheetData>
    <row r="1" spans="2:24" ht="15.75" thickBot="1" x14ac:dyDescent="0.3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5">
      <c r="B2" s="88" t="s">
        <v>45</v>
      </c>
      <c r="C2" s="89"/>
      <c r="D2" s="89"/>
      <c r="E2" s="89"/>
      <c r="F2" s="89"/>
      <c r="G2" s="89"/>
      <c r="H2" s="89"/>
      <c r="I2" s="89"/>
      <c r="J2" s="90"/>
      <c r="L2" s="91" t="s">
        <v>46</v>
      </c>
      <c r="M2" s="92"/>
      <c r="N2" s="93"/>
      <c r="P2" s="94" t="s">
        <v>47</v>
      </c>
      <c r="Q2" s="95"/>
      <c r="R2" s="95"/>
      <c r="S2" s="96"/>
      <c r="X2" s="2" t="s">
        <v>127</v>
      </c>
    </row>
    <row r="3" spans="2:24" s="34" customFormat="1" x14ac:dyDescent="0.25">
      <c r="B3" s="28" t="s">
        <v>3</v>
      </c>
      <c r="C3" s="29" t="s">
        <v>4</v>
      </c>
      <c r="D3" s="29" t="s">
        <v>5</v>
      </c>
      <c r="E3" s="97" t="s">
        <v>10</v>
      </c>
      <c r="F3" s="97"/>
      <c r="G3" s="97"/>
      <c r="H3" s="97" t="s">
        <v>11</v>
      </c>
      <c r="I3" s="97"/>
      <c r="J3" s="98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5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5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5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5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5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5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5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5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5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5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5">
      <c r="X17" s="2">
        <f>SUM(X5:X15)</f>
        <v>16.45</v>
      </c>
    </row>
    <row r="21" spans="4:24" x14ac:dyDescent="0.25">
      <c r="D21" s="5" t="s">
        <v>40</v>
      </c>
      <c r="E21" s="4">
        <v>2.5</v>
      </c>
      <c r="X21" s="3"/>
    </row>
    <row r="22" spans="4:24" x14ac:dyDescent="0.25">
      <c r="D22" s="5" t="s">
        <v>39</v>
      </c>
      <c r="E22" s="4">
        <v>1</v>
      </c>
      <c r="X22" s="3"/>
    </row>
    <row r="23" spans="4:24" x14ac:dyDescent="0.25">
      <c r="D23" s="5" t="s">
        <v>38</v>
      </c>
      <c r="E23" s="4">
        <f>SUM(Q:Q)</f>
        <v>-7.0600000000000005</v>
      </c>
      <c r="X23" s="3"/>
    </row>
    <row r="24" spans="4:24" x14ac:dyDescent="0.25">
      <c r="D24" s="4" t="s">
        <v>41</v>
      </c>
      <c r="E24" s="4">
        <f>SUM(S:S)</f>
        <v>-10</v>
      </c>
      <c r="X24" s="3"/>
    </row>
    <row r="28" spans="4:24" x14ac:dyDescent="0.25">
      <c r="D28" s="1" t="s">
        <v>129</v>
      </c>
      <c r="E28" s="1">
        <f>COUNTIF(Q5:Q16,"&gt;0")</f>
        <v>1</v>
      </c>
    </row>
    <row r="29" spans="4:24" x14ac:dyDescent="0.25">
      <c r="D29" s="1" t="s">
        <v>130</v>
      </c>
      <c r="E29" s="1">
        <f>COUNTIF(S5:S16,"&gt;0")</f>
        <v>0</v>
      </c>
    </row>
    <row r="56" spans="3:24" x14ac:dyDescent="0.25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2016-09-17T10:51:17Z</dcterms:created>
  <dcterms:modified xsi:type="dcterms:W3CDTF">2016-12-02T14:34:31Z</dcterms:modified>
</cp:coreProperties>
</file>