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0470"/>
  </bookViews>
  <sheets>
    <sheet name="hedging calculator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3" l="1"/>
  <c r="H35" i="3" s="1"/>
  <c r="F33" i="3"/>
  <c r="F31" i="3"/>
  <c r="E35" i="3"/>
  <c r="E33" i="3"/>
  <c r="E31" i="3"/>
  <c r="G33" i="3" l="1"/>
  <c r="H33" i="3" s="1"/>
  <c r="G31" i="3"/>
  <c r="H31" i="3" s="1"/>
  <c r="G14" i="3"/>
  <c r="H14" i="3" s="1"/>
  <c r="E10" i="3"/>
  <c r="F10" i="3" s="1"/>
  <c r="E12" i="3"/>
  <c r="E14" i="3"/>
  <c r="F12" i="3" l="1"/>
  <c r="G12" i="3" s="1"/>
  <c r="H12" i="3" s="1"/>
  <c r="G10" i="3" l="1"/>
  <c r="H10" i="3" s="1"/>
</calcChain>
</file>

<file path=xl/sharedStrings.xml><?xml version="1.0" encoding="utf-8"?>
<sst xmlns="http://schemas.openxmlformats.org/spreadsheetml/2006/main" count="36" uniqueCount="22">
  <si>
    <t>Odds</t>
  </si>
  <si>
    <t>Selection</t>
  </si>
  <si>
    <t>Total Stake</t>
  </si>
  <si>
    <t>probability</t>
  </si>
  <si>
    <t>Favourite Wins</t>
  </si>
  <si>
    <t>Game is Drawn</t>
  </si>
  <si>
    <t>Underdog Wins</t>
  </si>
  <si>
    <t>Match Odds Hedging Calculator</t>
  </si>
  <si>
    <t>Required Stake</t>
  </si>
  <si>
    <t>Profit before commission</t>
  </si>
  <si>
    <t>Commission</t>
  </si>
  <si>
    <t>Profit after commission</t>
  </si>
  <si>
    <t>To use the calculator:</t>
  </si>
  <si>
    <t>1. Enter desired total stake in D5 and current commission percentage in D6</t>
  </si>
  <si>
    <t>2. Enter odds for favourite to win, drawn game and underdog at D10, D12 and D14</t>
  </si>
  <si>
    <t>3. Required stakes are shown in column F.</t>
  </si>
  <si>
    <t>4. Profit for all three outcomes is shown in H10, F12 and H14</t>
  </si>
  <si>
    <t>1. Enter desired total stake in D26 and current commission percentage in D27</t>
  </si>
  <si>
    <t>2. Enter odds for favourite to win, drawn game and underdog at D31, D33 and D35</t>
  </si>
  <si>
    <t>4. Profit for all three outcomes is shown in H31, H33 and H35</t>
  </si>
  <si>
    <t>Break Even On Win/Profit on Draw</t>
  </si>
  <si>
    <t>Profit On Win/Draw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</si>
</sst>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2" fontId="0" fillId="2" borderId="0" xfId="0" applyNumberFormat="1" applyFill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2" fontId="5" fillId="2" borderId="0" xfId="0" applyNumberFormat="1" applyFont="1" applyFill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165" fontId="0" fillId="2" borderId="1" xfId="2" applyNumberFormat="1" applyFont="1" applyFill="1" applyBorder="1" applyAlignment="1">
      <alignment vertical="center"/>
    </xf>
    <xf numFmtId="164" fontId="0" fillId="2" borderId="1" xfId="1" applyFont="1" applyFill="1" applyBorder="1" applyAlignment="1">
      <alignment horizontal="center" vertical="center"/>
    </xf>
    <xf numFmtId="40" fontId="5" fillId="2" borderId="1" xfId="1" applyNumberFormat="1" applyFont="1" applyFill="1" applyBorder="1" applyAlignment="1">
      <alignment horizontal="center" vertical="center"/>
    </xf>
    <xf numFmtId="43" fontId="0" fillId="2" borderId="0" xfId="0" applyNumberFormat="1" applyFill="1" applyAlignment="1">
      <alignment vertical="center"/>
    </xf>
    <xf numFmtId="40" fontId="0" fillId="2" borderId="0" xfId="0" applyNumberForma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164" fontId="2" fillId="3" borderId="1" xfId="1" applyFont="1" applyFill="1" applyBorder="1" applyAlignment="1">
      <alignment horizontal="center" vertical="center"/>
    </xf>
    <xf numFmtId="9" fontId="2" fillId="3" borderId="1" xfId="2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3"/>
  <sheetViews>
    <sheetView tabSelected="1" workbookViewId="0">
      <selection activeCell="M34" sqref="M34"/>
    </sheetView>
  </sheetViews>
  <sheetFormatPr defaultRowHeight="15" x14ac:dyDescent="0.25"/>
  <cols>
    <col min="1" max="2" width="1.140625" style="1" customWidth="1"/>
    <col min="3" max="3" width="29.140625" style="2" bestFit="1" customWidth="1"/>
    <col min="4" max="4" width="10.5703125" style="2" customWidth="1"/>
    <col min="5" max="5" width="12.140625" style="1" hidden="1" customWidth="1"/>
    <col min="6" max="6" width="14" style="1" bestFit="1" customWidth="1"/>
    <col min="7" max="7" width="25.28515625" style="1" bestFit="1" customWidth="1"/>
    <col min="8" max="8" width="27.42578125" style="1" customWidth="1"/>
    <col min="9" max="9" width="1.140625" style="1" customWidth="1"/>
    <col min="10" max="12" width="9.140625" style="1"/>
    <col min="13" max="13" width="9.140625" style="3"/>
    <col min="14" max="16384" width="9.140625" style="1"/>
  </cols>
  <sheetData>
    <row r="1" spans="2:17" ht="6.95" customHeight="1" x14ac:dyDescent="0.25"/>
    <row r="2" spans="2:17" ht="6.95" customHeight="1" x14ac:dyDescent="0.25">
      <c r="B2" s="4"/>
      <c r="C2" s="5"/>
      <c r="D2" s="5"/>
      <c r="E2" s="6"/>
      <c r="F2" s="6"/>
      <c r="G2" s="6"/>
      <c r="H2" s="6"/>
      <c r="I2" s="7"/>
    </row>
    <row r="3" spans="2:17" x14ac:dyDescent="0.25">
      <c r="B3" s="8"/>
      <c r="C3" s="9" t="s">
        <v>7</v>
      </c>
      <c r="D3" s="10"/>
      <c r="E3" s="11"/>
      <c r="F3" s="11"/>
      <c r="G3" s="9" t="s">
        <v>20</v>
      </c>
      <c r="H3" s="11"/>
      <c r="I3" s="12"/>
    </row>
    <row r="4" spans="2:17" x14ac:dyDescent="0.25">
      <c r="B4" s="8"/>
      <c r="C4" s="9"/>
      <c r="D4" s="10"/>
      <c r="E4" s="11"/>
      <c r="F4" s="11"/>
      <c r="G4" s="11"/>
      <c r="H4" s="11"/>
      <c r="I4" s="12"/>
    </row>
    <row r="5" spans="2:17" x14ac:dyDescent="0.25">
      <c r="B5" s="8"/>
      <c r="C5" s="10" t="s">
        <v>2</v>
      </c>
      <c r="D5" s="33">
        <v>100</v>
      </c>
      <c r="E5" s="11"/>
      <c r="F5" s="11"/>
      <c r="G5" s="11"/>
      <c r="H5" s="11"/>
      <c r="I5" s="12"/>
    </row>
    <row r="6" spans="2:17" x14ac:dyDescent="0.25">
      <c r="B6" s="8"/>
      <c r="C6" s="10" t="s">
        <v>10</v>
      </c>
      <c r="D6" s="34">
        <v>0.05</v>
      </c>
      <c r="E6" s="11"/>
      <c r="F6" s="11"/>
      <c r="G6" s="11"/>
      <c r="H6" s="11"/>
      <c r="I6" s="12"/>
    </row>
    <row r="7" spans="2:17" x14ac:dyDescent="0.25">
      <c r="B7" s="8"/>
      <c r="C7" s="10"/>
      <c r="D7" s="10"/>
      <c r="E7" s="11"/>
      <c r="F7" s="11"/>
      <c r="G7" s="11"/>
      <c r="H7" s="11"/>
      <c r="I7" s="12"/>
    </row>
    <row r="8" spans="2:17" s="13" customFormat="1" x14ac:dyDescent="0.25">
      <c r="B8" s="14"/>
      <c r="C8" s="15" t="s">
        <v>1</v>
      </c>
      <c r="D8" s="15" t="s">
        <v>0</v>
      </c>
      <c r="E8" s="16" t="s">
        <v>3</v>
      </c>
      <c r="F8" s="16" t="s">
        <v>8</v>
      </c>
      <c r="G8" s="16" t="s">
        <v>9</v>
      </c>
      <c r="H8" s="16" t="s">
        <v>11</v>
      </c>
      <c r="I8" s="17"/>
      <c r="M8" s="18"/>
    </row>
    <row r="9" spans="2:17" x14ac:dyDescent="0.25">
      <c r="B9" s="8"/>
      <c r="C9" s="19"/>
      <c r="D9" s="19"/>
      <c r="E9" s="20"/>
      <c r="F9" s="20"/>
      <c r="G9" s="20"/>
      <c r="H9" s="20"/>
      <c r="I9" s="12"/>
    </row>
    <row r="10" spans="2:17" x14ac:dyDescent="0.25">
      <c r="B10" s="8"/>
      <c r="C10" s="19" t="s">
        <v>4</v>
      </c>
      <c r="D10" s="35">
        <v>1.58</v>
      </c>
      <c r="E10" s="21">
        <f t="shared" ref="E10" si="0">IF(D10&gt;0,1/D10,"")</f>
        <v>0.63291139240506322</v>
      </c>
      <c r="F10" s="22">
        <f>ROUND(D5*E10,2)</f>
        <v>63.29</v>
      </c>
      <c r="G10" s="22">
        <f>ROUND((F10*(D10-1))-F12,2)</f>
        <v>0</v>
      </c>
      <c r="H10" s="23">
        <f>G10</f>
        <v>0</v>
      </c>
      <c r="I10" s="12"/>
      <c r="Q10" s="24"/>
    </row>
    <row r="11" spans="2:17" x14ac:dyDescent="0.25">
      <c r="B11" s="8"/>
      <c r="C11" s="19"/>
      <c r="D11" s="19"/>
      <c r="E11" s="20"/>
      <c r="F11" s="22"/>
      <c r="G11" s="22"/>
      <c r="H11" s="23"/>
      <c r="I11" s="12"/>
    </row>
    <row r="12" spans="2:17" x14ac:dyDescent="0.25">
      <c r="B12" s="8"/>
      <c r="C12" s="19" t="s">
        <v>5</v>
      </c>
      <c r="D12" s="35">
        <v>4.4000000000000004</v>
      </c>
      <c r="E12" s="21">
        <f>IF(D12&gt;0,1/D12,"")</f>
        <v>0.22727272727272727</v>
      </c>
      <c r="F12" s="22">
        <f>D5-F10</f>
        <v>36.71</v>
      </c>
      <c r="G12" s="22">
        <f>ROUND((F12*(D12-1))-F$10,2)</f>
        <v>61.52</v>
      </c>
      <c r="H12" s="23">
        <f>G12*(1-D6)</f>
        <v>58.444000000000003</v>
      </c>
      <c r="I12" s="12"/>
      <c r="Q12" s="24"/>
    </row>
    <row r="13" spans="2:17" x14ac:dyDescent="0.25">
      <c r="B13" s="8"/>
      <c r="C13" s="19"/>
      <c r="D13" s="19"/>
      <c r="E13" s="20"/>
      <c r="F13" s="22"/>
      <c r="G13" s="22"/>
      <c r="H13" s="23"/>
      <c r="I13" s="12"/>
    </row>
    <row r="14" spans="2:17" x14ac:dyDescent="0.25">
      <c r="B14" s="8"/>
      <c r="C14" s="19" t="s">
        <v>6</v>
      </c>
      <c r="D14" s="35">
        <v>6.8</v>
      </c>
      <c r="E14" s="21">
        <f>IF(D14&gt;0,1/D14,"")</f>
        <v>0.14705882352941177</v>
      </c>
      <c r="F14" s="22">
        <v>0</v>
      </c>
      <c r="G14" s="22">
        <f>-$D$5</f>
        <v>-100</v>
      </c>
      <c r="H14" s="23">
        <f>G14</f>
        <v>-100</v>
      </c>
      <c r="I14" s="12"/>
    </row>
    <row r="15" spans="2:17" x14ac:dyDescent="0.25">
      <c r="B15" s="8"/>
      <c r="C15" s="10"/>
      <c r="D15" s="10"/>
      <c r="E15" s="11"/>
      <c r="F15" s="11"/>
      <c r="G15" s="11"/>
      <c r="H15" s="25"/>
      <c r="I15" s="12"/>
    </row>
    <row r="16" spans="2:17" x14ac:dyDescent="0.25">
      <c r="B16" s="8"/>
      <c r="C16" s="26" t="s">
        <v>12</v>
      </c>
      <c r="D16" s="10"/>
      <c r="E16" s="11"/>
      <c r="F16" s="11"/>
      <c r="G16" s="11"/>
      <c r="H16" s="11"/>
      <c r="I16" s="12"/>
    </row>
    <row r="17" spans="2:9" x14ac:dyDescent="0.25">
      <c r="B17" s="8"/>
      <c r="C17" s="27"/>
      <c r="D17" s="10"/>
      <c r="E17" s="11"/>
      <c r="F17" s="11"/>
      <c r="G17" s="11"/>
      <c r="H17" s="11"/>
      <c r="I17" s="12"/>
    </row>
    <row r="18" spans="2:9" x14ac:dyDescent="0.25">
      <c r="B18" s="8"/>
      <c r="C18" s="28" t="s">
        <v>13</v>
      </c>
      <c r="D18" s="10"/>
      <c r="E18" s="11"/>
      <c r="F18" s="11"/>
      <c r="G18" s="11"/>
      <c r="H18" s="11"/>
      <c r="I18" s="12"/>
    </row>
    <row r="19" spans="2:9" x14ac:dyDescent="0.25">
      <c r="B19" s="8"/>
      <c r="C19" s="28" t="s">
        <v>14</v>
      </c>
      <c r="D19" s="10"/>
      <c r="E19" s="11"/>
      <c r="F19" s="11"/>
      <c r="G19" s="11"/>
      <c r="H19" s="11"/>
      <c r="I19" s="12"/>
    </row>
    <row r="20" spans="2:9" x14ac:dyDescent="0.25">
      <c r="B20" s="8"/>
      <c r="C20" s="28" t="s">
        <v>15</v>
      </c>
      <c r="D20" s="10"/>
      <c r="E20" s="11"/>
      <c r="F20" s="11"/>
      <c r="G20" s="11"/>
      <c r="H20" s="11"/>
      <c r="I20" s="12"/>
    </row>
    <row r="21" spans="2:9" x14ac:dyDescent="0.25">
      <c r="B21" s="8"/>
      <c r="C21" s="28" t="s">
        <v>16</v>
      </c>
      <c r="D21" s="10"/>
      <c r="E21" s="11"/>
      <c r="F21" s="11"/>
      <c r="G21" s="11"/>
      <c r="H21" s="11"/>
      <c r="I21" s="12"/>
    </row>
    <row r="22" spans="2:9" ht="6.95" customHeight="1" x14ac:dyDescent="0.25">
      <c r="B22" s="29"/>
      <c r="C22" s="30"/>
      <c r="D22" s="30"/>
      <c r="E22" s="31"/>
      <c r="F22" s="31"/>
      <c r="G22" s="31"/>
      <c r="H22" s="31"/>
      <c r="I22" s="32"/>
    </row>
    <row r="23" spans="2:9" ht="6.95" customHeight="1" x14ac:dyDescent="0.25">
      <c r="B23" s="4"/>
      <c r="C23" s="5"/>
      <c r="D23" s="5"/>
      <c r="E23" s="6"/>
      <c r="F23" s="6"/>
      <c r="G23" s="6"/>
      <c r="H23" s="6"/>
      <c r="I23" s="7"/>
    </row>
    <row r="24" spans="2:9" x14ac:dyDescent="0.25">
      <c r="B24" s="8"/>
      <c r="C24" s="9" t="s">
        <v>7</v>
      </c>
      <c r="D24" s="10"/>
      <c r="E24" s="11"/>
      <c r="F24" s="11"/>
      <c r="G24" s="9" t="s">
        <v>21</v>
      </c>
      <c r="H24" s="11"/>
      <c r="I24" s="12"/>
    </row>
    <row r="25" spans="2:9" x14ac:dyDescent="0.25">
      <c r="B25" s="8"/>
      <c r="C25" s="10"/>
      <c r="D25" s="10"/>
      <c r="E25" s="11"/>
      <c r="F25" s="11"/>
      <c r="G25" s="11"/>
      <c r="H25" s="11"/>
      <c r="I25" s="12"/>
    </row>
    <row r="26" spans="2:9" x14ac:dyDescent="0.25">
      <c r="B26" s="8"/>
      <c r="C26" s="10" t="s">
        <v>2</v>
      </c>
      <c r="D26" s="33">
        <v>100</v>
      </c>
      <c r="E26" s="11"/>
      <c r="F26" s="11"/>
      <c r="G26" s="11"/>
      <c r="H26" s="11"/>
      <c r="I26" s="12"/>
    </row>
    <row r="27" spans="2:9" x14ac:dyDescent="0.25">
      <c r="B27" s="8"/>
      <c r="C27" s="10" t="s">
        <v>10</v>
      </c>
      <c r="D27" s="34">
        <v>0.05</v>
      </c>
      <c r="E27" s="11"/>
      <c r="F27" s="11"/>
      <c r="G27" s="11"/>
      <c r="H27" s="11"/>
      <c r="I27" s="12"/>
    </row>
    <row r="28" spans="2:9" x14ac:dyDescent="0.25">
      <c r="B28" s="8"/>
      <c r="C28" s="10"/>
      <c r="D28" s="10"/>
      <c r="E28" s="11"/>
      <c r="F28" s="11"/>
      <c r="G28" s="11"/>
      <c r="H28" s="11"/>
      <c r="I28" s="12"/>
    </row>
    <row r="29" spans="2:9" x14ac:dyDescent="0.25">
      <c r="B29" s="8"/>
      <c r="C29" s="15" t="s">
        <v>1</v>
      </c>
      <c r="D29" s="15" t="s">
        <v>0</v>
      </c>
      <c r="E29" s="16" t="s">
        <v>3</v>
      </c>
      <c r="F29" s="16" t="s">
        <v>8</v>
      </c>
      <c r="G29" s="16" t="s">
        <v>9</v>
      </c>
      <c r="H29" s="16" t="s">
        <v>11</v>
      </c>
      <c r="I29" s="12"/>
    </row>
    <row r="30" spans="2:9" x14ac:dyDescent="0.25">
      <c r="B30" s="8"/>
      <c r="C30" s="19"/>
      <c r="D30" s="19"/>
      <c r="E30" s="20"/>
      <c r="F30" s="20"/>
      <c r="G30" s="20"/>
      <c r="H30" s="20"/>
      <c r="I30" s="12"/>
    </row>
    <row r="31" spans="2:9" x14ac:dyDescent="0.25">
      <c r="B31" s="8"/>
      <c r="C31" s="19" t="s">
        <v>4</v>
      </c>
      <c r="D31" s="35">
        <v>1.58</v>
      </c>
      <c r="E31" s="21">
        <f t="shared" ref="E31" si="1">IF(D31&gt;0,1/D31,"")</f>
        <v>0.63291139240506322</v>
      </c>
      <c r="F31" s="22">
        <f>(((1/D31)/(((1/D31)+(1/D33)))*D26))</f>
        <v>73.578595317725743</v>
      </c>
      <c r="G31" s="22">
        <f>ROUND((F31*(D31-1))-F33,2)</f>
        <v>16.25</v>
      </c>
      <c r="H31" s="23">
        <f>G31*(1-D27)</f>
        <v>15.4375</v>
      </c>
      <c r="I31" s="12"/>
    </row>
    <row r="32" spans="2:9" x14ac:dyDescent="0.25">
      <c r="B32" s="8"/>
      <c r="C32" s="19"/>
      <c r="D32" s="19"/>
      <c r="E32" s="20"/>
      <c r="F32" s="22"/>
      <c r="G32" s="22"/>
      <c r="H32" s="23"/>
      <c r="I32" s="12"/>
    </row>
    <row r="33" spans="2:9" x14ac:dyDescent="0.25">
      <c r="B33" s="8"/>
      <c r="C33" s="19" t="s">
        <v>5</v>
      </c>
      <c r="D33" s="35">
        <v>4.4000000000000004</v>
      </c>
      <c r="E33" s="21">
        <f>IF(D33&gt;0,1/D33,"")</f>
        <v>0.22727272727272727</v>
      </c>
      <c r="F33" s="22">
        <f>(((1/D33)/(((1/D31)+(1/D33)))*D26))</f>
        <v>26.421404682274247</v>
      </c>
      <c r="G33" s="22">
        <f>ROUND((F33*(D33-1))-F31,2)</f>
        <v>16.25</v>
      </c>
      <c r="H33" s="23">
        <f>G33*(1-D27)</f>
        <v>15.4375</v>
      </c>
      <c r="I33" s="12"/>
    </row>
    <row r="34" spans="2:9" x14ac:dyDescent="0.25">
      <c r="B34" s="8"/>
      <c r="C34" s="19"/>
      <c r="D34" s="19"/>
      <c r="E34" s="20"/>
      <c r="F34" s="22"/>
      <c r="G34" s="22"/>
      <c r="H34" s="23"/>
      <c r="I34" s="12"/>
    </row>
    <row r="35" spans="2:9" x14ac:dyDescent="0.25">
      <c r="B35" s="8"/>
      <c r="C35" s="19" t="s">
        <v>6</v>
      </c>
      <c r="D35" s="35">
        <v>6.8</v>
      </c>
      <c r="E35" s="21">
        <f>IF(D35&gt;0,1/D35,"")</f>
        <v>0.14705882352941177</v>
      </c>
      <c r="F35" s="22">
        <v>0</v>
      </c>
      <c r="G35" s="22">
        <f>-$D$26</f>
        <v>-100</v>
      </c>
      <c r="H35" s="23">
        <f>G35</f>
        <v>-100</v>
      </c>
      <c r="I35" s="12"/>
    </row>
    <row r="36" spans="2:9" x14ac:dyDescent="0.25">
      <c r="B36" s="8"/>
      <c r="C36" s="10"/>
      <c r="D36" s="10"/>
      <c r="E36" s="11"/>
      <c r="F36" s="11"/>
      <c r="G36" s="11"/>
      <c r="H36" s="11"/>
      <c r="I36" s="12"/>
    </row>
    <row r="37" spans="2:9" x14ac:dyDescent="0.25">
      <c r="B37" s="8"/>
      <c r="C37" s="26" t="s">
        <v>12</v>
      </c>
      <c r="D37" s="10"/>
      <c r="E37" s="11"/>
      <c r="F37" s="11"/>
      <c r="G37" s="11"/>
      <c r="H37" s="11"/>
      <c r="I37" s="12"/>
    </row>
    <row r="38" spans="2:9" x14ac:dyDescent="0.25">
      <c r="B38" s="8"/>
      <c r="C38" s="27"/>
      <c r="D38" s="10"/>
      <c r="E38" s="11"/>
      <c r="F38" s="11"/>
      <c r="G38" s="11"/>
      <c r="H38" s="11"/>
      <c r="I38" s="12"/>
    </row>
    <row r="39" spans="2:9" x14ac:dyDescent="0.25">
      <c r="B39" s="8"/>
      <c r="C39" s="28" t="s">
        <v>17</v>
      </c>
      <c r="D39" s="10"/>
      <c r="E39" s="11"/>
      <c r="F39" s="11"/>
      <c r="G39" s="11"/>
      <c r="H39" s="11"/>
      <c r="I39" s="12"/>
    </row>
    <row r="40" spans="2:9" x14ac:dyDescent="0.25">
      <c r="B40" s="8"/>
      <c r="C40" s="28" t="s">
        <v>18</v>
      </c>
      <c r="D40" s="10"/>
      <c r="E40" s="11"/>
      <c r="F40" s="11"/>
      <c r="G40" s="11"/>
      <c r="H40" s="11"/>
      <c r="I40" s="12"/>
    </row>
    <row r="41" spans="2:9" x14ac:dyDescent="0.25">
      <c r="B41" s="8"/>
      <c r="C41" s="28" t="s">
        <v>15</v>
      </c>
      <c r="D41" s="10"/>
      <c r="E41" s="11"/>
      <c r="F41" s="11"/>
      <c r="G41" s="11"/>
      <c r="H41" s="11"/>
      <c r="I41" s="12"/>
    </row>
    <row r="42" spans="2:9" x14ac:dyDescent="0.25">
      <c r="B42" s="8"/>
      <c r="C42" s="28" t="s">
        <v>19</v>
      </c>
      <c r="D42" s="10"/>
      <c r="E42" s="11"/>
      <c r="F42" s="11"/>
      <c r="G42" s="11"/>
      <c r="H42" s="11"/>
      <c r="I42" s="12"/>
    </row>
    <row r="43" spans="2:9" ht="6.95" customHeight="1" x14ac:dyDescent="0.25">
      <c r="B43" s="29"/>
      <c r="C43" s="30"/>
      <c r="D43" s="30"/>
      <c r="E43" s="31"/>
      <c r="F43" s="31"/>
      <c r="G43" s="31"/>
      <c r="H43" s="31"/>
      <c r="I43" s="32"/>
    </row>
  </sheetData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hedging calculator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Collins</dc:creator>
  <cp:lastModifiedBy>Keith</cp:lastModifiedBy>
  <dcterms:created xsi:type="dcterms:W3CDTF">2016-01-15T16:28:19Z</dcterms:created>
  <dcterms:modified xsi:type="dcterms:W3CDTF">2016-11-22T10:57:04Z</dcterms:modified>
</cp:coreProperties>
</file>