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xl/drawings/worksheetdrawing2.xml" ContentType="application/vnd.openxmlformats-officedocument.drawing+xml"/>
  <Override PartName="/xl/drawings/worksheetdrawing7.xml" ContentType="application/vnd.openxmlformats-officedocument.drawing+xml"/>
  <Override PartName="/xl/drawings/worksheetdrawing6.xml" ContentType="application/vnd.openxmlformats-officedocument.drawing+xml"/>
  <Override PartName="/xl/drawings/worksheetdrawing1.xml" ContentType="application/vnd.openxmlformats-officedocument.drawing+xml"/>
  <Override PartName="/xl/drawings/worksheetdrawing4.xml" ContentType="application/vnd.openxmlformats-officedocument.drawing+xml"/>
  <Override PartName="/xl/drawings/worksheetdrawing3.xml" ContentType="application/vnd.openxmlformats-officedocument.drawing+xml"/>
  <Override PartName="/xl/drawings/worksheetdrawing5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>
  <workbookPr/>
  <bookViews>
    <workbookView activeTab="1"/>
  </bookViews>
  <sheets>
    <sheet state="visible" name="complete results log" sheetId="1" r:id="rId3"/>
    <sheet state="visible" name="month 2 only" sheetId="2" r:id="rId4"/>
    <sheet state="visible" name="summary results" sheetId="3" r:id="rId5"/>
    <sheet state="visible" name="notes for use" sheetId="4" r:id="rId6"/>
    <sheet state="hidden" name="Sheet4" sheetId="5" r:id="rId7"/>
    <sheet state="hidden" name="Sheet5" sheetId="6" r:id="rId8"/>
    <sheet state="hidden" name="Sheet1" sheetId="7" r:id="rId9"/>
  </sheets>
  <definedNames>
    <definedName name="EACHWAY">Sheet1!$A$1:$A$2</definedName>
    <definedName name="FRACTIONS">Sheet5!$A$1:$A$4</definedName>
    <definedName name="RESULT">Sheet4!$A$1:$A$4</definedName>
  </definedNames>
  <calcPr/>
</workbook>
</file>

<file path=xl/sharedStrings.xml><?xml version="1.0" encoding="utf-8"?>
<sst xmlns="http://schemas.openxmlformats.org/spreadsheetml/2006/main" count="650" uniqueCount="153">
  <si>
    <t>Bank</t>
  </si>
  <si>
    <t>LOST</t>
  </si>
  <si>
    <t>PLACED</t>
  </si>
  <si>
    <t>YES</t>
  </si>
  <si>
    <t>WON</t>
  </si>
  <si>
    <t>WON-EW</t>
  </si>
  <si>
    <t>NO</t>
  </si>
  <si>
    <t>1 point</t>
  </si>
  <si>
    <t>Commission</t>
  </si>
  <si>
    <t>Whole Trial</t>
  </si>
  <si>
    <t>Notes</t>
  </si>
  <si>
    <t>Price taken</t>
  </si>
  <si>
    <t>Betfair SP</t>
  </si>
  <si>
    <t>Advised Prices</t>
  </si>
  <si>
    <t>Profit</t>
  </si>
  <si>
    <t>Only enter data in green cells on the Complete Results Log tab.
The summary results tab is for informaiton only.</t>
  </si>
  <si>
    <t>Before you start, enter your bank size, point value and commission rate in cells B1 to B3 on the Complete Results tab</t>
  </si>
  <si>
    <t>You then just add one row to the Complete Results tab for every bet you place. 
You should make an entry in cells A to M on the row for each bet.</t>
  </si>
  <si>
    <t>Fields A to M are populated as follows:
Date - Date of race
Time - Time of race
Racecourse - name of racecourse
Selection - horse name
Pts. - the number of points you wagered on this horse (NB actual bet size is calculated as number of points x 1 point value in cell B2)
Advised price - odds advised by tipster or system being tested. Enter 0 if not applicable
Price taken - decimal price obtained in win market when bet was placed
Price taken at exchange? - If 'yes', then the each-way bet was placed at the exchange; if 'No', it was a bookmaker bet
EW? - If 'yes' this was an each-way bet; if 'No', this was a straight win bet
EW Odds fraction* - can be either 0.2, 0.25 or 0.33, depending on bookmaker price offer.  If this is not an EW bet, you should set it to zero.
BF Win SP - Betfair Win Market Starting Price
BF Place SP - Betfair Place Market Starting Price
Result - can be
- 'WON-EW' if this is a winning EW bet
- 'WON' if this is a winning win-only bet
- 'PLACED' if this is an EW bet where the selection has finished in a place position
- 'LOST' - entire stake was lost (i.e. horse didn't win, nor, for each-way bets, did it place)</t>
  </si>
  <si>
    <t>Win-Only &amp; Each-Way Betting - Results Log</t>
  </si>
  <si>
    <t>*NB EW Odds Fraction is clearly displayed on the bookmaker's bet receipt. It gives the fraction of the winner's odds that will be paid out for a place position.
E.g. If winning odds are 5-1 (or decimal 6.0), and the EW fraction one-fifth (0.2), then the place odds will be one-fifth of 5-1 which equals even money (or decimal odds of 2.0).</t>
  </si>
  <si>
    <t>Profit is calculated and displayed in columns P to R:
P - Profit @ price taken = calculated profit from bet placed
Q - Profit @ Betfair SP = calculated profit using Betfair Starting Prices
R - Profit @ advised price = calculated profit using odds as advised by tipster or system under test</t>
  </si>
  <si>
    <t xml:space="preserve">A Summary tab is provided, to show key information as follows:
- Profit (if this figure is negative, there has been an overall loss)
- New Bank (i.e. Original Bank Balance + Profit)
- %age Bank Growth (=Profit / Original Bank Balance)
- Wins (defined as races that produced a positive net return)
- Bets = number of Bets placed to date
- Strike rate = Number of Wins divided by number of Bets
- ROI = Return on Investment i.e. Total Profit figure divided by Total Money Staked
</t>
  </si>
  <si>
    <t>ONLY ENTER DATA IN GREEN CELLS</t>
  </si>
  <si>
    <t>DO NOT AMEND BLUE CELLS</t>
  </si>
  <si>
    <t>New Bank</t>
  </si>
  <si>
    <t>Date</t>
  </si>
  <si>
    <t>%age bank Growth</t>
  </si>
  <si>
    <t>Time</t>
  </si>
  <si>
    <t>Racecourse</t>
  </si>
  <si>
    <t>Wins(races w/ profit)</t>
  </si>
  <si>
    <t xml:space="preserve">Selection </t>
  </si>
  <si>
    <t>Pts.</t>
  </si>
  <si>
    <t>Advised price</t>
  </si>
  <si>
    <t>Price taken at exchange?</t>
  </si>
  <si>
    <t>Bets</t>
  </si>
  <si>
    <t>Each-Way?</t>
  </si>
  <si>
    <t>EW odds fraction</t>
  </si>
  <si>
    <t>BF Win SP</t>
  </si>
  <si>
    <t>BF Place SP</t>
  </si>
  <si>
    <t>Result</t>
  </si>
  <si>
    <t>Effective Price obtained</t>
  </si>
  <si>
    <t>Points staked</t>
  </si>
  <si>
    <t>Profit @ price taken</t>
  </si>
  <si>
    <t>Profit @ Betfair SP</t>
  </si>
  <si>
    <t>Profit @ advised price</t>
  </si>
  <si>
    <t>Strike rate(races w/ profit)</t>
  </si>
  <si>
    <t>ROI</t>
  </si>
  <si>
    <t>Southwell</t>
  </si>
  <si>
    <t>Month 2 Only</t>
  </si>
  <si>
    <t>Chester</t>
  </si>
  <si>
    <t>Captain Dunne</t>
  </si>
  <si>
    <t>Showboating</t>
  </si>
  <si>
    <t>Goodwood</t>
  </si>
  <si>
    <t>Chilworth Icon</t>
  </si>
  <si>
    <t>Windsor</t>
  </si>
  <si>
    <t>Ya Latif</t>
  </si>
  <si>
    <t>Sandown</t>
  </si>
  <si>
    <t>Decorated Knight</t>
  </si>
  <si>
    <t>Big Chill</t>
  </si>
  <si>
    <t>Arabian Comet</t>
  </si>
  <si>
    <t>Brighton</t>
  </si>
  <si>
    <t>Juventas</t>
  </si>
  <si>
    <t>Thirsk</t>
  </si>
  <si>
    <t>Jessie B Goode</t>
  </si>
  <si>
    <t>Mecca's Missus</t>
  </si>
  <si>
    <t>Doncaster</t>
  </si>
  <si>
    <t>Hot Streak</t>
  </si>
  <si>
    <t>Haydock</t>
  </si>
  <si>
    <t>Galileo Gold</t>
  </si>
  <si>
    <t>Newmarket</t>
  </si>
  <si>
    <t>Speculative Bid</t>
  </si>
  <si>
    <t>Jayjinski</t>
  </si>
  <si>
    <t>Lingfield</t>
  </si>
  <si>
    <t>Fleckerl</t>
  </si>
  <si>
    <t>Chepstow</t>
  </si>
  <si>
    <t>Fleeting Visut</t>
  </si>
  <si>
    <t xml:space="preserve">Use Your Filbert </t>
  </si>
  <si>
    <t>Ripon</t>
  </si>
  <si>
    <t>Rosina</t>
  </si>
  <si>
    <t>Lady Tiana</t>
  </si>
  <si>
    <t>Pontefract</t>
  </si>
  <si>
    <t>Danas Present</t>
  </si>
  <si>
    <t>Ayr</t>
  </si>
  <si>
    <t>Trail Blaze</t>
  </si>
  <si>
    <t>Newcastle</t>
  </si>
  <si>
    <t>Burning Thread</t>
  </si>
  <si>
    <t>Musselbrough</t>
  </si>
  <si>
    <t>La Bouecateuse</t>
  </si>
  <si>
    <t>Swaheen</t>
  </si>
  <si>
    <t>Basateen</t>
  </si>
  <si>
    <t>Wolverhampton</t>
  </si>
  <si>
    <t xml:space="preserve">Houdini </t>
  </si>
  <si>
    <t>Kempton</t>
  </si>
  <si>
    <t>Rosenbaum</t>
  </si>
  <si>
    <t>Mujaned</t>
  </si>
  <si>
    <t>First Sitting</t>
  </si>
  <si>
    <t>Awsome Power</t>
  </si>
  <si>
    <t>Jan Van Hoof</t>
  </si>
  <si>
    <t>Carlisle</t>
  </si>
  <si>
    <t>Circuitous</t>
  </si>
  <si>
    <t>Ascot</t>
  </si>
  <si>
    <t>Knight Owl</t>
  </si>
  <si>
    <t>Mining Gold</t>
  </si>
  <si>
    <t>Muhaarar</t>
  </si>
  <si>
    <t>Salisbury</t>
  </si>
  <si>
    <t>Suffused</t>
  </si>
  <si>
    <t>Noble Peace</t>
  </si>
  <si>
    <t>Beverley</t>
  </si>
  <si>
    <t>Peterhouse</t>
  </si>
  <si>
    <t>Charlie's Mate</t>
  </si>
  <si>
    <t>Layline</t>
  </si>
  <si>
    <t>Ffos Llas</t>
  </si>
  <si>
    <t>Safire Song</t>
  </si>
  <si>
    <t>Bath</t>
  </si>
  <si>
    <t>Edged Out</t>
  </si>
  <si>
    <t>Newbury</t>
  </si>
  <si>
    <t>Withensea</t>
  </si>
  <si>
    <t>Bailey's Pursuit</t>
  </si>
  <si>
    <t>Here Comes When</t>
  </si>
  <si>
    <t>Sea Of Heaven</t>
  </si>
  <si>
    <t>Interception</t>
  </si>
  <si>
    <t>14.50/19.50</t>
  </si>
  <si>
    <t>Leics/Epsom</t>
  </si>
  <si>
    <t>O Rogue/Marmot</t>
  </si>
  <si>
    <t>Culloden</t>
  </si>
  <si>
    <t>Felix Leiter</t>
  </si>
  <si>
    <t>Chelmsford</t>
  </si>
  <si>
    <t>Attalan</t>
  </si>
  <si>
    <t>Opal Tiara</t>
  </si>
  <si>
    <t>Leicester</t>
  </si>
  <si>
    <t>Harwoods Volante</t>
  </si>
  <si>
    <t>York</t>
  </si>
  <si>
    <t>Storm The Stars</t>
  </si>
  <si>
    <t>Cartmel</t>
  </si>
  <si>
    <t>Lorfeo</t>
  </si>
  <si>
    <t>Worcester</t>
  </si>
  <si>
    <t>Patricktom Boru</t>
  </si>
  <si>
    <t>Atlantic Affair</t>
  </si>
  <si>
    <t>Bertie Blu Boy</t>
  </si>
  <si>
    <t>Flag Of Glory</t>
  </si>
  <si>
    <t>Catterick</t>
  </si>
  <si>
    <t>Chancery</t>
  </si>
  <si>
    <t>Fireglow</t>
  </si>
  <si>
    <t>Ballesteros</t>
  </si>
  <si>
    <t>Alfajer</t>
  </si>
  <si>
    <t>Green Light</t>
  </si>
  <si>
    <t>Ocean Crystal</t>
  </si>
  <si>
    <t>Ajman Bridge</t>
  </si>
  <si>
    <t>Alejandro</t>
  </si>
  <si>
    <t>Ingleby Hollow</t>
  </si>
  <si>
    <t>Jamesbos Girl</t>
  </si>
  <si>
    <t>Steventon Star</t>
  </si>
  <si>
    <t>no</t>
  </si>
  <si>
    <t>yes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</si>
  <si>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</si>
  <si>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</si>
  <si>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</si>
  <si>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</si>
  <si>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</si>
  <si>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</si>
  <si>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</si>
  <si>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</si>
  <si>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</si>
  <si>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</si>
  <si>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</si>
  <si>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</si>
  <si>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</si>
  <si>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</si>
  <si>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</si>
  <si>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</si>
  <si>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</si>
  <si>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</si>
  <si>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</si>
  <si>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</si>
  <si>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</si>
  <si>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</si>
  <si>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</si>
  <si>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</si>
  <si>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</si>
  <si>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</si>
  <si>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</si>
  <si>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</si>
  <si>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</si>
  <si>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</si>
  <si>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</si>
  <si>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</si>
  <si>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</si>
  <si>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</si>
  <si>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</si>
  <si>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</si>
  <si>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</si>
  <si>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</si>
  <si>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</si>
  <si>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</si>
  <si>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</si>
  <si>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</si>
  <si>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</si>
  <si>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</si>
  <si>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</si>
  <si>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</si>
  <si>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</si>
  <si>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</si>
  <si>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</si>
  <si>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</si>
  <si>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</si>
  <si>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</si>
  <si>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</si>
  <si>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</si>
  <si>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</si>
  <si>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</si>
  <si>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</si>
  <si>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</si>
  <si>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</si>
  <si>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</si>
  <si>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</si>
  <si>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</si>
  <si>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</si>
  <si>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</si>
  <si>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</si>
  <si>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</si>
  <si>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</si>
  <si>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</si>
  <si>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</si>
  <si>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</si>
  <si>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</si>
  <si>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</si>
  <si>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</si>
  <si>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</si>
  <si>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</si>
  <si>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</si>
  <si>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</si>
  <si>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</si>
  <si>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</si>
  <si>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</si>
  <si>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</si>
  <si>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</si>
  <si>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</si>
  <si>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</si>
  <si>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</si>
  <si>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</si>
  <si>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</si>
  <si>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</si>
  <si>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</si>
  <si>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</si>
  <si>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</si>
  <si>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</si>
  <si>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</si>
  <si>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</si>
  <si>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</si>
  <si>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</si>
  <si>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</si>
  <si>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</si>
  <si>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</si>
  <si>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</si>
  <si>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</si>
  <si>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</si>
  <si>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</si>
  <si>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</si>
  <si>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</si>
  <si>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</si>
  <si>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</si>
  <si>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</si>
  <si>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</si>
  <si>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</si>
  <si>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</si>
  <si>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</si>
  <si>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</si>
  <si>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</si>
  <si>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</si>
  <si>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</si>
  <si>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</si>
  <si>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</si>
  <si>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</si>
  <si>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</si>
  <si>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</si>
  <si>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</si>
  <si>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</si>
  <si>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</si>
  <si>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</si>
  <si>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</si>
  <si>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</si>
  <si>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</si>
  <si>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</si>
  <si>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</si>
  <si>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</si>
  <si>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</si>
  <si>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</si>
  <si>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</si>
  <si>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</si>
  <si>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</si>
  <si>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</si>
  <si>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</si>
  <si>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</si>
  <si>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</si>
  <si>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</si>
  <si>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</si>
  <si>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</si>
  <si>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</si>
  <si>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</si>
  <si>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</si>
  <si>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</si>
  <si>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</si>
  <si>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</si>
  <si>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</si>
  <si>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</si>
  <si>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</si>
  <si>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</si>
  <si>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</si>
  <si>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</si>
  <si>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</si>
  <si>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</si>
  <si>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</si>
  <si>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</si>
  <si>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</si>
  <si>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</si>
  <si>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</si>
  <si>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</si>
  <si>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</si>
  <si>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</si>
  <si>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</si>
  <si>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</si>
  <si>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</si>
  <si>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</si>
  <si>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</si>
  <si>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</si>
  <si>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</si>
  <si>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</si>
  <si>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</si>
  <si>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</si>
  <si>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</si>
  <si>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</si>
  <si>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</si>
  <si>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</si>
  <si>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</si>
  <si>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</si>
  <si>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</si>
  <si>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</si>
  <si>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</si>
  <si>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</si>
  <si>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</si>
  <si>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</si>
  <si>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</si>
  <si>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</si>
  <si>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</si>
  <si>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</si>
  <si>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</si>
  <si>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</si>
  <si>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</si>
  <si>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</si>
  <si>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</si>
  <si>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</si>
  <si>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</si>
  <si>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</si>
  <si>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</si>
  <si>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</si>
  <si>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</si>
  <si>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</si>
  <si>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</si>
  <si>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</si>
  <si>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</si>
  <si>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</si>
  <si>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</si>
  <si>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</si>
  <si>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</si>
  <si>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</si>
  <si>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</si>
  <si>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</si>
  <si>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</si>
  <si>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</si>
  <si>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</si>
  <si>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</si>
  <si>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</si>
  <si>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</si>
  <si>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</si>
  <si>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</si>
  <si>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</si>
  <si>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</si>
  <si>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</si>
  <si>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</si>
  <si>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</si>
  <si>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</si>
  <si>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</si>
  <si>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</si>
  <si>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</si>
  <si>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</si>
  <si>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</si>
  <si>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</si>
  <si>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</si>
  <si>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</si>
  <si>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</si>
  <si>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</si>
  <si>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</si>
  <si>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</si>
  <si>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</si>
  <si>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</si>
  <si>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</si>
  <si>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</si>
  <si>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</si>
  <si>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</si>
  <si>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</si>
  <si>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</si>
  <si>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</si>
  <si>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</si>
  <si>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</si>
  <si>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</si>
  <si>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</si>
  <si>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</si>
  <si>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</si>
  <si>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</si>
  <si>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</si>
  <si>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</si>
  <si>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</si>
  <si>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</si>
  <si>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</si>
  <si>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</si>
  <si>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</si>
  <si>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</si>
  <si>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</si>
  <si>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</si>
  <si>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</si>
  <si>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</si>
  <si>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</si>
  <si>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</si>
  <si>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</si>
  <si>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</si>
  <si>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</si>
  <si>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</si>
  <si>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</si>
  <si>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</si>
  <si>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</si>
  <si>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</si>
  <si>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</si>
  <si>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</si>
  <si>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</si>
  <si>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</si>
  <si>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</si>
  <si>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</si>
  <si>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</si>
  <si>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</si>
  <si>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</si>
  <si>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</si>
  <si>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</si>
  <si>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</si>
  <si>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</si>
  <si>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</si>
  <si>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</si>
  <si>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</si>
  <si>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</si>
  <si>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</si>
  <si>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</si>
  <si>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</si>
  <si>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</si>
  <si>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</si>
  <si>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</si>
  <si>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</si>
  <si>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</si>
  <si>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</si>
  <si>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</si>
  <si>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</si>
  <si>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</si>
  <si>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</si>
  <si>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</si>
  <si>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</si>
  <si>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</si>
  <si>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</si>
  <si>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</si>
  <si>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</si>
  <si>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</si>
  <si>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</si>
  <si>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</si>
  <si>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</si>
  <si>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</si>
  <si>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</si>
  <si>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</si>
  <si>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</si>
  <si>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</si>
  <si>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</si>
  <si>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</si>
  <si>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</si>
  <si>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</si>
  <si>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</si>
  <si>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</si>
  <si>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</si>
  <si>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</si>
  <si>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</si>
  <si>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</si>
  <si>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</si>
  <si>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</si>
  <si>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</si>
  <si>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</si>
  <si>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</si>
  <si>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</si>
  <si>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</si>
  <si>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</si>
  <si>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</si>
  <si>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</si>
  <si>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</si>
  <si>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</si>
  <si>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</si>
  <si>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</si>
  <si>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</si>
  <si>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</si>
  <si>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</si>
  <si>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</si>
  <si>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</si>
  <si>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</si>
  <si>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</si>
  <si>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</si>
  <si>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</si>
  <si>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</si>
  <si>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</si>
  <si>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</si>
  <si>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</si>
  <si>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</si>
  <si>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</si>
  <si>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</si>
  <si>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</si>
  <si>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</si>
  <si>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</si>
  <si>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</si>
  <si>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</si>
  <si>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</si>
  <si>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</si>
  <si>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</si>
  <si>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</si>
  <si>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</si>
  <si>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</si>
  <si>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</si>
  <si>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</si>
  <si>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</si>
  <si>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</si>
  <si>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</si>
  <si>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</si>
  <si>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</si>
  <si>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</si>
  <si>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</si>
  <si>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</si>
  <si>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</si>
  <si>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</si>
  <si>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</si>
  <si>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</si>
  <si>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</si>
  <si>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</si>
  <si>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</si>
  <si>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</si>
  <si>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</si>
  <si>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</si>
  <si>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</si>
  <si>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</si>
  <si>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</si>
  <si>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</si>
  <si>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</si>
  <si>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</si>
  <si>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</si>
  <si>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</si>
  <si>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</si>
  <si>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</si>
  <si>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</si>
  <si>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</si>
  <si>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</si>
  <si>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</si>
  <si>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</si>
  <si>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</si>
  <si>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</si>
  <si>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</si>
  <si>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</si>
  <si>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</si>
  <si>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</si>
  <si>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</si>
  <si>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</si>
  <si>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</si>
  <si>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</si>
  <si>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</si>
  <si>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</si>
  <si>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</si>
  <si>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</si>
  <si>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</si>
  <si>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</si>
  <si>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</si>
  <si>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</si>
  <si>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</si>
  <si>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</si>
  <si>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</si>
  <si>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</si>
  <si>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</si>
  <si>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</si>
  <si>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</si>
  <si>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</si>
  <si>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</si>
  <si>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</si>
  <si>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</si>
  <si>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</si>
  <si>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</si>
  <si>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</si>
  <si>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</si>
  <si>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</si>
  <si>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</si>
  <si>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</si>
  <si>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</si>
  <si>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</si>
  <si>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</si>
  <si>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</si>
  <si>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</si>
  <si>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</si>
  <si>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</si>
  <si>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</si>
  <si>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</si>
  <si>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</si>
  <si>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</si>
  <si>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</si>
  <si>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</si>
  <si>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</si>
  <si>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</si>
  <si>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</si>
  <si>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</si>
  <si>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</si>
  <si>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</si>
  <si>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</si>
  <si>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</si>
  <si>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</si>
  <si>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</si>
  <si>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</si>
  <si>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</si>
  <si>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</si>
  <si>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</si>
  <si>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</si>
  <si>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</si>
  <si>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</si>
  <si>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</si>
  <si>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</si>
  <si>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</si>
  <si>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</si>
  <si>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</si>
  <si>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</si>
  <si>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</si>
  <si>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</si>
  <si>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</si>
  <si>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</si>
  <si>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</si>
  <si>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</si>
  <si>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</si>
  <si>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</si>
  <si>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</si>
  <si>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</si>
  <si>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</si>
  <si>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</si>
  <si>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</si>
  <si>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</si>
  <si>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</si>
  <si>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</si>
  <si>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</si>
  <si>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</si>
  <si>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</si>
  <si>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</si>
  <si>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</si>
  <si>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</si>
  <si>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</si>
  <si>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</si>
  <si>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</si>
  <si>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</si>
  <si>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</si>
  <si>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</si>
  <si>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</si>
  <si>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</si>
  <si>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</si>
  <si>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</si>
  <si>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</si>
  <si>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</si>
  <si>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</si>
  <si>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</si>
  <si>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</si>
  <si>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</si>
  <si>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</si>
  <si>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</si>
  <si>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</si>
  <si>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</si>
  <si>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</si>
  <si>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</si>
  <si>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</si>
  <si>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</si>
  <si>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</si>
  <si>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</si>
  <si>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</si>
  <si>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</si>
  <si>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</si>
  <si>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</si>
  <si>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</si>
  <si>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</si>
  <si>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</si>
  <si>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</si>
  <si>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</si>
  <si>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</si>
  <si>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</si>
  <si>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</si>
  <si>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</si>
  <si>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</si>
  <si>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</si>
  <si>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</si>
  <si>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</si>
  <si>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</si>
  <si>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</si>
  <si>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</si>
  <si>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</si>
  <si>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</si>
  <si>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</si>
  <si>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</si>
  <si>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</si>
  <si>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</si>
  <si>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</si>
  <si>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</si>
  <si>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</si>
  <si>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</si>
  <si>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</si>
  <si>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</si>
  <si>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</si>
  <si>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</si>
  <si>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</si>
  <si>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</si>
  <si>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</si>
  <si>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</si>
  <si>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</si>
  <si>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</si>
  <si>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</si>
  <si>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</si>
  <si>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</si>
  <si>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</si>
  <si>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</si>
  <si>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</si>
  <si>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</si>
  <si>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</si>
  <si>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</si>
  <si>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</si>
  <si>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</si>
  <si>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</si>
  <si>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</si>
  <si>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</si>
  <si>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</si>
  <si>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</si>
  <si>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</si>
  <si>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</si>
  <si>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</si>
  <si>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</si>
  <si>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</si>
  <si>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</si>
  <si>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</si>
  <si>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</si>
  <si>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</si>
  <si>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</si>
  <si>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</si>
  <si>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</si>
  <si>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</si>
  <si>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</si>
  <si>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</si>
  <si>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</si>
  <si>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</si>
  <si>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</si>
  <si>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</si>
  <si>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</si>
  <si>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</si>
  <si>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</si>
  <si>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</si>
  <si>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</si>
  <si>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</si>
  <si>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</si>
  <si>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</si>
  <si>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</si>
  <si>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</si>
  <si>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</si>
  <si>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</si>
  <si>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</si>
  <si>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</si>
  <si>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</si>
  <si>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</si>
  <si>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</si>
  <si>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</si>
  <si>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</si>
  <si>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</si>
  <si>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</si>
  <si>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</si>
  <si>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</si>
  <si>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</si>
  <si>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</si>
  <si>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</si>
  <si>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</si>
  <si>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</si>
  <si>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</si>
  <si>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</si>
  <si>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</si>
  <si>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</si>
  <si>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</si>
  <si>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</si>
  <si>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</si>
  <si>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</si>
  <si>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</si>
  <si>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</si>
  <si>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</si>
  <si>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</si>
  <si>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</si>
  <si>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</si>
  <si>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</si>
  <si>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</si>
  <si>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</si>
  <si>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</si>
  <si>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</si>
  <si>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</si>
  <si>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</si>
  <si>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</si>
  <si>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</si>
  <si>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</si>
  <si>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</si>
  <si>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</si>
  <si>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</si>
  <si>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</si>
  <si>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</si>
  <si>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</si>
  <si>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</si>
  <si>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</si>
  <si>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</si>
  <si>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</si>
  <si>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</si>
  <si>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</si>
  <si>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</si>
  <si>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</si>
  <si>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</si>
  <si>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</si>
  <si>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</si>
  <si>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</si>
  <si>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</si>
  <si>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</si>
  <si>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</si>
  <si>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</si>
  <si>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</si>
  <si>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</si>
  <si>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</si>
  <si>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</si>
  <si>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</si>
  <si>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</si>
  <si>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</si>
  <si>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</si>
  <si>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</si>
  <si>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</si>
  <si>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</si>
  <si>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</si>
  <si>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</si>
  <si>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</si>
  <si>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</si>
  <si>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</si>
  <si>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</si>
  <si>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</si>
  <si>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</si>
  <si>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</si>
  <si>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</si>
  <si>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</si>
  <si>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</si>
  <si>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</si>
  <si>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</si>
  <si>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</si>
  <si>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</si>
  <si>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</si>
  <si>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</si>
  <si>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</si>
  <si>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</si>
  <si>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</si>
  <si>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</si>
  <si>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</si>
  <si>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</si>
  <si>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</si>
  <si>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</si>
  <si>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</si>
  <si>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</si>
  <si>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</si>
  <si>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</si>
  <si>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</si>
  <si>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</si>
  <si>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</si>
  <si>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</si>
  <si>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</si>
  <si>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</si>
  <si>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</si>
  <si>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</si>
  <si>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</si>
  <si>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</si>
  <si>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</si>
  <si>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</si>
  <si>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</si>
  <si>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</si>
  <si>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</si>
  <si>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</si>
  <si>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</si>
  <si>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</si>
  <si>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</si>
  <si>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</si>
  <si>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</si>
  <si>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</si>
  <si>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</si>
  <si>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</si>
  <si>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</si>
  <si>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</si>
  <si>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</si>
  <si>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</si>
  <si>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</si>
  <si>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</si>
  <si>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</si>
  <si>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</si>
  <si>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</si>
  <si>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</si>
  <si>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</si>
  <si>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</si>
  <si>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</si>
  <si>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</si>
  <si>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</si>
  <si>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</si>
  <si>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</si>
  <si>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</si>
  <si>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</si>
  <si>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</si>
  <si>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</si>
  <si>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</si>
  <si>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</si>
  <si>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</si>
  <si>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</si>
  <si>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</si>
  <si>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</si>
  <si>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</si>
  <si>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</si>
  <si>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</si>
  <si>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</si>
  <si>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</si>
  <si>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</si>
  <si>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</si>
  <si>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</si>
  <si>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</si>
  <si>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</si>
  <si>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</si>
  <si>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</si>
  <si>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</si>
  <si>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</si>
  <si>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</si>
  <si>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</si>
  <si>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</si>
  <si>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</si>
  <si>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</si>
  <si>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</si>
  <si>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</si>
  <si>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</si>
  <si>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</si>
  <si>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</si>
  <si>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</si>
  <si>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</si>
  <si>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</si>
  <si>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</si>
  <si>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</si>
  <si>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</si>
  <si>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</si>
  <si>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</si>
  <si>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</si>
  <si>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</si>
  <si>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</si>
  <si>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</si>
  <si>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</si>
  <si>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</si>
  <si>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</si>
  <si>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</si>
  <si>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</si>
  <si>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</si>
  <si>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</si>
  <si>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</si>
  <si>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</si>
  <si>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</si>
  <si>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</si>
  <si>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</si>
  <si>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</si>
  <si>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</si>
  <si>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</si>
  <si>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</si>
  <si>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</si>
  <si>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</si>
  <si>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</si>
  <si>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</si>
  <si>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</si>
  <si>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</si>
  <si>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</si>
  <si>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</si>
  <si>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</si>
  <si>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</si>
  <si>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</si>
  <si>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</si>
  <si>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</si>
  <si>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</si>
  <si>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</si>
  <si>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</si>
  <si>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</si>
  <si>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</si>
  <si>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</si>
  <si>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</si>
  <si>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</si>
  <si>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</si>
  <si>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</si>
  <si>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</si>
  <si>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</si>
  <si>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</si>
  <si>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</si>
  <si>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</si>
  <si>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</si>
  <si>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</si>
  <si>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</si>
  <si>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</si>
  <si>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</si>
  <si>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</si>
  <si>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</si>
  <si>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</si>
  <si>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</si>
  <si>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</si>
  <si>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</si>
  <si>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</si>
  <si>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</si>
  <si>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</si>
  <si>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</si>
  <si>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</si>
  <si>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</si>
  <si>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</si>
  <si>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</si>
  <si>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</si>
  <si>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</si>
  <si>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</si>
  <si>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</si>
  <si>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</si>
  <si>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</si>
  <si>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</si>
  <si>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</si>
  <si>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</si>
  <si>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</si>
  <si>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</si>
  <si>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</si>
  <si>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</si>
  <si>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</si>
  <si>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</si>
  <si>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</si>
  <si>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</si>
  <si>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</si>
  <si>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</si>
  <si>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</si>
  <si>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</si>
  <si>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</si>
  <si>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</si>
  <si>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</si>
  <si>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</si>
  <si>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</si>
  <si>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</si>
  <si>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</si>
  <si>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</si>
  <si>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</si>
  <si>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</si>
  <si>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</si>
  <si>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</si>
  <si>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</si>
  <si>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</si>
  <si>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</si>
  <si>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</si>
  <si>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</si>
  <si>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</si>
  <si>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</si>
  <si>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</si>
  <si>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</si>
  <si>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</si>
  <si>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</si>
  <si>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</si>
  <si>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</si>
  <si>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</si>
  <si>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</si>
  <si>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</si>
  <si>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</si>
  <si>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</si>
  <si>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</si>
  <si>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</si>
  <si>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</si>
  <si>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</si>
  <si>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</si>
  <si>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</si>
  <si>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</si>
  <si>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</si>
  <si>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</si>
  <si>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</si>
  <si>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</si>
  <si>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</si>
  <si>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</si>
  <si>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</si>
  <si>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</si>
  <si>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</si>
  <si>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</si>
  <si>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</si>
  <si>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</si>
  <si>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</si>
  <si>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</si>
  <si>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</si>
  <si>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</si>
  <si>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</si>
  <si>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</si>
  <si>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</si>
  <si>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</si>
  <si>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</si>
  <si>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</si>
  <si>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</si>
  <si>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</si>
  <si>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</si>
  <si>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</si>
  <si>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</si>
  <si>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</si>
  <si>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</si>
  <si>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</si>
  <si>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</si>
  <si>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</si>
  <si>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</si>
  <si>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</si>
  <si>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</si>
  <si>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</si>
  <si>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</si>
  <si>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</si>
  <si>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</si>
  <si>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</si>
  <si>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</si>
  <si>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</si>
  <si>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</si>
  <si>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</si>
  <si>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</si>
  <si>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</si>
  <si>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</si>
  <si>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</si>
  <si>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</si>
  <si>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</si>
  <si>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</si>
  <si>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</si>
  <si>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</si>
  <si>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</si>
  <si>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</si>
  <si>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</si>
  <si>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</si>
  <si>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</si>
  <si>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</si>
  <si>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</si>
  <si>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</si>
  <si>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</si>
  <si>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</si>
  <si>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</si>
  <si>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</si>
  <si>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</si>
  <si>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</si>
  <si>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</si>
  <si>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</si>
  <si>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</si>
  <si>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</si>
  <si>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</si>
  <si>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</si>
  <si>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</si>
  <si>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</si>
  <si>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</si>
  <si>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</si>
  <si>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</si>
  <si>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</si>
  <si>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</si>
  <si>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</si>
  <si>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</si>
  <si>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</si>
  <si>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</si>
  <si>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</si>
  <si>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</si>
  <si>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</si>
  <si>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</si>
  <si>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</si>
  <si>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</si>
  <si>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</si>
  <si>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</si>
  <si>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</si>
  <si>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</si>
  <si>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</si>
  <si>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</si>
  <si>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</si>
  <si>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</si>
  <si>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</si>
  <si>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</si>
  <si>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</si>
  <si>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</si>
  <si>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</si>
  <si>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</si>
  <si>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</si>
  <si>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</si>
  <si>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</si>
  <si>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</si>
  <si>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</si>
  <si>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</si>
  <si>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</si>
  <si>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</si>
  <si>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</si>
  <si>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</si>
  <si>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</si>
  <si>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</si>
  <si>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</si>
  <si>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</si>
  <si>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</si>
  <si>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</si>
  <si>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</si>
  <si>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</si>
  <si>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</si>
  <si>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</si>
  <si>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</si>
  <si>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</si>
  <si>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</si>
  <si>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</si>
  <si>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</si>
  <si>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</si>
  <si>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</si>
  <si>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</si>
  <si>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</si>
  <si>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</si>
  <si>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</si>
  <si>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</si>
  <si>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</si>
  <si>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</si>
  <si>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</si>
  <si>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</si>
  <si>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</si>
  <si>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</si>
  <si>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</si>
  <si>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</si>
  <si>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</si>
  <si>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</si>
  <si>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</si>
  <si>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</si>
  <si>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</si>
  <si>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</si>
  <si>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</si>
  <si>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</si>
  <si>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</si>
  <si>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</si>
  <si>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</si>
  <si>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</si>
  <si>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</si>
  <si>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</si>
  <si>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</si>
  <si>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</si>
  <si>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</si>
  <si>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</si>
  <si>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</si>
  <si>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</si>
  <si>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</si>
  <si>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</si>
  <si>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</si>
  <si>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</si>
  <si>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</si>
  <si>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</si>
  <si>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</si>
  <si>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</si>
  <si>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</si>
  <si>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</si>
  <si>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</si>
  <si>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</si>
  <si>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</si>
  <si>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</si>
  <si>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</si>
  <si>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</si>
  <si>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</si>
  <si>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</si>
  <si>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</si>
  <si>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</si>
  <si>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</si>
  <si>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</si>
  <si>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</si>
  <si>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</si>
  <si>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</si>
  <si>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</si>
  <si>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</si>
  <si>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</si>
  <si>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</si>
  <si>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</si>
  <si>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</si>
  <si>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</si>
  <si>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</si>
  <si>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</si>
  <si>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</si>
  <si>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</si>
  <si>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</si>
  <si>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</si>
  <si>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</si>
  <si>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</si>
  <si>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</si>
  <si>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</si>
  <si>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</si>
  <si>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</si>
  <si>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</si>
  <si>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</si>
  <si>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</si>
  <si>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</si>
  <si>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</si>
  <si>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</si>
  <si>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</si>
  <si>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</si>
  <si>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</si>
  <si>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</si>
  <si>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</si>
  <si>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</si>
  <si>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</si>
  <si>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</si>
  <si>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</si>
  <si>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</si>
  <si>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</si>
  <si>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</si>
  <si>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</si>
  <si>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</si>
  <si>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</si>
  <si>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</si>
  <si>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</si>
  <si>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</si>
  <si>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</si>
  <si>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</si>
  <si>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</si>
  <si>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</si>
  <si>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</si>
  <si>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</si>
  <si>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</si>
  <si>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</si>
  <si>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</si>
  <si>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</si>
  <si>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</si>
  <si>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</si>
  <si>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</si>
  <si>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</si>
  <si>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</si>
  <si>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</si>
  <si>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</si>
  <si>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</si>
  <si>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</si>
  <si>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</si>
  <si>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</si>
  <si>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</si>
  <si>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</si>
  <si>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</si>
  <si>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</si>
  <si>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</si>
  <si>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</si>
  <si>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</si>
  <si>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</si>
  <si>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</si>
  <si>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</si>
  <si>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</si>
  <si>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</si>
  <si>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</si>
  <si>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</si>
  <si>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</si>
  <si>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</si>
  <si>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</si>
  <si>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</si>
  <si>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</si>
  <si>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</si>
  <si>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</si>
  <si>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</si>
  <si>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</si>
  <si>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</si>
  <si>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</si>
  <si>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</si>
  <si>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</si>
  <si>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</si>
  <si>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</si>
  <si>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</si>
  <si>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</si>
  <si>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</si>
  <si>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</si>
  <si>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</si>
  <si>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</si>
  <si>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</si>
  <si>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</si>
  <si>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</si>
  <si>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</si>
  <si>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</si>
  <si>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</si>
  <si>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</si>
  <si>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</si>
  <si>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</si>
  <si>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</si>
  <si>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</si>
  <si>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</si>
  <si>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</si>
  <si>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</si>
  <si>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</si>
  <si>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</si>
  <si>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</si>
  <si>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</si>
  <si>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</si>
  <si>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</si>
  <si>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</si>
  <si>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</si>
  <si>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</si>
  <si>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</si>
  <si>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</si>
  <si>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</si>
  <si>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</si>
  <si>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</si>
  <si>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</si>
  <si>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</si>
  <si>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</si>
  <si>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</si>
  <si>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</si>
  <si>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</si>
  <si>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</si>
  <si>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</si>
  <si>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</si>
  <si>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</si>
  <si>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</si>
  <si>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</si>
  <si>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</si>
  <si>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</si>
  <si>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</si>
  <si>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</si>
  <si>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</si>
  <si>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</si>
  <si>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</si>
  <si>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</si>
  <si>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</si>
  <si>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</si>
  <si>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</si>
  <si>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</si>
  <si>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</si>
  <si>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</si>
  <si>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</si>
  <si>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</si>
  <si>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</si>
  <si>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</si>
  <si>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</si>
  <si>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</si>
  <si>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</si>
  <si>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</si>
  <si>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</si>
  <si>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</si>
  <si>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</si>
  <si>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</si>
  <si>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</si>
  <si>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</si>
  <si>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</si>
  <si>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</si>
  <si>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</si>
  <si>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</si>
  <si>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</si>
  <si>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</si>
  <si>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</si>
  <si>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</si>
  <si>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</si>
  <si>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</si>
  <si>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</si>
  <si>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</si>
  <si>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</si>
  <si>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</si>
  <si>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</si>
  <si>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</si>
  <si>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</si>
  <si>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</si>
  <si>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</si>
  <si>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</si>
  <si>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</si>
  <si>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</si>
  <si>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</si>
  <si>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</si>
  <si>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</si>
  <si>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</si>
  <si>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</si>
  <si>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</si>
  <si>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</si>
  <si>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</si>
  <si>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</si>
  <si>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</si>
  <si>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</si>
  <si>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</si>
  <si>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</si>
  <si>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</si>
  <si>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</si>
  <si>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</si>
  <si>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</si>
  <si>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</si>
  <si>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</si>
  <si>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</si>
  <si>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</si>
  <si>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</si>
  <si>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</si>
  <si>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</si>
  <si>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</si>
  <si>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</si>
  <si>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</si>
  <si>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</si>
  <si>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</si>
  <si>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</si>
  <si>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</si>
  <si>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</si>
  <si>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</si>
  <si>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</si>
  <si>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</si>
  <si>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</si>
  <si>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</si>
  <si>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</si>
  <si>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</si>
  <si>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</si>
  <si>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</si>
  <si>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</si>
  <si>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</si>
  <si>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</si>
  <si>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</si>
  <si>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</si>
  <si>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</si>
  <si>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</si>
  <si>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</si>
  <si>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</si>
  <si>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</si>
  <si>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</si>
  <si>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</si>
  <si>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</si>
  <si>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</si>
  <si>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</si>
  <si>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</si>
  <si>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</si>
  <si>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</si>
  <si>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</si>
  <si>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</si>
  <si>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</si>
  <si>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</si>
  <si>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</si>
  <si>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</si>
  <si>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</si>
  <si>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</si>
  <si>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</si>
  <si>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</si>
  <si>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</si>
  <si>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</si>
  <si>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</si>
  <si>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</si>
  <si>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</si>
  <si>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</si>
  <si>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</si>
  <si>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</si>
  <si>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</si>
  <si>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</si>
  <si>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</si>
  <si>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</si>
  <si>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</si>
  <si>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</si>
  <si>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</si>
  <si>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</si>
  <si>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</si>
  <si>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</si>
  <si>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</si>
  <si>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</si>
  <si>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</si>
  <si>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</si>
  <si>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</si>
  <si>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</si>
  <si>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</si>
  <si>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</si>
  <si>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</si>
  <si>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</si>
  <si>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</si>
  <si>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</si>
  <si>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</si>
  <si>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</si>
  <si>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</si>
  <si>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</si>
  <si>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</si>
  <si>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</si>
  <si>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</si>
  <si>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</si>
  <si>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</si>
  <si>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</si>
  <si>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</si>
  <si>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</si>
  <si>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</si>
  <si>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</si>
  <si>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</si>
  <si>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</si>
  <si>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</si>
  <si>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</si>
  <si>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</si>
  <si>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</si>
  <si>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</si>
  <si>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</si>
  <si>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</si>
  <si>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</si>
  <si>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</si>
  <si>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</si>
  <si>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</si>
  <si>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</si>
  <si>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</si>
  <si>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</si>
  <si>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</si>
  <si>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</si>
  <si>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</si>
  <si>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</si>
  <si>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</si>
  <si>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</si>
  <si>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</si>
  <si>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</si>
  <si>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</si>
  <si>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</si>
  <si>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</si>
  <si>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</si>
  <si>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</si>
  <si>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</si>
  <si>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</si>
  <si>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</si>
  <si>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</si>
  <si>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</si>
  <si>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</si>
  <si>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</si>
  <si>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</si>
  <si>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</si>
  <si>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</si>
  <si>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</si>
  <si>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</si>
  <si>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</si>
  <si>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</si>
  <si>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</si>
  <si>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</si>
  <si>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</si>
  <si>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</si>
  <si>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</si>
  <si>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</si>
  <si>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</si>
  <si>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</si>
  <si>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</si>
  <si>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</si>
  <si>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</si>
  <si>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</si>
  <si>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</si>
  <si>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</si>
  <si>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</si>
  <si>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</si>
  <si>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</si>
  <si>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</si>
  <si>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</si>
  <si>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</si>
  <si>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</si>
  <si>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</si>
  <si>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</si>
  <si>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</si>
  <si>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</si>
  <si>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</si>
  <si>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</si>
  <si>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</si>
  <si>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</si>
  <si>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</si>
  <si>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</si>
  <si>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</si>
  <si>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</si>
  <si>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</si>
  <si>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</si>
  <si>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</si>
  <si>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</si>
  <si>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</si>
  <si>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</si>
  <si>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</si>
  <si>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</si>
  <si>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</si>
  <si>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</si>
  <si>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</si>
  <si>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</si>
  <si>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</si>
  <si>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</si>
  <si>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</si>
  <si>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</si>
  <si>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</si>
  <si>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</si>
  <si>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</si>
  <si>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</si>
  <si>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</si>
  <si>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</si>
  <si>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</si>
  <si>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</si>
  <si>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</si>
  <si>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</si>
  <si>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</si>
  <si>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</si>
  <si>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</si>
  <si>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</si>
  <si>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</si>
  <si>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</si>
  <si>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</si>
  <si>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</si>
  <si>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</si>
  <si>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</si>
  <si>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</si>
  <si>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</si>
  <si>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</si>
  <si>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</si>
  <si>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</si>
  <si>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</si>
  <si>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</si>
  <si>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</si>
  <si>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</si>
  <si>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</si>
  <si>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</si>
  <si>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</si>
  <si>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</si>
  <si>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</si>
  <si>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</si>
  <si>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</si>
  <si>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</si>
  <si>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</si>
  <si>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</si>
  <si>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</si>
  <si>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</si>
  <si>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</si>
  <si>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</si>
  <si>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</si>
  <si>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</si>
  <si>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</si>
  <si>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</si>
  <si>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</si>
  <si>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</si>
  <si>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</si>
  <si>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</si>
  <si>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</si>
  <si>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</si>
  <si>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</si>
  <si>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</si>
  <si>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</si>
  <si>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</si>
  <si>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</si>
  <si>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</si>
  <si>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</si>
  <si>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</si>
  <si>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</si>
  <si>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</si>
  <si>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</si>
  <si>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</si>
  <si>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</si>
  <si>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</si>
  <si>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</si>
  <si>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</si>
  <si>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</si>
  <si>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</si>
  <si>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</si>
  <si>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</si>
  <si>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</si>
  <si>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</si>
  <si>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</si>
  <si>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</si>
  <si>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</si>
  <si>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</si>
  <si>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</si>
  <si>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</si>
  <si>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</si>
  <si>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</si>
  <si>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</si>
  <si>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</si>
  <si>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</si>
  <si>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</si>
  <si>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</si>
  <si>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</si>
  <si>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</si>
  <si>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</si>
  <si>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</si>
  <si>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</si>
  <si>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</si>
  <si>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</si>
  <si>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</si>
  <si>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</si>
  <si>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</si>
  <si>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</si>
  <si>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</si>
  <si>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</si>
  <si>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</si>
  <si>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</si>
  <si>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</si>
  <si>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</si>
  <si>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</si>
  <si>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</si>
  <si>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</si>
  <si>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</si>
  <si>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</si>
  <si>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</si>
  <si>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</si>
  <si>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</si>
  <si>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</si>
  <si>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</si>
  <si>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</si>
  <si>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</si>
  <si>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</si>
  <si>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</si>
  <si>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</si>
  <si>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</si>
  <si>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</si>
  <si>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</si>
  <si>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</si>
  <si>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</si>
  <si>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</si>
  <si>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</si>
  <si>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</si>
  <si>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</si>
  <si>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</si>
  <si>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</si>
  <si>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</si>
  <si>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</si>
  <si>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</si>
  <si>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</si>
  <si>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</si>
  <si>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</si>
  <si>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</si>
  <si>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</si>
  <si>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</si>
  <si>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</si>
  <si>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</si>
  <si>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</si>
  <si>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</si>
  <si>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</si>
  <si>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</si>
  <si>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</si>
  <si>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</si>
  <si>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</si>
  <si>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</si>
  <si>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</si>
  <si>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</si>
  <si>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</si>
  <si>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</si>
  <si>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</si>
  <si>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</si>
  <si>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</si>
  <si>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</si>
  <si>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</si>
  <si>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</si>
  <si>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</si>
  <si>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</si>
  <si>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</si>
  <si>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</si>
  <si>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</si>
  <si>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</si>
  <si>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</si>
  <si>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</si>
  <si>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</si>
  <si>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</si>
  <si>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</si>
  <si>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</si>
  <si>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</si>
  <si>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</si>
  <si>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</si>
  <si>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</si>
  <si>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</si>
  <si>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</si>
  <si>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</si>
  <si>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</si>
  <si>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</si>
  <si>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</si>
  <si>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</si>
  <si>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</si>
  <si>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</si>
  <si>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</si>
  <si>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</si>
  <si>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</si>
  <si>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</si>
  <si>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</si>
  <si>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</si>
  <si>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</si>
  <si>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</si>
  <si>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</si>
  <si>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</si>
  <si>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</si>
  <si>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</si>
  <si>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</si>
  <si>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</si>
  <si>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</si>
  <si>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</si>
  <si>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</si>
  <si>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</si>
  <si>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</si>
  <si>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</si>
  <si>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</si>
  <si>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</si>
  <si>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</si>
  <si>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</si>
  <si>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</si>
  <si>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</si>
  <si>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</si>
  <si>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</si>
  <si>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</si>
  <si>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</si>
  <si>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</si>
  <si>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</si>
  <si>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</si>
  <si>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</si>
  <si>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</si>
  <si>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</si>
  <si>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</si>
  <si>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</si>
  <si>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</si>
  <si>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</si>
  <si>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</si>
  <si>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</si>
  <si>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</si>
  <si>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</si>
  <si>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</si>
  <si>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</si>
  <si>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</si>
  <si>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</si>
  <si>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</si>
  <si>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</si>
  <si>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</si>
  <si>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</si>
  <si>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</si>
  <si>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</si>
  <si>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</si>
  <si>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</si>
  <si>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</si>
  <si>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</si>
  <si>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</si>
  <si>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</si>
  <si>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</si>
  <si>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</si>
  <si>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</si>
  <si>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</si>
  <si>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</si>
  <si>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</si>
  <si>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</si>
  <si>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</si>
  <si>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</si>
  <si>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</si>
  <si>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</si>
  <si>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</si>
  <si>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</si>
  <si>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</si>
  <si>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</si>
  <si>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</si>
  <si>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</si>
  <si>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</si>
  <si>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</si>
  <si>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</si>
  <si>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</si>
  <si>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</si>
  <si>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</si>
  <si>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</si>
  <si>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</si>
  <si>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</si>
  <si>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</si>
  <si>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</si>
  <si>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</si>
  <si>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</si>
  <si>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</si>
  <si>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</si>
  <si>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</si>
  <si>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</si>
  <si>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</si>
  <si>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</si>
  <si>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</si>
  <si>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</si>
  <si>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</si>
  <si>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</si>
  <si>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</si>
  <si>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</si>
  <si>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</si>
  <si>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</si>
  <si>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</si>
  <si>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</si>
  <si>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</si>
  <si>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</si>
  <si>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</si>
  <si>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</si>
  <si>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</si>
  <si>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</si>
  <si>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</si>
  <si>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</si>
  <si>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</si>
  <si>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</si>
  <si>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</si>
  <si>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</si>
  <si>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</si>
  <si>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</si>
  <si>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</si>
  <si>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</si>
  <si>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</si>
  <si>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</si>
  <si>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</si>
  <si>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</si>
  <si>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</si>
  <si>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</si>
  <si>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</si>
  <si>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</si>
  <si>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</si>
  <si>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</si>
  <si>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</si>
  <si>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</si>
  <si>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</si>
  <si>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</si>
  <si>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</si>
  <si>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</si>
  <si>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</si>
  <si>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</si>
  <si>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</si>
  <si>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</si>
  <si>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</si>
  <si>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</si>
  <si>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</si>
  <si>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</si>
  <si>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</si>
  <si>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</si>
  <si>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</si>
  <si>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</si>
  <si>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</si>
  <si>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</si>
  <si>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</si>
  <si>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</si>
  <si>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</si>
  <si>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</si>
  <si>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</si>
  <si>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</si>
  <si>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</si>
  <si>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</si>
  <si>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</si>
  <si>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</si>
  <si>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</si>
  <si>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</si>
  <si>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</si>
  <si>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</si>
  <si>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</si>
  <si>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</si>
  <si>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</si>
  <si>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</si>
  <si>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</si>
  <si>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</si>
  <si>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</si>
  <si>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</si>
  <si>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</si>
  <si>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</si>
  <si>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</si>
  <si>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</si>
  <si>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</si>
  <si>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</si>
  <si>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</si>
  <si>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</si>
  <si>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</si>
  <si>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</si>
  <si>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</si>
  <si>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</si>
  <si>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</si>
  <si>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</si>
  <si>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</si>
  <si>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</si>
  <si>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</si>
  <si>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</si>
  <si>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</si>
  <si>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</si>
  <si>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</si>
  <si>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</si>
  <si>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</si>
  <si>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</si>
  <si>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</si>
  <si>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</si>
  <si>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</si>
  <si>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</si>
  <si>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</si>
  <si>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</si>
  <si>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</si>
  <si>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</si>
  <si>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</si>
  <si>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</si>
  <si>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</si>
  <si>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</si>
  <si>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</si>
  <si>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</si>
  <si>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</si>
  <si>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</si>
  <si>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</si>
  <si>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</si>
  <si>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</si>
  <si>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</si>
  <si>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</si>
  <si>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</si>
  <si>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</si>
  <si>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</si>
  <si>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</si>
  <si>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</si>
  <si>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</si>
  <si>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</si>
  <si>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</si>
  <si>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</si>
  <si>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</si>
  <si>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</si>
  <si>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</si>
  <si>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</si>
  <si>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</si>
  <si>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</si>
  <si>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</si>
  <si>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</si>
  <si>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</si>
  <si>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</si>
  <si>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</si>
  <si>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</si>
  <si>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</si>
  <si>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</si>
  <si>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</si>
  <si>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</si>
  <si>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</si>
  <si>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</si>
  <si>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</si>
  <si>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</si>
  <si>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</si>
  <si>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</si>
  <si>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</si>
  <si>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</si>
  <si>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</si>
  <si>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</si>
  <si>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</si>
  <si>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</si>
  <si>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</si>
  <si>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</si>
  <si>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</si>
  <si>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</si>
  <si>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</si>
  <si>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</si>
  <si>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</si>
  <si>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</si>
  <si>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</si>
  <si>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</si>
  <si>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</si>
  <si>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</si>
  <si>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</si>
  <si>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</si>
  <si>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</si>
  <si>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</si>
  <si>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</si>
  <si>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</si>
  <si>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</si>
  <si>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</si>
  <si>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</si>
  <si>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</si>
  <si>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</si>
  <si>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</si>
  <si>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</si>
  <si>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</si>
  <si>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</si>
  <si>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</si>
  <si>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</si>
  <si>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</si>
  <si>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</si>
  <si>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</si>
  <si>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</si>
  <si>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</si>
  <si>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</si>
  <si>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</si>
  <si>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</si>
  <si>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</si>
  <si>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</si>
  <si>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</si>
  <si>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</si>
  <si>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</si>
  <si>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</si>
  <si>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</si>
  <si>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</si>
  <si>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</si>
  <si>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</si>
  <si>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</si>
  <si>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</si>
  <si>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</si>
  <si>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</si>
  <si>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</si>
  <si>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</si>
  <si>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</si>
  <si>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</si>
  <si>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</si>
  <si>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</si>
  <si>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</si>
  <si>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</si>
  <si>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</si>
  <si>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</si>
  <si>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</si>
  <si>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</si>
  <si>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</si>
  <si>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</si>
  <si>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</si>
  <si>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</si>
  <si>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</si>
  <si>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</si>
  <si>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</si>
  <si>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</si>
  <si>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</si>
  <si>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</si>
  <si>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</si>
  <si>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</si>
  <si>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</si>
  <si>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</si>
  <si>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</si>
  <si>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</si>
  <si>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</si>
  <si>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</si>
  <si>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</si>
  <si>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</si>
  <si>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</si>
  <si>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</si>
  <si>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</si>
  <si>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</si>
  <si>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</si>
  <si>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</si>
  <si>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</si>
  <si>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</si>
  <si>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</si>
  <si>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</si>
  <si>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</si>
  <si>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</si>
  <si>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</si>
  <si>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</si>
  <si>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</si>
  <si>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</si>
  <si>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</si>
  <si>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</si>
  <si>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</si>
  <si>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</si>
  <si>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</si>
  <si>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</si>
  <si>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</si>
  <si>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</si>
  <si>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</si>
  <si>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</si>
  <si>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</si>
  <si>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</si>
  <si>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</si>
  <si>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</si>
  <si>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</si>
  <si>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</si>
  <si>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</si>
  <si>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</si>
  <si>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</si>
  <si>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</si>
  <si>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</si>
  <si>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</si>
  <si>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</si>
  <si>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</si>
  <si>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</si>
  <si>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</si>
  <si>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</si>
  <si>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</si>
  <si>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</si>
  <si>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</si>
  <si>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</si>
  <si>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</si>
  <si>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</si>
  <si>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</si>
  <si>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</si>
  <si>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</si>
  <si>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</si>
  <si>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</si>
  <si>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</si>
  <si>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</si>
  <si>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</si>
  <si>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</si>
  <si>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</si>
  <si>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</si>
  <si>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</si>
  <si>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</si>
  <si>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</si>
  <si>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</si>
  <si>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</si>
  <si>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</si>
  <si>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</si>
  <si>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</si>
  <si>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</si>
  <si>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</si>
  <si>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</si>
  <si>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</si>
  <si>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</si>
  <si>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</si>
  <si>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</si>
  <si>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</si>
  <si>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</si>
  <si>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</si>
  <si>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</si>
  <si>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</si>
  <si>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</si>
  <si>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</si>
  <si>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</si>
  <si>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</si>
  <si>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</si>
  <si>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</si>
  <si>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</si>
  <si>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</si>
  <si>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</si>
  <si>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</si>
  <si>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</si>
  <si>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</si>
  <si>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</si>
  <si>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</si>
  <si>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</si>
  <si>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</si>
  <si>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</si>
  <si>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</si>
  <si>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</si>
  <si>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</si>
  <si>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</si>
  <si>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</si>
  <si>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</si>
  <si>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</si>
  <si>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</si>
  <si>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</si>
  <si>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</si>
  <si>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</si>
  <si>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</si>
  <si>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</si>
  <si>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</si>
  <si>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</si>
  <si>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</si>
  <si>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</si>
  <si>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</si>
  <si>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</si>
  <si>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</si>
  <si>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</si>
  <si>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</si>
  <si>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</si>
  <si>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</si>
  <si>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</si>
  <si>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</si>
  <si>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</si>
  <si>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</si>
  <si>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</si>
  <si>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</si>
  <si>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</si>
  <si>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</si>
  <si>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</si>
  <si>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</si>
  <si>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</si>
  <si>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</si>
  <si>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</si>
  <si>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</si>
  <si>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</si>
  <si>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</si>
  <si>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</si>
  <si>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</si>
  <si>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</si>
  <si>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</si>
  <si>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</si>
  <si>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</si>
  <si>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</si>
  <si>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</si>
  <si>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</si>
  <si>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</si>
  <si>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</si>
  <si>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</si>
  <si>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</si>
  <si>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</si>
  <si>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</si>
  <si>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</si>
  <si>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</si>
  <si>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</si>
  <si>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</si>
  <si>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</si>
  <si>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</si>
  <si>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</si>
  <si>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</si>
  <si>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</si>
  <si>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</si>
  <si>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</si>
  <si>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</si>
  <si>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</si>
  <si>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</si>
  <si>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</si>
  <si>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</si>
  <si>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</si>
  <si>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</si>
  <si>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</si>
  <si>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</si>
  <si>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</si>
  <si>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</si>
  <si>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</si>
  <si>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</si>
  <si>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</si>
  <si>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</si>
  <si>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</si>
  <si>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</si>
  <si>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</si>
  <si>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</si>
  <si>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</si>
  <si>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</si>
  <si>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</si>
  <si>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</si>
  <si>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</si>
  <si>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</si>
  <si>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</si>
  <si>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</si>
  <si>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</si>
  <si>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</si>
  <si>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</si>
  <si>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</si>
  <si>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</si>
  <si>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</si>
  <si>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</si>
  <si>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</si>
  <si>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</si>
  <si>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</si>
  <si>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</si>
  <si>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</si>
  <si>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</si>
  <si>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</si>
  <si>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</si>
  <si>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</si>
  <si>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</si>
  <si>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</si>
  <si>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</si>
  <si>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</si>
  <si>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</si>
  <si>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</si>
  <si>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</si>
  <si>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</si>
  <si>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</si>
  <si>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</si>
  <si>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</si>
  <si>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</si>
  <si>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</si>
  <si>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</si>
  <si>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</si>
  <si>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</si>
  <si>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</si>
  <si>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</si>
  <si>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</si>
  <si>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</si>
  <si>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</si>
  <si>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</si>
  <si>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</si>
  <si>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</si>
  <si>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</si>
  <si>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</si>
  <si>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</si>
  <si>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</si>
  <si>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</si>
  <si>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</si>
  <si>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</si>
  <si>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</si>
  <si>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</si>
  <si>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</si>
  <si>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</si>
  <si>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</si>
  <si>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</si>
  <si>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</si>
  <si>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</si>
  <si>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</si>
  <si>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</si>
  <si>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</si>
  <si>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</si>
  <si>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</si>
  <si>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</si>
  <si>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</si>
  <si>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</si>
  <si>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</si>
  <si>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</si>
  <si>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</si>
  <si>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</si>
  <si>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</si>
  <si>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</si>
  <si>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</si>
  <si>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</si>
  <si>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</si>
  <si>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</si>
  <si>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</si>
  <si>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</si>
  <si>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</si>
  <si>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</si>
  <si>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</si>
  <si>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</si>
  <si>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</si>
  <si>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</si>
  <si>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</si>
  <si>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</si>
  <si>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</si>
  <si>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</si>
  <si>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</si>
  <si>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</si>
  <si>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</si>
  <si>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</si>
  <si>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</si>
  <si>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</si>
  <si>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</si>
  <si>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</si>
  <si>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</si>
  <si>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</si>
  <si>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</si>
  <si>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</si>
  <si>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</si>
  <si>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</si>
  <si>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</si>
  <si>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</si>
  <si>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</si>
  <si>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</si>
  <si>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</si>
  <si>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</si>
  <si>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</si>
  <si>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</si>
  <si>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</si>
  <si>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</si>
  <si>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</si>
  <si>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</si>
  <si>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</si>
  <si>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</si>
  <si>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</si>
  <si>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</si>
  <si>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</si>
  <si>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</si>
  <si>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</si>
  <si>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</si>
  <si>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</si>
  <si>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</si>
  <si>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</si>
  <si>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</si>
  <si>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</si>
  <si>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</si>
  <si>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</si>
  <si>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</si>
  <si>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</si>
  <si>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</si>
  <si>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</si>
  <si>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</si>
  <si>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</si>
  <si>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</si>
  <si>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</si>
  <si>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</si>
  <si>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</si>
  <si>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</si>
  <si>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</si>
  <si>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</si>
  <si>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</si>
  <si>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</si>
  <si>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</si>
  <si>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</si>
  <si>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</si>
  <si>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</si>
  <si>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</si>
  <si>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</si>
  <si>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</si>
  <si>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</si>
  <si>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</si>
  <si>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</si>
  <si>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</si>
  <si>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</si>
  <si>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</si>
  <si>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</si>
  <si>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</si>
  <si>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</si>
  <si>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</si>
  <si>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</si>
  <si>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</si>
  <si>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</si>
  <si>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</si>
  <si>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</si>
  <si>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</si>
  <si>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</si>
  <si>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</si>
  <si>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</si>
  <si>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</si>
  <si>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</si>
  <si>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</si>
  <si>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</si>
  <si>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</si>
  <si>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</si>
  <si>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</si>
  <si>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</si>
  <si>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</si>
  <si>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</si>
  <si>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</si>
  <si>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</si>
  <si>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</si>
  <si>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</si>
  <si>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</si>
  <si>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</si>
  <si>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</si>
  <si>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</si>
  <si>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</si>
  <si>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</si>
  <si>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</si>
  <si>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</si>
  <si>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</si>
  <si>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</si>
  <si>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</si>
  <si>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</si>
  <si>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</si>
  <si>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</si>
  <si>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</si>
  <si>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</si>
  <si>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</si>
  <si>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</si>
  <si>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</si>
  <si>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</si>
  <si>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</si>
  <si>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</si>
  <si>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</si>
  <si>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</si>
  <si>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</si>
  <si>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</si>
  <si>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</si>
  <si>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</si>
  <si>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</si>
  <si>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</si>
  <si>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</si>
  <si>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</si>
  <si>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</si>
  <si>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</si>
  <si>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</si>
  <si>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</si>
  <si>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</si>
  <si>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</si>
  <si>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</si>
  <si>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</si>
  <si>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</si>
  <si>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</si>
  <si>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</si>
  <si>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</si>
  <si>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</si>
  <si>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</si>
  <si>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</si>
  <si>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</si>
  <si>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</si>
  <si>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</si>
  <si>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</si>
  <si>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</si>
  <si>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</si>
  <si>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</si>
  <si>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</si>
  <si>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</si>
  <si>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</si>
  <si>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</si>
  <si>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</si>
  <si>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</si>
  <si>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</si>
  <si>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</si>
  <si>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</si>
  <si>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</si>
  <si>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</si>
  <si>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</si>
  <si>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</si>
  <si>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</si>
  <si>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</si>
  <si>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</si>
  <si>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</si>
  <si>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</si>
  <si>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</si>
  <si>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</si>
  <si>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</si>
  <si>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</si>
  <si>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</si>
  <si>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</si>
  <si>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</si>
  <si>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</si>
  <si>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</si>
  <si>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</si>
  <si>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</si>
  <si>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</si>
  <si>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</si>
  <si>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</si>
  <si>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</si>
  <si>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</si>
  <si>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</si>
  <si>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</si>
  <si>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</si>
  <si>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</si>
  <si>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</si>
  <si>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</si>
  <si>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</si>
  <si>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</si>
  <si>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</si>
  <si>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</si>
  <si>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</si>
  <si>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</si>
  <si>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</si>
  <si>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</si>
  <si>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</si>
  <si>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</si>
  <si>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</si>
  <si>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</si>
  <si>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</si>
  <si>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</si>
  <si>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</si>
  <si>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</si>
  <si>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</si>
  <si>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</si>
  <si>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</si>
  <si>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</si>
  <si>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</si>
  <si>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</si>
  <si>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</si>
  <si>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</si>
  <si>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</si>
  <si>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</si>
  <si>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</si>
  <si>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</si>
  <si>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</si>
  <si>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</si>
  <si>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</si>
  <si>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</si>
  <si>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</si>
  <si>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</si>
  <si>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</si>
  <si>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</si>
  <si>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</si>
  <si>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</si>
  <si>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</si>
  <si>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</si>
  <si>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</si>
  <si>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</si>
  <si>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</si>
  <si>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</si>
  <si>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</si>
  <si>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</si>
  <si>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</si>
  <si>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</si>
  <si>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</si>
  <si>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</si>
  <si>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</si>
  <si>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</si>
  <si>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</si>
  <si>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</si>
  <si>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</si>
  <si>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</si>
  <si>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</si>
  <si>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</si>
  <si>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</si>
  <si>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</si>
  <si>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</si>
  <si>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</si>
  <si>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</si>
  <si>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</si>
  <si>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</si>
  <si>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</si>
  <si>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</si>
  <si>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</si>
  <si>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</si>
  <si>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</si>
  <si>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</si>
  <si>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</si>
  <si>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</si>
  <si>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</si>
  <si>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</si>
  <si>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</si>
  <si>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</si>
  <si>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</si>
  <si>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</si>
  <si>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</si>
  <si>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</si>
  <si>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</si>
  <si>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</si>
  <si>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</si>
  <si>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</si>
  <si>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</si>
  <si>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</si>
  <si>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</si>
  <si>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</si>
  <si>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</si>
  <si>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</si>
  <si>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</si>
  <si>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</si>
  <si>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</si>
  <si>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</si>
  <si>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</si>
  <si>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</si>
  <si>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</si>
  <si>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</si>
  <si>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</si>
  <si>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</si>
  <si>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</si>
  <si>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</si>
  <si>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</si>
  <si>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</si>
  <si>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</si>
  <si>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</si>
  <si>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</si>
  <si>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</si>
  <si>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</si>
  <si>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</si>
  <si>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</si>
  <si>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</si>
  <si>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</si>
  <si>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</si>
  <si>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</si>
  <si>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</si>
  <si>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</si>
  <si>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</si>
  <si>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</si>
  <si>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</si>
  <si>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</si>
  <si>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</si>
  <si>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</si>
  <si>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</si>
  <si>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</si>
  <si>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</si>
  <si>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</si>
  <si>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</si>
  <si>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</si>
  <si>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</si>
  <si>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</si>
  <si>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</si>
  <si>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</si>
  <si>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</si>
  <si>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</si>
  <si>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</si>
  <si>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</si>
  <si>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</si>
  <si>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</si>
  <si>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</si>
  <si>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</si>
  <si>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</si>
  <si>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</si>
  <si>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</si>
  <si>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</si>
  <si>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</si>
  <si>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</si>
  <si>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</si>
  <si>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</si>
  <si>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</si>
  <si>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</si>
  <si>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</si>
  <si>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</si>
  <si>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</si>
  <si>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</si>
  <si>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</si>
  <si>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</si>
  <si>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</si>
  <si>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</si>
  <si>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</si>
  <si>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</si>
  <si>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</si>
  <si>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</si>
  <si>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</si>
  <si>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</si>
  <si>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</si>
  <si>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</si>
  <si>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</si>
  <si>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</si>
  <si>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</si>
  <si>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</si>
  <si>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</si>
  <si>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</si>
  <si>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</si>
  <si>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</si>
  <si>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</si>
  <si>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</si>
  <si>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</si>
  <si>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</si>
  <si>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</si>
  <si>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</si>
  <si>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</si>
  <si>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</si>
  <si>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</si>
  <si>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</si>
  <si>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</si>
  <si>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</si>
  <si>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</si>
  <si>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</si>
  <si>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</si>
  <si>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</si>
  <si>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</si>
  <si>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</si>
  <si>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</si>
  <si>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</si>
  <si>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</si>
  <si>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</si>
  <si>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</si>
  <si>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</si>
  <si>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</si>
  <si>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</si>
  <si>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</si>
  <si>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</si>
  <si>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</si>
  <si>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</si>
  <si>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</si>
  <si>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</si>
  <si>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</si>
  <si>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</si>
  <si>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</si>
  <si>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</si>
  <si>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</si>
  <si>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</si>
  <si>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</si>
  <si>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</si>
  <si>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</si>
  <si>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</si>
  <si>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</si>
  <si>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</si>
  <si>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</si>
  <si>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</si>
  <si>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</si>
  <si>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</si>
  <si>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</si>
  <si>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</si>
  <si>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</si>
  <si>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</si>
  <si>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</si>
  <si>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</si>
  <si>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</si>
  <si>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</si>
  <si>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</si>
  <si>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</si>
  <si>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</si>
  <si>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</si>
  <si>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</si>
  <si>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</si>
  <si>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</si>
  <si>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</si>
  <si>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</si>
  <si>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</si>
  <si>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</si>
  <si>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</si>
  <si>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</si>
  <si>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</si>
  <si>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</si>
  <si>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</si>
  <si>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</si>
  <si>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</si>
  <si>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</si>
  <si>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</si>
  <si>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</si>
  <si>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</si>
  <si>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</si>
  <si>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</si>
  <si>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</si>
  <si>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</si>
  <si>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</si>
  <si>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</si>
  <si>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</si>
  <si>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</si>
  <si>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</si>
  <si>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</si>
  <si>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</si>
  <si>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</si>
  <si>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</si>
  <si>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</si>
  <si>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</si>
  <si>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</si>
  <si>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</si>
  <si>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</si>
  <si>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</si>
  <si>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</si>
  <si>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</si>
  <si>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</si>
  <si>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</si>
  <si>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</si>
  <si>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</si>
  <si>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</si>
  <si>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</si>
  <si>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</si>
  <si>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</si>
  <si>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</si>
  <si>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</si>
  <si>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</si>
  <si>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</si>
  <si>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</si>
  <si>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</si>
  <si>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</si>
  <si>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</si>
  <si>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</si>
  <si>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</si>
  <si>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</si>
  <si>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</si>
  <si>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</si>
  <si>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</si>
  <si>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</si>
  <si>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</si>
  <si>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</si>
  <si>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</si>
  <si>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</si>
  <si>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</si>
  <si>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</si>
  <si>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</si>
  <si>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</si>
  <si>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</si>
  <si>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</si>
  <si>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</si>
  <si>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</si>
  <si>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</si>
  <si>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</si>
  <si>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</si>
  <si>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</si>
  <si>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</si>
  <si>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</si>
  <si>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</si>
  <si>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</si>
  <si>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</si>
  <si>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</si>
  <si>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</si>
  <si>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</si>
  <si>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</si>
  <si>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</si>
  <si>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</si>
  <si>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</si>
  <si>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</si>
  <si>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</si>
  <si>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</si>
  <si>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</si>
  <si>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</si>
  <si>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</si>
  <si>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</si>
  <si>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</si>
  <si>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</si>
  <si>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</si>
  <si>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</si>
  <si>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</si>
  <si>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</si>
  <si>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</si>
  <si>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</si>
  <si>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</si>
  <si>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</si>
  <si>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</si>
  <si>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</si>
  <si>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</si>
  <si>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</si>
  <si>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</si>
  <si>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</si>
  <si>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</si>
  <si>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</si>
  <si>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</si>
  <si>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</si>
  <si>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</si>
  <si>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</si>
  <si>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</si>
  <si>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</si>
  <si>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</si>
  <si>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</si>
  <si>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</si>
  <si>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</si>
  <si>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</si>
  <si>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</si>
  <si>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</si>
  <si>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</si>
  <si>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</si>
  <si>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</si>
  <si>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</si>
  <si>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</si>
  <si>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</si>
  <si>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</si>
  <si>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</si>
  <si>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</si>
  <si>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</si>
  <si>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</si>
  <si>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</si>
  <si>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</si>
  <si>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</si>
  <si>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</si>
  <si>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</si>
  <si>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</si>
  <si>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</si>
  <si>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</si>
  <si>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</si>
  <si>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</si>
  <si>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</si>
  <si>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</si>
  <si>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</si>
  <si>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</si>
  <si>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</si>
  <si>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</si>
  <si>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</si>
  <si>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</si>
  <si>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</si>
  <si>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</si>
  <si>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</si>
  <si>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</si>
  <si>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</si>
  <si>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</si>
  <si>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</si>
  <si>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</si>
  <si>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</si>
  <si>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</si>
  <si>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</si>
  <si>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</si>
  <si>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</si>
  <si>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</si>
  <si>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</si>
  <si>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</si>
  <si>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</si>
  <si>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</si>
  <si>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</si>
  <si>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</si>
  <si>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</si>
  <si>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</si>
  <si>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</si>
  <si>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</si>
  <si>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</si>
  <si>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</si>
  <si>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</si>
  <si>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</si>
  <si>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</si>
  <si>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</si>
  <si>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</si>
  <si>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</si>
  <si>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</si>
  <si>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</si>
  <si>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</si>
  <si>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</si>
  <si>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</si>
  <si>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</si>
  <si>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</si>
  <si>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</si>
  <si>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</si>
  <si>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</si>
  <si>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</si>
  <si>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</si>
  <si>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</si>
  <si>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</si>
  <si>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</si>
  <si>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</si>
  <si>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</si>
  <si>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</si>
  <si>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</si>
  <si>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</si>
  <si>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</si>
  <si>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</si>
  <si>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</si>
  <si>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</si>
  <si>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</si>
  <si>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</si>
  <si>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</si>
  <si>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</si>
  <si>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</si>
  <si>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</si>
  <si>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</si>
  <si>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</si>
  <si>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</si>
  <si>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</si>
  <si>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</si>
  <si>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</si>
  <si>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</si>
  <si>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</si>
  <si>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</si>
  <si>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</si>
  <si>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</si>
  <si>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</si>
  <si>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</si>
  <si>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</si>
  <si>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</si>
  <si>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</si>
  <si>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</si>
  <si>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</si>
  <si>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</si>
  <si>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</si>
  <si>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</si>
  <si>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</si>
  <si>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</si>
  <si>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</si>
  <si>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</si>
  <si>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</si>
  <si>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</si>
  <si>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</si>
  <si>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</si>
  <si>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</si>
  <si>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</si>
  <si>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</si>
  <si>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</si>
  <si>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</si>
  <si>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</si>
  <si>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</si>
  <si>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</si>
  <si>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</si>
  <si>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</si>
  <si>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</si>
  <si>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</si>
  <si>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</si>
  <si>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</si>
  <si>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</si>
  <si>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</si>
  <si>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</si>
  <si>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</si>
  <si>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</si>
  <si>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</si>
  <si>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</si>
  <si>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</si>
  <si>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</si>
  <si>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</si>
  <si>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</si>
  <si>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</si>
  <si>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</si>
  <si>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</si>
  <si>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</si>
  <si>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</si>
  <si>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</si>
  <si>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</si>
  <si>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</si>
  <si>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</si>
  <si>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</si>
  <si>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</si>
  <si>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</si>
  <si>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</si>
  <si>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</si>
  <si>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</si>
  <si>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</si>
  <si>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</si>
  <si>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</si>
  <si>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</si>
  <si>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</si>
  <si>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</si>
  <si>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</si>
  <si>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</si>
  <si>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</si>
  <si>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</si>
  <si>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</si>
  <si>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</si>
  <si>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</si>
  <si>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</si>
  <si>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</si>
  <si>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</si>
  <si>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</si>
  <si>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</si>
  <si>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</si>
  <si>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</si>
  <si>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</si>
  <si>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</si>
  <si>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</si>
  <si>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</si>
  <si>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</si>
  <si>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</si>
  <si>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</si>
  <si>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</si>
  <si>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</si>
  <si>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</si>
  <si>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</si>
  <si>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</si>
  <si>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</si>
  <si>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</si>
  <si>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</si>
  <si>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</si>
  <si>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</si>
  <si>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</si>
  <si>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</si>
  <si>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</si>
  <si>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</si>
  <si>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</si>
  <si>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</si>
  <si>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</si>
  <si>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</si>
  <si>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</si>
  <si>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</si>
  <si>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</si>
  <si>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</si>
  <si>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</si>
  <si>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</si>
  <si>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</si>
  <si>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</si>
  <si>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</si>
  <si>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</si>
  <si>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</si>
  <si>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</si>
  <si>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</si>
  <si>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</si>
  <si>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</si>
  <si>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</si>
  <si>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</si>
  <si>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</si>
  <si>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</si>
  <si>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</si>
  <si>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</si>
  <si>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</si>
  <si>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</si>
  <si>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</si>
  <si>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</si>
  <si>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</si>
  <si>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</si>
  <si>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</si>
  <si>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</si>
  <si>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</si>
  <si>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</si>
  <si>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</si>
  <si>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</si>
  <si>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</si>
  <si>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</si>
  <si>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</si>
  <si>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</si>
  <si>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</si>
  <si>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</si>
  <si>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</si>
  <si>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</si>
  <si>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</si>
  <si>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</si>
  <si>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</si>
  <si>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</si>
  <si>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</si>
  <si>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</si>
  <si>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</si>
  <si>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</si>
  <si>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</si>
  <si>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</si>
  <si>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</si>
  <si>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</si>
  <si>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</si>
  <si>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</si>
  <si>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</si>
  <si>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</si>
  <si>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</si>
  <si>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</si>
  <si>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</si>
  <si>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</si>
  <si>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</si>
  <si>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</si>
  <si>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</si>
  <si>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</si>
  <si>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</si>
  <si>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</si>
  <si>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</si>
  <si>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</si>
  <si>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</si>
  <si>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</si>
  <si>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</si>
  <si>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</si>
  <si>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</si>
  <si>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</si>
  <si>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</si>
  <si>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</si>
  <si>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</si>
  <si>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</si>
  <si>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</si>
  <si>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</si>
  <si>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</si>
  <si>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</si>
  <si>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</si>
  <si>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</si>
  <si>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</si>
  <si>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</si>
  <si>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</si>
  <si>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</si>
  <si>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</si>
  <si>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</si>
  <si>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</si>
  <si>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</si>
  <si>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</si>
  <si>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</si>
  <si>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</si>
  <si>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</si>
  <si>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</si>
  <si>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</si>
  <si>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</si>
  <si>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</si>
  <si>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</si>
  <si>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</si>
  <si>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</si>
  <si>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</si>
  <si>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</si>
  <si>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</si>
  <si>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</si>
  <si>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</si>
  <si>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</si>
  <si>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</si>
  <si>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</si>
  <si>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</si>
  <si>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</si>
  <si>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</si>
  <si>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</si>
  <si>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</si>
  <si>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</si>
  <si>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</si>
  <si>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</si>
  <si>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</si>
  <si>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</si>
  <si>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</si>
  <si>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</si>
  <si>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</si>
  <si>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</si>
  <si>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</si>
  <si>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</si>
  <si>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</si>
  <si>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</si>
  <si>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</si>
  <si>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</si>
  <si>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</si>
  <si>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</si>
  <si>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</si>
  <si>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</si>
  <si>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</si>
  <si>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</si>
  <si>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</si>
  <si>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</si>
  <si>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</si>
  <si>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</si>
  <si>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</si>
  <si>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</si>
  <si>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</si>
  <si>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</si>
  <si>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</si>
  <si>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</si>
  <si>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</si>
  <si>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</si>
  <si>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</si>
  <si>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</si>
  <si>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</si>
  <si>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</si>
  <si>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</si>
  <si>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</si>
  <si>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</si>
  <si>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</si>
  <si>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</si>
  <si>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</si>
  <si>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</si>
  <si>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</si>
  <si>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</si>
  <si>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</si>
  <si>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</si>
  <si>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</si>
  <si>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</si>
  <si>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</si>
  <si>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</si>
  <si>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</si>
  <si>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</si>
  <si>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</si>
  <si>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</si>
  <si>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</si>
  <si>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</si>
  <si>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</si>
  <si>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</si>
  <si>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</si>
  <si>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</si>
  <si>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</si>
  <si>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</si>
  <si>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</si>
  <si>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</si>
  <si>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</si>
  <si>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</si>
  <si>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</si>
  <si>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</si>
  <si>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</si>
  <si>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</si>
  <si>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</si>
  <si>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</si>
  <si>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</si>
  <si>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</si>
  <si>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</si>
  <si>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</si>
  <si>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</si>
  <si>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</si>
  <si>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</si>
  <si>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</si>
  <si>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</si>
  <si>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</si>
  <si>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</si>
  <si>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</si>
  <si>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</si>
  <si>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</si>
  <si>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</si>
  <si>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</si>
  <si>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</si>
  <si>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</si>
  <si>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</si>
  <si>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</si>
  <si>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</si>
  <si>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</si>
  <si>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</si>
  <si>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</si>
  <si>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</si>
  <si>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</si>
  <si>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</si>
  <si>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</si>
  <si>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</si>
  <si>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</si>
  <si>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</si>
  <si>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</si>
  <si>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</si>
  <si>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</si>
  <si>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</si>
  <si>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</si>
  <si>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</si>
  <si>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</si>
  <si>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</si>
  <si>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</si>
  <si>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</si>
  <si>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</si>
  <si>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</si>
  <si>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</si>
  <si>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</si>
  <si>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</si>
  <si>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</si>
  <si>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</si>
  <si>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</si>
  <si>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</si>
  <si>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</si>
  <si>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</si>
  <si>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</si>
  <si>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</si>
  <si>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</si>
  <si>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</si>
  <si>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</si>
  <si>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</si>
  <si>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</si>
  <si>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</si>
  <si>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</si>
  <si>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</si>
  <si>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</si>
  <si>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</si>
  <si>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</si>
  <si>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</si>
  <si>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</si>
  <si>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</si>
  <si>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</si>
  <si>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</si>
  <si>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</si>
  <si>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</si>
  <si>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</si>
  <si>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</si>
  <si>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</si>
  <si>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</si>
  <si>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</si>
  <si>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</si>
  <si>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</si>
  <si>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</si>
  <si>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</si>
  <si>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</si>
  <si>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</si>
  <si>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</si>
  <si>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</si>
  <si>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</si>
  <si>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</si>
  <si>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</si>
  <si>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</si>
  <si>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</si>
  <si>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</si>
  <si>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</si>
  <si>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</si>
  <si>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</si>
  <si>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</si>
  <si>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</si>
  <si>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</si>
  <si>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</si>
  <si>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</si>
  <si>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</si>
  <si>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</si>
  <si>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</si>
  <si>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</si>
  <si>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</si>
  <si>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</si>
  <si>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</si>
  <si>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</si>
  <si>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</si>
  <si>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</si>
  <si>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</si>
  <si>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</si>
  <si>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</si>
  <si>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</si>
  <si>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</si>
  <si>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</si>
  <si>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</si>
  <si>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</si>
  <si>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</si>
  <si>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</si>
  <si>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</si>
  <si>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</si>
  <si>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</si>
  <si>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</si>
  <si>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</si>
  <si>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</si>
  <si>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</si>
  <si>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</si>
  <si>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</si>
  <si>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</si>
  <si>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</si>
  <si>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</si>
  <si>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</si>
  <si>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</si>
  <si>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</si>
  <si>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</si>
  <si>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</si>
  <si>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</si>
  <si>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</si>
  <si>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</si>
  <si>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</si>
  <si>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</si>
  <si>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</si>
  <si>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</si>
  <si>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</si>
  <si>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</si>
  <si>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</si>
  <si>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</si>
  <si>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</si>
  <si>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</si>
  <si>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</si>
  <si>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</si>
  <si>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</si>
  <si>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</si>
  <si>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</si>
  <si>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</si>
  <si>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</si>
  <si>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</si>
  <si>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</si>
  <si>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</si>
  <si>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</si>
  <si>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</si>
  <si>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</si>
  <si>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</si>
  <si>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</si>
  <si>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</si>
  <si>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</si>
  <si>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</si>
  <si>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</si>
  <si>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</si>
  <si>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</si>
  <si>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</si>
  <si>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</si>
  <si>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</si>
  <si>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</si>
  <si>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</si>
  <si>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</si>
  <si>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</si>
  <si>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</si>
  <si>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</si>
  <si>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</si>
  <si>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</si>
  <si>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</si>
  <si>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</si>
  <si>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</si>
  <si>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</si>
  <si>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</si>
  <si>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</si>
  <si>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</si>
  <si>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</si>
  <si>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</si>
  <si>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</si>
  <si>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</si>
  <si>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</si>
  <si>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</si>
  <si>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</si>
  <si>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</si>
  <si>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</si>
  <si>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</si>
  <si>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</si>
  <si>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</si>
  <si>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</si>
  <si>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</si>
  <si>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</si>
  <si>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</si>
  <si>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</si>
  <si>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</si>
  <si>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</si>
  <si>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</si>
  <si>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</si>
  <si>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</si>
  <si>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</si>
  <si>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</si>
  <si>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</si>
  <si>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</si>
  <si>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</si>
  <si>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</si>
  <si>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</si>
  <si>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</si>
  <si>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</si>
  <si>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</si>
  <si>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</si>
  <si>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</si>
  <si>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</si>
  <si>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</si>
  <si>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</si>
  <si>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</si>
  <si>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</si>
  <si>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</si>
  <si>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</si>
  <si>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</si>
  <si>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</si>
  <si>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</si>
  <si>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</si>
  <si>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</si>
  <si>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</si>
  <si>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</si>
  <si>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</si>
  <si>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</si>
  <si>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</si>
  <si>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</si>
  <si>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</si>
  <si>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</si>
  <si>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</si>
  <si>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</si>
  <si>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</si>
  <si>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</si>
  <si>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</si>
  <si>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</si>
  <si>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</si>
  <si>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</si>
  <si>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</si>
  <si>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</si>
  <si>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</si>
  <si>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</si>
  <si>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</si>
  <si>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</si>
  <si>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</si>
  <si>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</si>
  <si>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</si>
  <si>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</si>
  <si>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</si>
  <si>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</si>
  <si>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</si>
  <si>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</si>
  <si>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</si>
  <si>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</si>
  <si>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</si>
  <si>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</si>
  <si>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</si>
  <si>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</si>
  <si>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</si>
  <si>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</si>
  <si>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</si>
  <si>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</si>
  <si>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</si>
  <si>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</si>
  <si>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</si>
  <si>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</si>
  <si>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</si>
  <si>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</si>
  <si>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</si>
  <si>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</si>
  <si>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</si>
  <si>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</si>
  <si>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</si>
  <si>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</si>
  <si>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</si>
  <si>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</si>
  <si>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</si>
  <si>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</si>
  <si>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</si>
  <si>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</si>
  <si>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</si>
  <si>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</si>
  <si>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</si>
  <si>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</si>
  <si>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</si>
  <si>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</si>
  <si>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</si>
  <si>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</si>
  <si>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</si>
  <si>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</si>
  <si>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</si>
  <si>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</si>
  <si>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</si>
  <si>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</si>
  <si>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</si>
  <si>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</si>
  <si>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</si>
  <si>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</si>
  <si>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</si>
  <si>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</si>
  <si>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</si>
  <si>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</si>
  <si>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</si>
  <si>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</si>
  <si>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</si>
  <si>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</si>
  <si>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</si>
  <si>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</si>
  <si>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</si>
  <si>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</si>
  <si>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</si>
  <si>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</si>
  <si>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</si>
  <si>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</si>
  <si>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</si>
  <si>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</si>
  <si>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</si>
  <si>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</si>
  <si>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</si>
  <si>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</si>
  <si>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</si>
  <si>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</si>
  <si>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</si>
  <si>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</si>
  <si>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</si>
  <si>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</si>
  <si>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</si>
  <si>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</si>
  <si>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</si>
  <si>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</si>
  <si>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</si>
  <si>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</si>
  <si>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</si>
  <si>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</si>
  <si>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</si>
  <si>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</si>
  <si>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</si>
  <si>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</si>
  <si>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</si>
  <si>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</si>
  <si>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</si>
  <si>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</si>
  <si>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</si>
  <si>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</si>
  <si>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</si>
  <si>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</si>
  <si>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</si>
  <si>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</si>
  <si>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</si>
  <si>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</si>
  <si>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</si>
  <si>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</si>
  <si>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</si>
  <si>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</si>
  <si>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</si>
  <si>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</si>
  <si>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</si>
  <si>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</si>
  <si>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</si>
  <si>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</si>
  <si>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</si>
  <si>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</si>
  <si>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</si>
  <si>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</si>
  <si>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</si>
  <si>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</si>
  <si>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</si>
  <si>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</si>
  <si>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</si>
  <si>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</si>
  <si>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</si>
  <si>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</si>
  <si>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</si>
  <si>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</si>
  <si>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</si>
  <si>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</si>
  <si>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</si>
  <si>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</si>
  <si>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</si>
  <si>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</si>
  <si>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</si>
  <si>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</si>
  <si>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</si>
  <si>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</si>
  <si>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</si>
  <si>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</si>
  <si>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</si>
  <si>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</si>
  <si>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</si>
  <si>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</si>
  <si>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</si>
  <si>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</si>
  <si>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</si>
  <si>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</si>
  <si>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</si>
  <si>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</si>
  <si>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</si>
  <si>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</si>
  <si>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</si>
  <si>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</si>
  <si>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</si>
  <si>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</si>
  <si>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</si>
  <si>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</si>
  <si>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</si>
  <si>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</si>
  <si>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</si>
  <si>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</si>
  <si>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</si>
  <si>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</si>
  <si>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</si>
  <si>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</si>
  <si>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</si>
  <si>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</si>
  <si>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</si>
  <si>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</si>
  <si>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</si>
  <si>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</si>
  <si>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</si>
  <si>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</si>
  <si>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</si>
  <si>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</si>
  <si>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</si>
  <si>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</si>
  <si>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</si>
  <si>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</si>
  <si>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</si>
  <si>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</si>
  <si>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</si>
  <si>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</si>
  <si>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</si>
  <si>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</si>
  <si>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</si>
  <si>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</si>
  <si>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</si>
  <si>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</si>
  <si>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</si>
  <si>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</si>
  <si>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</si>
  <si>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</si>
  <si>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</si>
  <si>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</si>
  <si>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</si>
  <si>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</si>
  <si>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</si>
  <si>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</si>
  <si>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</si>
  <si>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</si>
  <si>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</si>
  <si>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</si>
  <si>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</si>
  <si>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</si>
  <si>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</si>
  <si>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</si>
  <si>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</si>
  <si>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</si>
  <si>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</si>
  <si>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</si>
  <si>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</si>
  <si>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</si>
  <si>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</si>
  <si>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</si>
  <si>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</si>
  <si>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</si>
  <si>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</si>
  <si>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</si>
  <si>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</si>
  <si>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</si>
  <si>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</si>
  <si>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</si>
  <si>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</si>
  <si>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</si>
  <si>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</si>
  <si>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</si>
  <si>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</si>
  <si>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</si>
  <si>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</si>
  <si>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</si>
  <si>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</si>
  <si>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</si>
  <si>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</si>
  <si>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</si>
  <si>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</si>
  <si>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</si>
  <si>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</si>
  <si>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</si>
  <si>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</si>
  <si>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</si>
  <si>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</si>
  <si>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</si>
  <si>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</si>
  <si>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</si>
  <si>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</si>
  <si>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</si>
  <si>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</si>
  <si>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</si>
  <si>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</si>
  <si>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</si>
  <si>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</si>
  <si>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</si>
  <si>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</si>
  <si>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</si>
  <si>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</si>
  <si>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</si>
  <si>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</si>
  <si>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</si>
  <si>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</si>
  <si>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</si>
  <si>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</si>
  <si>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</si>
  <si>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</si>
  <si>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</si>
  <si>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</si>
  <si>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</si>
  <si>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</si>
  <si>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</si>
  <si>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</si>
  <si>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</si>
  <si>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</si>
  <si>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</si>
  <si>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</si>
  <si>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</si>
  <si>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</si>
  <si>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</si>
  <si>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</si>
  <si>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</si>
  <si>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</si>
  <si>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</si>
  <si>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</si>
  <si>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</si>
  <si>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</si>
  <si>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</si>
  <si>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</si>
  <si>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</si>
  <si>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</si>
  <si>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</si>
  <si>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</si>
  <si>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</si>
  <si>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</si>
  <si>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</si>
  <si>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</si>
  <si>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</si>
  <si>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</si>
  <si>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</si>
  <si>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</si>
  <si>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</si>
  <si>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</si>
  <si>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</si>
  <si>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</si>
  <si>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</si>
  <si>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</si>
  <si>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</si>
  <si>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</si>
  <si>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</si>
  <si>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</si>
  <si>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</si>
  <si>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</si>
  <si>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</si>
  <si>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</si>
  <si>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</si>
  <si>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</si>
  <si>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</si>
  <si>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</si>
  <si>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</si>
  <si>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</si>
  <si>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</si>
  <si>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</si>
  <si>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</si>
  <si>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</si>
  <si>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</si>
  <si>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</si>
  <si>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</si>
  <si>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</si>
  <si>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</si>
  <si>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</si>
  <si>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</si>
  <si>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</si>
  <si>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</si>
  <si>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</si>
  <si>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</si>
  <si>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</si>
  <si>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</si>
  <si>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</si>
  <si>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</si>
  <si>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</si>
  <si>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</si>
  <si>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</si>
  <si>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</si>
  <si>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</si>
  <si>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</si>
  <si>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</si>
  <si>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</si>
  <si>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</si>
  <si>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</si>
  <si>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</si>
  <si>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</si>
  <si>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</si>
  <si>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</si>
  <si>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</si>
  <si>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</si>
  <si>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</si>
  <si>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</si>
  <si>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</si>
  <si>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</si>
  <si>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</si>
  <si>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</si>
  <si>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</si>
  <si>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</si>
  <si>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</si>
  <si>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</si>
  <si>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</si>
  <si>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</si>
  <si>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</si>
  <si>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</si>
  <si>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</si>
  <si>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</si>
  <si>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</si>
  <si>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</si>
  <si>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</si>
  <si>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</si>
  <si>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</si>
  <si>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</si>
  <si>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</si>
  <si>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</si>
  <si>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</si>
  <si>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</si>
  <si>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</si>
  <si>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</si>
  <si>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</si>
  <si>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</si>
  <si>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</si>
  <si>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</si>
  <si>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</si>
  <si>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</si>
  <si>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</si>
  <si>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</si>
  <si>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</si>
  <si>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</si>
  <si>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</si>
  <si>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</si>
  <si>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</si>
  <si>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</si>
  <si>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</si>
  <si>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</si>
  <si>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</si>
  <si>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</si>
  <si>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</si>
  <si>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</si>
  <si>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</si>
  <si>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</si>
  <si>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</si>
  <si>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</si>
  <si>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</si>
  <si>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</si>
  <si>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</si>
  <si>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</si>
  <si>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</si>
  <si>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</si>
  <si>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</si>
  <si>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</si>
  <si>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</si>
  <si>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</si>
  <si>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</si>
  <si>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</si>
  <si>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</si>
  <si>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</si>
  <si>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</si>
  <si>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</si>
  <si>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</si>
  <si>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</si>
  <si>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</si>
  <si>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</si>
  <si>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</si>
  <si>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</si>
  <si>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</si>
  <si>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</si>
  <si>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</si>
  <si>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</si>
  <si>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</si>
  <si>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</si>
  <si>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</si>
  <si>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</si>
  <si>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</si>
  <si>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</si>
  <si>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</si>
  <si>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</si>
  <si>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</si>
  <si>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</si>
  <si>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</si>
  <si>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</si>
  <si>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</si>
  <si>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</si>
  <si>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</si>
  <si>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</si>
  <si>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</si>
  <si>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</si>
  <si>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</si>
  <si>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</si>
  <si>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</si>
  <si>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</si>
  <si>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</si>
  <si>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</si>
  <si>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</si>
  <si>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</si>
  <si>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</si>
  <si>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</si>
  <si>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</si>
  <si>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</si>
  <si>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</si>
  <si>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</si>
  <si>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</si>
  <si>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</si>
  <si>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</si>
  <si>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</si>
  <si>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</si>
  <si>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</si>
  <si>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</si>
  <si>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</si>
  <si>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</si>
  <si>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</si>
  <si>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</si>
  <si>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</si>
  <si>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</si>
  <si>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</si>
  <si>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</si>
  <si>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</si>
  <si>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</si>
  <si>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</si>
  <si>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</si>
  <si>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</si>
  <si>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</si>
  <si>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</si>
  <si>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</si>
  <si>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</si>
  <si>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</si>
  <si>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</si>
  <si>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</si>
  <si>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</si>
  <si>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</si>
  <si>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</si>
  <si>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</si>
  <si>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</si>
  <si>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</si>
  <si>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</si>
  <si>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</si>
  <si>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</si>
  <si>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</si>
  <si>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</si>
  <si>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</si>
  <si>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</si>
  <si>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</si>
  <si>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</si>
  <si>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</si>
  <si>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</si>
  <si>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</si>
  <si>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</si>
  <si>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</si>
  <si>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</si>
  <si>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</si>
  <si>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</si>
  <si>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</si>
  <si>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</si>
  <si>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</si>
  <si>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</si>
  <si>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</si>
  <si>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</si>
  <si>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</si>
  <si>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</si>
  <si>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</si>
  <si>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</si>
  <si>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</si>
  <si>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</si>
  <si>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</si>
  <si>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</si>
  <si>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</si>
  <si>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</si>
  <si>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</si>
  <si>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</si>
  <si>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</si>
  <si>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</si>
  <si>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</si>
  <si>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</si>
  <si>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</si>
  <si>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</si>
  <si>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</si>
  <si>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</si>
  <si>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</si>
  <si>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</si>
  <si>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</si>
  <si>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</si>
  <si>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</si>
  <si>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</si>
  <si>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</si>
  <si>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</si>
  <si>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</si>
  <si>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</si>
  <si>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</si>
  <si>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</si>
  <si>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</si>
  <si>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</si>
  <si>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</si>
  <si>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</si>
  <si>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</si>
  <si>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</si>
  <si>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</si>
  <si>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</si>
  <si>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</si>
  <si>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</si>
  <si>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</si>
  <si>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</si>
  <si>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</si>
  <si>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</si>
  <si>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</si>
  <si>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</si>
  <si>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</si>
  <si>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</si>
  <si>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</si>
  <si>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</si>
  <si>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</si>
  <si>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</si>
  <si>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</si>
  <si>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</si>
  <si>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</si>
  <si>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</si>
  <si>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</si>
  <si>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</si>
  <si>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</si>
  <si>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</si>
  <si>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</si>
  <si>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</si>
  <si>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</si>
  <si>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</si>
  <si>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</si>
  <si>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</si>
  <si>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</si>
  <si>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</si>
  <si>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</si>
  <si>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</si>
  <si>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</si>
  <si>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</si>
  <si>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</si>
  <si>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</si>
  <si>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</si>
  <si>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</si>
  <si>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</si>
  <si>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</si>
  <si>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</si>
  <si>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</si>
  <si>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</si>
  <si>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</si>
  <si>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</si>
  <si>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</si>
  <si>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</si>
  <si>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</si>
  <si>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</si>
  <si>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</si>
  <si>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</si>
  <si>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</si>
  <si>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</si>
  <si>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</si>
  <si>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</si>
  <si>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</si>
  <si>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</si>
  <si>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</si>
  <si>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</si>
  <si>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</si>
  <si>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</si>
  <si>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</si>
  <si>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</si>
  <si>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</si>
  <si>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</si>
  <si>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</si>
  <si>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</si>
  <si>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</si>
  <si>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</si>
  <si>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</si>
  <si>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</si>
  <si>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</si>
  <si>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</si>
  <si>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</si>
  <si>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</si>
  <si>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</si>
  <si>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</si>
  <si>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</si>
  <si>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</si>
  <si>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</si>
  <si>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</si>
  <si>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</si>
  <si>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</si>
  <si>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</si>
  <si>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</si>
  <si>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</si>
  <si>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</si>
  <si>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</si>
  <si>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</si>
  <si>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</si>
  <si>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</si>
  <si>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</si>
  <si>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</si>
  <si>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</si>
  <si>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</si>
  <si>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</si>
  <si>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</si>
  <si>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</si>
  <si>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</si>
  <si>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</si>
  <si>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</si>
  <si>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</si>
  <si>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</si>
  <si>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</si>
  <si>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</si>
  <si>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</si>
  <si>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</si>
  <si>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</si>
  <si>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</si>
  <si>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</si>
  <si>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</si>
  <si>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</si>
  <si>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</si>
  <si>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</si>
  <si>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</si>
  <si>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</si>
  <si>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</si>
  <si>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</si>
  <si>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</si>
  <si>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</si>
  <si>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</si>
  <si>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</si>
  <si>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</si>
  <si>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</si>
  <si>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</si>
  <si>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</si>
  <si>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</si>
  <si>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</si>
  <si>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</si>
  <si>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</si>
  <si>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</si>
  <si>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</si>
  <si>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</si>
  <si>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</si>
  <si>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</si>
  <si>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</si>
  <si>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</si>
  <si>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</si>
  <si>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</si>
  <si>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</si>
  <si>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</si>
  <si>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</si>
  <si>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</si>
  <si>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</si>
  <si>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</si>
  <si>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</si>
  <si>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</si>
  <si>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</si>
  <si>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</si>
  <si>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</si>
  <si>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</si>
  <si>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</si>
  <si>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</si>
  <si>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</si>
  <si>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</si>
  <si>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</si>
  <si>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</si>
  <si>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</si>
  <si>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</si>
  <si>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</si>
  <si>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</si>
  <si>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</si>
  <si>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</si>
  <si>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</si>
  <si>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</si>
  <si>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</si>
  <si>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</si>
  <si>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</si>
  <si>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</si>
  <si>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</si>
  <si>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</si>
  <si>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</si>
  <si>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</si>
  <si>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</si>
  <si>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</si>
  <si>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</si>
  <si>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</si>
  <si>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</si>
  <si>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</si>
  <si>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</si>
  <si>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</si>
  <si>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</si>
  <si>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</si>
  <si>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</si>
  <si>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</si>
  <si>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</si>
  <si>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</si>
  <si>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</si>
  <si>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</si>
  <si>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</si>
  <si>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</si>
  <si>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</si>
  <si>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</si>
  <si>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</si>
  <si>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</si>
  <si>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</si>
  <si>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</si>
  <si>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</si>
  <si>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</si>
  <si>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</si>
  <si>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</si>
  <si>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</si>
  <si>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</si>
  <si>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</si>
  <si>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</si>
  <si>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</si>
  <si>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</si>
  <si>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</si>
  <si>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</si>
  <si>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</si>
  <si>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</si>
  <si>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</si>
  <si>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</si>
  <si>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</si>
  <si>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</si>
  <si>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</si>
  <si>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</si>
  <si>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</si>
  <si>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</si>
  <si>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</si>
  <si>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</si>
  <si>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</si>
  <si>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</si>
  <si>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</si>
  <si>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</si>
  <si>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</si>
  <si>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</si>
  <si>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</si>
  <si>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</si>
  <si>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</si>
  <si>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</si>
  <si>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</si>
  <si>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</si>
  <si>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</si>
  <si>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</si>
  <si>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</si>
  <si>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</si>
  <si>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</si>
  <si>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</si>
  <si>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</si>
  <si>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</si>
  <si>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</si>
  <si>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</si>
  <si>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</si>
  <si>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</si>
  <si>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</si>
  <si>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</si>
  <si>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</si>
  <si>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</si>
  <si>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</si>
  <si>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</si>
  <si>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</si>
  <si>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</si>
  <si>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</si>
  <si>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</si>
  <si>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</si>
  <si>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</si>
  <si>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</si>
  <si>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</si>
  <si>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</si>
  <si>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</si>
  <si>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</si>
  <si>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</si>
  <si>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</si>
  <si>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</si>
  <si>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</si>
  <si>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</si>
  <si>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</si>
  <si>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</si>
  <si>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</si>
  <si>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</si>
  <si>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</si>
  <si>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</si>
  <si>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</si>
  <si>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</si>
  <si>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</si>
  <si>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</si>
  <si>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</si>
  <si>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</si>
  <si>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</si>
  <si>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</si>
  <si>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</si>
  <si>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</si>
  <si>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</si>
  <si>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</si>
  <si>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</si>
  <si>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</si>
  <si>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</si>
  <si>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</si>
  <si>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</si>
  <si>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</si>
  <si>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</si>
  <si>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</si>
  <si>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</si>
  <si>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</si>
  <si>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</si>
  <si>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</si>
  <si>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</si>
  <si>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</si>
  <si>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</si>
  <si>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</si>
  <si>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</si>
  <si>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</si>
  <si>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</si>
  <si>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</si>
  <si>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</si>
  <si>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</si>
  <si>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</si>
  <si>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</si>
  <si>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</si>
  <si>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</si>
  <si>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</si>
  <si>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</si>
  <si>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</si>
  <si>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</si>
  <si>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</si>
  <si>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</si>
  <si>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</si>
  <si>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</si>
  <si>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</si>
  <si>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</si>
  <si>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</si>
  <si>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</si>
  <si>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</si>
  <si>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</si>
  <si>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</si>
  <si>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</si>
  <si>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</si>
  <si>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</si>
  <si>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</si>
  <si>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</si>
  <si>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</si>
  <si>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</si>
  <si>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</si>
  <si>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</si>
  <si>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</si>
  <si>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</si>
  <si>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</si>
  <si>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</si>
  <si>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</si>
  <si>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</si>
  <si>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</si>
  <si>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</si>
  <si>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</si>
  <si>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</si>
  <si>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</si>
  <si>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</si>
  <si>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</si>
  <si>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</si>
  <si>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</si>
  <si>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</si>
  <si>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</si>
  <si>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</si>
  <si>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</si>
  <si>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</si>
  <si>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</si>
  <si>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</si>
  <si>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</si>
  <si>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</si>
  <si>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</si>
  <si>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</si>
  <si>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</si>
  <si>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</si>
  <si>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</si>
  <si>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</si>
  <si>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</si>
  <si>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</si>
  <si>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</si>
  <si>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</si>
  <si>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</si>
  <si>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</si>
  <si>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</si>
  <si>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</si>
  <si>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</si>
  <si>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</si>
  <si>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</si>
  <si>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</si>
  <si>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</si>
  <si>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</si>
  <si>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</si>
  <si>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</si>
  <si>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</si>
  <si>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</si>
  <si>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</si>
  <si>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</si>
  <si>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</si>
  <si>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</si>
  <si>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</si>
  <si>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</si>
  <si>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</si>
  <si>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</si>
  <si>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</si>
  <si>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</si>
  <si>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</si>
  <si>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</si>
  <si>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</si>
  <si>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</si>
  <si>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</si>
  <si>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</si>
  <si>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</si>
  <si>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</si>
  <si>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</si>
  <si>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</si>
  <si>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</si>
  <si>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</si>
  <si>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</si>
  <si>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</si>
  <si>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</si>
  <si>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</si>
  <si>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</si>
  <si>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</si>
  <si>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</si>
  <si>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</si>
  <si>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</si>
  <si>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</si>
  <si>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</si>
  <si>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</si>
  <si>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</si>
  <si>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</si>
  <si>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</si>
  <si>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</si>
  <si>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</si>
  <si>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</si>
  <si>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</si>
  <si>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</si>
  <si>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</si>
  <si>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</si>
  <si>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</si>
  <si>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</si>
  <si>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</si>
  <si>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</si>
  <si>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</si>
  <si>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</si>
  <si>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</si>
  <si>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</si>
  <si>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</si>
  <si>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</si>
  <si>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</si>
  <si>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</si>
  <si>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</si>
  <si>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</si>
  <si>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</si>
  <si>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</si>
  <si>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</si>
  <si>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</si>
  <si>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</si>
  <si>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</si>
  <si>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</si>
  <si>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</si>
  <si>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</si>
  <si>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</si>
  <si>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</si>
  <si>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</si>
  <si>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</si>
  <si>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</si>
  <si>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</si>
  <si>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</si>
  <si>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</si>
  <si>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</si>
  <si>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</si>
  <si>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</si>
  <si>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</si>
  <si>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</si>
  <si>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</si>
  <si>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</si>
  <si>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</si>
  <si>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</si>
  <si>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</si>
  <si>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</si>
  <si>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</si>
  <si>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</si>
  <si>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</si>
  <si>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</si>
  <si>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</si>
  <si>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</si>
  <si>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</si>
  <si>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</si>
  <si>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</si>
  <si>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</si>
  <si>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</si>
  <si>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</si>
  <si>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</si>
  <si>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</si>
  <si>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</si>
  <si>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</si>
  <si>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</si>
  <si>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</si>
  <si>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</si>
  <si>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</si>
  <si>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</si>
  <si>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</si>
  <si>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</si>
  <si>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</si>
  <si>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</si>
  <si>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</si>
  <si>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</si>
  <si>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</si>
  <si>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</si>
  <si>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</si>
  <si>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</si>
  <si>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</si>
  <si>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</si>
  <si>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</si>
  <si>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</si>
  <si>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</si>
  <si>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</si>
  <si>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</si>
  <si>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</si>
  <si>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</si>
  <si>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</si>
  <si>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</si>
  <si>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</si>
  <si>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</si>
  <si>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</si>
  <si>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</si>
  <si>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</si>
  <si>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</si>
  <si>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</si>
  <si>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</si>
  <si>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</si>
  <si>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</si>
  <si>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</si>
  <si>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</si>
  <si>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</si>
  <si>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</si>
  <si>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</si>
  <si>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</si>
  <si>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</si>
  <si>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</si>
  <si>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</si>
  <si>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</si>
  <si>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</si>
  <si>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</si>
  <si>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</si>
  <si>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</si>
  <si>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</si>
  <si>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</si>
  <si>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</si>
  <si>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</si>
  <si>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</si>
  <si>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</si>
  <si>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</si>
  <si>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</si>
  <si>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</si>
  <si>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</si>
  <si>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</si>
  <si>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</si>
  <si>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</si>
  <si>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</si>
  <si>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</si>
  <si>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</si>
  <si>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</si>
  <si>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</si>
  <si>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</si>
  <si>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</si>
  <si>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</si>
  <si>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</si>
  <si>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</si>
  <si>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</si>
  <si>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</si>
  <si>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</si>
  <si>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</si>
  <si>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</si>
  <si>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</si>
  <si>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</si>
  <si>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</si>
  <si>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</si>
  <si>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</si>
  <si>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</si>
  <si>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</si>
  <si>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</si>
  <si>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</si>
  <si>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</si>
  <si>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</si>
  <si>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</si>
  <si>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</si>
  <si>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</si>
  <si>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</si>
  <si>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</si>
  <si>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</si>
  <si>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</si>
  <si>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</si>
  <si>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</si>
  <si>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</si>
  <si>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</si>
  <si>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</si>
  <si>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</si>
  <si>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</si>
  <si>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</si>
  <si>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</si>
  <si>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</si>
  <si>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</si>
  <si>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</si>
  <si>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</si>
  <si>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</si>
  <si>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</si>
  <si>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</si>
  <si>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</si>
  <si>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</si>
  <si>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</si>
  <si>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</si>
  <si>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</si>
  <si>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</si>
  <si>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</si>
  <si>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</si>
  <si>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</si>
  <si>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</si>
  <si>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</si>
  <si>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</si>
  <si>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</si>
  <si>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</si>
  <si>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</si>
  <si>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</si>
  <si>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</si>
  <si>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</si>
  <si>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</si>
  <si>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</si>
  <si>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</si>
  <si>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</si>
  <si>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</si>
  <si>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</si>
  <si>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</si>
  <si>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</si>
  <si>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</si>
  <si>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</si>
  <si>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</si>
  <si>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</si>
  <si>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</si>
  <si>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</si>
  <si>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</si>
  <si>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</si>
  <si>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</si>
  <si>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</si>
  <si>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</si>
  <si>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</si>
  <si>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</si>
  <si>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</si>
  <si>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</si>
  <si>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</si>
  <si>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</si>
  <si>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</si>
  <si>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</si>
  <si>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</si>
  <si>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</si>
  <si>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</si>
  <si>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</si>
  <si>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</si>
  <si>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</si>
  <si>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</si>
  <si>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</si>
  <si>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</si>
  <si>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</si>
  <si>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</si>
  <si>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</si>
  <si>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</si>
  <si>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</si>
  <si>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</si>
  <si>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</si>
  <si>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</si>
  <si>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</si>
  <si>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</si>
  <si>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</si>
  <si>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</si>
  <si>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</si>
  <si>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</si>
  <si>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</si>
  <si>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</si>
  <si>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</si>
  <si>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</si>
  <si>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</si>
  <si>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</si>
  <si>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</si>
  <si>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</si>
  <si>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</si>
  <si>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</si>
  <si>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</si>
  <si>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</si>
  <si>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</si>
  <si>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</si>
  <si>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</si>
  <si>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</si>
  <si>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</si>
  <si>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</si>
  <si>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</si>
  <si>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</si>
  <si>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</si>
  <si>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</si>
  <si>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</si>
  <si>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</si>
  <si>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</si>
  <si>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</si>
  <si>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</si>
  <si>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</si>
  <si>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</si>
  <si>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</si>
  <si>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</si>
  <si>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</si>
  <si>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</si>
  <si>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</si>
  <si>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</si>
  <si>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</si>
  <si>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</si>
  <si>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</si>
  <si>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</si>
  <si>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</si>
  <si>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</si>
  <si>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</si>
  <si>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</si>
  <si>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</si>
  <si>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</si>
  <si>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</si>
  <si>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</si>
  <si>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</si>
  <si>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</si>
  <si>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</si>
  <si>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</si>
  <si>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</si>
  <si>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</si>
  <si>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</si>
  <si>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</si>
  <si>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</si>
  <si>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</si>
  <si>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</si>
  <si>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</si>
  <si>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</si>
  <si>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</si>
  <si>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</si>
  <si>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</si>
  <si>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</si>
  <si>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</si>
  <si>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</si>
  <si>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</si>
  <si>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</si>
  <si>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</si>
  <si>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</si>
  <si>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</si>
  <si>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</si>
  <si>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</si>
  <si>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</si>
  <si>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</si>
  <si>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</si>
  <si>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</si>
  <si>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</si>
  <si>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</si>
  <si>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</si>
  <si>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</si>
  <si>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</si>
  <si>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</si>
  <si>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</si>
  <si>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</si>
  <si>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</si>
  <si>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</si>
  <si>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</si>
  <si>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</si>
  <si>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</si>
  <si>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</si>
  <si>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</si>
  <si>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</si>
  <si>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</si>
  <si>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</si>
  <si>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</si>
  <si>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</si>
  <si>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</si>
  <si>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</si>
  <si>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</si>
  <si>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</si>
  <si>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</si>
  <si>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</si>
  <si>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</si>
  <si>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</si>
  <si>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</si>
  <si>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</si>
  <si>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</si>
  <si>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</si>
  <si>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</si>
  <si>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</si>
  <si>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</si>
  <si>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</si>
  <si>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</si>
  <si>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</si>
  <si>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</si>
  <si>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</si>
  <si>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</si>
  <si>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</si>
  <si>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</si>
  <si>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</si>
  <si>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</si>
  <si>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</si>
  <si>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</si>
  <si>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</si>
  <si>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</si>
  <si>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</si>
  <si>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</si>
  <si>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</si>
  <si>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</si>
  <si>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</si>
  <si>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</si>
  <si>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</si>
  <si>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</si>
  <si>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</si>
  <si>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</si>
  <si>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</si>
  <si>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</si>
  <si>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</si>
  <si>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</si>
  <si>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</si>
  <si>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</si>
  <si>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</si>
  <si>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</si>
  <si>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</si>
  <si>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</si>
  <si>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</si>
  <si>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</si>
  <si>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</si>
  <si>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</si>
  <si>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</si>
  <si>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</si>
  <si>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</si>
  <si>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</si>
  <si>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</si>
  <si>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</si>
  <si>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</si>
  <si>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</si>
  <si>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</si>
  <si>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</si>
  <si>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</si>
  <si>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</si>
  <si>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</si>
  <si>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</si>
  <si>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</si>
  <si>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</si>
  <si>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</si>
  <si>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</si>
  <si>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</si>
  <si>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</si>
  <si>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</si>
  <si>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</si>
  <si>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</si>
  <si>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</si>
  <si>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</si>
  <si>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</si>
  <si>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</si>
  <si>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</si>
  <si>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</si>
  <si>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</si>
  <si>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</si>
  <si>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</si>
  <si>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</si>
  <si>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</si>
  <si>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</si>
  <si>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</si>
  <si>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</si>
  <si>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</si>
  <si>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</si>
  <si>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</si>
  <si>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</si>
  <si>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</si>
  <si>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</si>
  <si>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</si>
  <si>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</si>
  <si>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</si>
  <si>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</si>
  <si>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</si>
  <si>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</si>
  <si>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</si>
  <si>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</si>
  <si>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</si>
  <si>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</si>
  <si>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</si>
  <si>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</si>
  <si>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</si>
  <si>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</si>
  <si>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</si>
  <si>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</si>
  <si>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</si>
  <si>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</si>
  <si>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</si>
  <si>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</si>
  <si>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</si>
  <si>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</si>
  <si>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</si>
  <si>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</si>
  <si>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</si>
  <si>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</si>
  <si>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</si>
  <si>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</si>
  <si>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</si>
  <si>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</si>
  <si>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</si>
  <si>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</si>
  <si>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</si>
  <si>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</si>
  <si>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</si>
  <si>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</si>
  <si>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</si>
  <si>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</si>
  <si>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</si>
  <si>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</si>
  <si>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</si>
  <si>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</si>
  <si>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</si>
  <si>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</si>
  <si>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</si>
  <si>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</si>
  <si>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</si>
  <si>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</si>
  <si>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</si>
  <si>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</si>
  <si>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</si>
  <si>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</si>
  <si>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</si>
  <si>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</si>
  <si>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</si>
  <si>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</si>
  <si>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</si>
  <si>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</si>
  <si>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</si>
  <si>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</si>
  <si>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</si>
  <si>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</si>
  <si>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</si>
  <si>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</si>
  <si>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</si>
  <si>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</si>
  <si>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</si>
  <si>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</si>
  <si>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</si>
  <si>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</si>
  <si>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</si>
  <si>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</si>
  <si>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</si>
  <si>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</si>
  <si>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</si>
  <si>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</si>
  <si>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</si>
  <si>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</si>
  <si>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</si>
  <si>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</si>
  <si>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</si>
  <si>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</si>
  <si>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</si>
  <si>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</si>
  <si>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</si>
  <si>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</si>
  <si>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</si>
  <si>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</si>
  <si>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</si>
  <si>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</si>
  <si>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</si>
  <si>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</si>
  <si>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</si>
  <si>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</si>
  <si>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</si>
  <si>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</si>
  <si>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</si>
  <si>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</si>
  <si>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</si>
  <si>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</si>
  <si>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</si>
  <si>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</si>
  <si>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</si>
  <si>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</si>
  <si>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</si>
  <si>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</si>
  <si>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</si>
  <si>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</si>
  <si>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</si>
  <si>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</si>
  <si>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</si>
  <si>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</si>
  <si>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</si>
  <si>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</si>
  <si>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</si>
  <si>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</si>
  <si>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</si>
  <si>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</si>
  <si>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</si>
  <si>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</si>
  <si>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</si>
  <si>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</si>
  <si>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</si>
  <si>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</si>
  <si>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</si>
  <si>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</si>
  <si>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</si>
  <si>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</si>
  <si>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</si>
  <si>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</si>
  <si>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</si>
  <si>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</si>
  <si>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</si>
  <si>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</si>
  <si>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</si>
  <si>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</si>
  <si>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</si>
  <si>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</si>
  <si>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</si>
  <si>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</si>
  <si>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</si>
  <si>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</si>
  <si>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</si>
  <si>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</si>
  <si>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</si>
  <si>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</si>
  <si>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</si>
  <si>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</si>
  <si>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</si>
  <si>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</si>
  <si>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</si>
  <si>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</si>
  <si>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</si>
  <si>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</si>
  <si>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</si>
  <si>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</si>
  <si>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</si>
  <si>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</si>
  <si>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</si>
  <si>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</si>
  <si>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</si>
  <si>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</si>
  <si>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</si>
  <si>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</si>
  <si>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</si>
  <si>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</si>
  <si>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</si>
  <si>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</si>
  <si>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</si>
  <si>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</si>
  <si>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</si>
  <si>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</si>
  <si>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</si>
  <si>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</si>
  <si>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</si>
  <si>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</si>
  <si>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</si>
  <si>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</si>
  <si>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</si>
  <si>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</si>
  <si>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</si>
  <si>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</si>
  <si>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</si>
  <si>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</si>
  <si>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</si>
  <si>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</si>
  <si>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</si>
  <si>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</si>
  <si>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</si>
  <si>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</si>
  <si>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</si>
  <si>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</si>
  <si>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</si>
  <si>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</si>
  <si>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</si>
  <si>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</si>
  <si>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</si>
  <si>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</si>
  <si>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</si>
  <si>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</si>
  <si>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</si>
  <si>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</si>
  <si>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</si>
  <si>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</si>
  <si>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</si>
  <si>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</si>
  <si>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</si>
  <si>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</si>
  <si>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</si>
  <si>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</si>
  <si>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</si>
  <si>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</si>
  <si>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</si>
  <si>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</si>
  <si>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</si>
  <si>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</si>
  <si>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</si>
  <si>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</si>
  <si>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</si>
  <si>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</si>
  <si>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</si>
  <si>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</si>
  <si>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</si>
  <si>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</si>
  <si>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</si>
  <si>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</si>
  <si>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</si>
  <si>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</si>
  <si>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</si>
  <si>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</si>
  <si>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</si>
  <si>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</si>
  <si>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</si>
  <si>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</si>
  <si>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</si>
  <si>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</si>
  <si>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</si>
  <si>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</si>
  <si>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</si>
  <si>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</si>
  <si>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</si>
  <si>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</si>
  <si>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</si>
  <si>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</si>
  <si>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</si>
  <si>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</si>
  <si>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</si>
  <si>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</si>
  <si>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</si>
  <si>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</si>
  <si>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</si>
  <si>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</si>
  <si>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</si>
  <si>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</si>
  <si>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</si>
  <si>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</si>
  <si>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</si>
  <si>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</si>
  <si>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</si>
  <si>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</si>
  <si>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</si>
  <si>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</si>
  <si>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</si>
  <si>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</si>
  <si>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</si>
  <si>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</si>
  <si>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</si>
  <si>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</si>
  <si>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</si>
  <si>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</si>
  <si>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</si>
  <si>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</si>
  <si>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</si>
  <si>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</si>
  <si>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</si>
  <si>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</si>
  <si>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</si>
  <si>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</si>
  <si>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</si>
  <si>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</si>
  <si>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</si>
  <si>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</si>
  <si>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</si>
  <si>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</si>
  <si>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</si>
  <si>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</si>
  <si>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</si>
  <si>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</si>
  <si>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</si>
  <si>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</si>
  <si>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</si>
  <si>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</si>
  <si>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</si>
  <si>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</si>
  <si>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</si>
  <si>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</si>
  <si>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</si>
  <si>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</si>
  <si>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</si>
  <si>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</si>
  <si>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</si>
  <si>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</si>
  <si>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</si>
  <si>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</si>
  <si>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</si>
  <si>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</si>
  <si>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</si>
  <si>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</si>
  <si>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</si>
  <si>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</si>
  <si>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</si>
  <si>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</si>
  <si>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</si>
  <si>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</si>
  <si>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</si>
  <si>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</si>
  <si>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</si>
  <si>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</si>
  <si>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</si>
  <si>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</si>
  <si>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</si>
  <si>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</si>
  <si>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</si>
  <si>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</si>
  <si>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</si>
  <si>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</si>
  <si>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</si>
  <si>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</si>
  <si>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</si>
  <si>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</si>
  <si>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</si>
  <si>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</si>
  <si>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</si>
  <si>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</si>
  <si>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</si>
  <si>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</si>
  <si>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</si>
  <si>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</si>
  <si>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</si>
  <si>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</si>
  <si>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</si>
  <si>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</si>
  <si>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</si>
  <si>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</si>
  <si>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</si>
  <si>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</si>
  <si>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</si>
  <si>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</si>
  <si>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</si>
  <si>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</si>
  <si>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</si>
  <si>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</si>
  <si>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</si>
  <si>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</si>
  <si>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</si>
  <si>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</si>
  <si>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</si>
  <si>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</si>
  <si>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</si>
  <si>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</si>
  <si>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</si>
  <si>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</si>
  <si>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</si>
  <si>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</si>
  <si>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</si>
  <si>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</si>
  <si>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</si>
  <si>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</si>
  <si>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</si>
  <si>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</si>
  <si>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</si>
  <si>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</si>
  <si>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</si>
  <si>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</si>
  <si>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</si>
  <si>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</si>
  <si>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</si>
  <si>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</si>
  <si>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</si>
  <si>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</si>
  <si>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</si>
  <si>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</si>
  <si>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</si>
  <si>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</si>
  <si>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</si>
  <si>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</si>
  <si>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</si>
  <si>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</si>
  <si>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</si>
  <si>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</si>
  <si>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</si>
  <si>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</si>
  <si>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</si>
  <si>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</si>
  <si>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</si>
  <si>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</si>
  <si>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</si>
  <si>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</si>
  <si>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</si>
  <si>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</si>
  <si>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</si>
  <si>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</si>
  <si>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</si>
  <si>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</si>
  <si>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</si>
  <si>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</si>
  <si>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</si>
  <si>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</si>
  <si>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</si>
  <si>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</si>
  <si>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</si>
  <si>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</si>
  <si>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</si>
  <si>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</si>
  <si>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</si>
  <si>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</si>
  <si>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</si>
  <si>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</si>
  <si>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</si>
  <si>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</si>
  <si>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</si>
  <si>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</si>
  <si>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</si>
  <si>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</si>
  <si>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</si>
  <si>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</si>
  <si>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</si>
  <si>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</si>
  <si>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</si>
  <si>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</si>
  <si>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</si>
  <si>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</si>
  <si>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</si>
  <si>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</si>
  <si>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</si>
  <si>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</si>
  <si>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</si>
  <si>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</si>
  <si>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</si>
  <si>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</si>
  <si>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</si>
  <si>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</si>
  <si>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</si>
  <si>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</si>
  <si>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</si>
  <si>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</si>
  <si>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</si>
  <si>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</si>
  <si>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</si>
  <si>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</si>
  <si>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</si>
  <si>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</si>
  <si>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</si>
  <si>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</si>
  <si>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</si>
  <si>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</si>
  <si>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</si>
  <si>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</si>
  <si>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</si>
  <si>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</si>
  <si>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</si>
  <si>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</si>
  <si>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</si>
  <si>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</si>
  <si>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</si>
  <si>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</si>
  <si>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</si>
  <si>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</si>
  <si>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</si>
  <si>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</si>
  <si>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</si>
  <si>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</si>
  <si>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</si>
  <si>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</si>
  <si>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</si>
  <si>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</si>
  <si>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</si>
  <si>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</si>
  <si>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</si>
  <si>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</si>
  <si>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</si>
  <si>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</si>
  <si>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</si>
  <si>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</si>
  <si>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</si>
  <si>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</si>
  <si>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</si>
  <si>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</si>
  <si>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</si>
  <si>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</si>
  <si>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</si>
  <si>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</si>
  <si>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</si>
  <si>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</si>
  <si>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</si>
  <si>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</si>
  <si>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</si>
  <si>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</si>
  <si>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</si>
  <si>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</si>
  <si>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</si>
  <si>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</si>
  <si>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</si>
  <si>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</si>
  <si>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</si>
  <si>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</si>
  <si>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</si>
  <si>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</si>
  <si>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</si>
  <si>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</si>
  <si>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</si>
  <si>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</si>
  <si>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</si>
  <si>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</si>
  <si>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</si>
  <si>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</si>
  <si>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</si>
  <si>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</si>
  <si>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</si>
  <si>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</si>
  <si>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</si>
  <si>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</si>
  <si>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</si>
  <si>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</si>
  <si>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</si>
  <si>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</si>
  <si>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</si>
  <si>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</si>
  <si>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</si>
  <si>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</si>
  <si>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</si>
  <si>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</si>
  <si>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</si>
  <si>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</si>
  <si>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</si>
  <si>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</si>
  <si>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</si>
  <si>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</si>
  <si>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</si>
  <si>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</si>
  <si>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</si>
  <si>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</si>
  <si>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</si>
  <si>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</si>
  <si>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</si>
  <si>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</si>
  <si>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</si>
  <si>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</si>
  <si>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</si>
  <si>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</si>
  <si>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</si>
  <si>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</si>
  <si>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</si>
  <si>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</si>
  <si>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</si>
  <si>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</si>
  <si>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</si>
  <si>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</si>
  <si>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</si>
  <si>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</si>
  <si>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</si>
  <si>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</si>
  <si>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</si>
  <si>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</si>
  <si>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</si>
  <si>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</si>
  <si>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</si>
  <si>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</si>
  <si>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</si>
  <si>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</si>
  <si>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</si>
  <si>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</si>
  <si>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</si>
  <si>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</si>
  <si>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</si>
  <si>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</si>
  <si>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</si>
  <si>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</si>
  <si>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</si>
  <si>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</si>
  <si>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</si>
  <si>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</si>
  <si>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</si>
  <si>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</si>
  <si>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</si>
  <si>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</si>
  <si>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</si>
  <si>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</si>
  <si>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</si>
  <si>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</si>
  <si>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</si>
  <si>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</si>
  <si>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</si>
  <si>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</si>
  <si>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</si>
  <si>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</si>
  <si>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</si>
  <si>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</si>
  <si>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</si>
  <si>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</si>
  <si>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</si>
  <si>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</si>
  <si>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</si>
  <si>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</si>
  <si>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</si>
  <si>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</si>
  <si>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</si>
  <si>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</si>
  <si>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</si>
  <si>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</si>
  <si>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</si>
  <si>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</si>
  <si>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</si>
  <si>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</si>
  <si>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</si>
  <si>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</si>
  <si>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</si>
  <si>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</si>
  <si>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</si>
  <si>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</si>
  <si>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</si>
  <si>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</si>
  <si>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</si>
  <si>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</si>
  <si>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</si>
  <si>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</si>
  <si>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</si>
  <si>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</si>
  <si>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</si>
  <si>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</si>
  <si>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</si>
  <si>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</si>
  <si>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</si>
  <si>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</si>
  <si>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</si>
  <si>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</si>
  <si>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</si>
  <si>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</si>
  <si>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</si>
  <si>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</si>
  <si>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</si>
  <si>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</si>
  <si>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</si>
  <si>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</si>
  <si>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</si>
  <si>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</si>
  <si>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</si>
  <si>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</si>
  <si>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</si>
  <si>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</si>
  <si>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</si>
  <si>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</si>
  <si>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</si>
  <si>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</si>
  <si>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</si>
  <si>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</si>
  <si>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</si>
  <si>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</si>
  <si>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</si>
  <si>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</si>
  <si>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</si>
  <si>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</si>
  <si>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</si>
  <si>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</si>
  <si>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</si>
  <si>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</si>
  <si>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</si>
  <si>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</si>
  <si>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</si>
  <si>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</si>
  <si>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</si>
  <si>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</si>
  <si>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</si>
  <si>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</si>
  <si>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</si>
  <si>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</si>
  <si>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</si>
  <si>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</si>
  <si>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</si>
  <si>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</si>
  <si>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</si>
  <si>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</si>
  <si>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</si>
  <si>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</si>
  <si>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</si>
  <si>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</si>
  <si>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</si>
  <si>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</si>
  <si>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</si>
  <si>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</si>
  <si>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</si>
  <si>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</si>
  <si>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</si>
  <si>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</si>
  <si>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</si>
  <si>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</si>
  <si>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</si>
  <si>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</si>
  <si>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</si>
  <si>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</si>
  <si>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</si>
  <si>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</si>
  <si>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</si>
  <si>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</si>
  <si>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</si>
  <si>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</si>
  <si>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</si>
  <si>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</si>
  <si>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</si>
  <si>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</si>
  <si>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</si>
  <si>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</si>
  <si>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</si>
  <si>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</si>
  <si>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</si>
  <si>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</si>
  <si>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</si>
  <si>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</si>
  <si>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</si>
  <si>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</si>
  <si>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</si>
  <si>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</si>
  <si>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</si>
  <si>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</si>
  <si>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</si>
  <si>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</si>
  <si>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</si>
  <si>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</si>
  <si>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</si>
  <si>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</si>
  <si>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</si>
  <si>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</si>
  <si>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</si>
  <si>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</si>
  <si>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</si>
  <si>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</si>
  <si>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</si>
  <si>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</si>
  <si>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</si>
  <si>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</si>
  <si>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</si>
  <si>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</si>
  <si>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</si>
  <si>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</si>
  <si>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</si>
  <si>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</si>
  <si>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</si>
  <si>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</si>
  <si>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</si>
  <si>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</si>
  <si>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</si>
  <si>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</si>
  <si>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</si>
  <si>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</si>
  <si>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</si>
  <si>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</si>
  <si>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</si>
  <si>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</si>
  <si>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</si>
  <si>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</si>
  <si>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</si>
  <si>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</si>
  <si>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</si>
  <si>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</si>
  <si>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</si>
  <si>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</si>
  <si>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</si>
  <si>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</si>
  <si>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</si>
  <si>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</si>
  <si>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</si>
  <si>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</si>
  <si>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</si>
  <si>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</si>
  <si>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</si>
  <si>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</si>
  <si>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</si>
  <si>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</si>
  <si>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</si>
  <si>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</si>
  <si>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</si>
  <si>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</si>
  <si>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</si>
  <si>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</si>
  <si>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</si>
  <si>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</si>
  <si>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</si>
  <si>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</si>
  <si>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</si>
  <si>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</si>
  <si>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</si>
  <si>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</si>
  <si>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</si>
  <si>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</si>
  <si>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</si>
  <si>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</si>
  <si>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</si>
  <si>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</si>
  <si>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</si>
  <si>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</si>
  <si>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</si>
  <si>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</si>
  <si>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</si>
  <si>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</si>
  <si>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</si>
  <si>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</si>
  <si>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</si>
  <si>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</si>
  <si>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</si>
  <si>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</si>
  <si>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</si>
  <si>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</si>
  <si>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</si>
  <si>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</si>
  <si>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</si>
  <si>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</si>
  <si>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</si>
  <si>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</si>
  <si>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</si>
  <si>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</si>
  <si>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</si>
  <si>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</si>
  <si>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</si>
  <si>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</si>
  <si>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</si>
  <si>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</si>
  <si>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</si>
  <si>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</si>
  <si>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</si>
  <si>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</si>
  <si>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</si>
  <si>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</si>
  <si>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</si>
  <si>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</si>
  <si>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</si>
  <si>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</si>
  <si>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</si>
  <si>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</si>
  <si>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</si>
  <si>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</si>
  <si>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</si>
  <si>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</si>
  <si>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</si>
  <si>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</si>
  <si>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</si>
  <si>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</si>
  <si>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</si>
  <si>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</si>
  <si>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</si>
  <si>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</si>
  <si>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</si>
  <si>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</si>
  <si>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</si>
  <si>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</si>
  <si>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</si>
  <si>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</si>
  <si>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</si>
  <si>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</si>
  <si>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</si>
  <si>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</si>
  <si>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</si>
  <si>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</si>
  <si>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</si>
  <si>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</si>
  <si>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</si>
  <si>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</si>
  <si>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</si>
  <si>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</si>
  <si>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</si>
  <si>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</si>
  <si>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</si>
  <si>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</si>
  <si>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</si>
  <si>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</si>
  <si>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</si>
  <si>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</si>
  <si>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</si>
  <si>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</si>
  <si>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</si>
  <si>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</si>
  <si>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</si>
  <si>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</si>
  <si>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</si>
  <si>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</si>
  <si>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</si>
  <si>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</si>
  <si>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</si>
  <si>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</si>
  <si>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</si>
  <si>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</si>
  <si>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</si>
  <si>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</si>
  <si>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</si>
  <si>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</si>
  <si>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</si>
  <si>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</si>
  <si>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</si>
  <si>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</si>
  <si>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</si>
  <si>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</si>
  <si>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</si>
  <si>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</si>
  <si>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</si>
  <si>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</si>
  <si>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</si>
  <si>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</si>
  <si>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</si>
  <si>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</si>
  <si>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</si>
  <si>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</si>
  <si>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</si>
  <si>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</si>
  <si>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</si>
  <si>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</si>
  <si>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</si>
  <si>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</si>
  <si>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</si>
  <si>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</si>
  <si>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</si>
  <si>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</si>
  <si>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</si>
  <si>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</si>
  <si>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</si>
  <si>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</si>
  <si>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</si>
  <si>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</si>
  <si>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</si>
  <si>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</si>
  <si>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</si>
  <si>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</si>
  <si>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</si>
  <si>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</si>
  <si>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</si>
  <si>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</si>
  <si>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</si>
  <si>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</si>
  <si>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</si>
  <si>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</si>
  <si>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</si>
  <si>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</si>
  <si>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</si>
  <si>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</si>
  <si>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</si>
  <si>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</si>
  <si>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</si>
  <si>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</si>
  <si>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</si>
  <si>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</si>
  <si>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</si>
  <si>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</si>
  <si>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</si>
  <si>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</si>
  <si>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</si>
  <si>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</si>
  <si>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</si>
  <si>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</si>
  <si>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</si>
  <si>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</si>
  <si>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</si>
  <si>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</si>
  <si>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</si>
  <si>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</si>
  <si>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</si>
  <si>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</si>
  <si>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</si>
  <si>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</si>
  <si>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</si>
  <si>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</si>
  <si>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</si>
  <si>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</si>
  <si>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</si>
  <si>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</si>
  <si>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</si>
  <si>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</si>
  <si>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</si>
  <si>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</si>
  <si>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</si>
  <si>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</si>
  <si>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</si>
  <si>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</si>
  <si>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</si>
  <si>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</si>
  <si>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</si>
  <si>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</si>
  <si>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</si>
  <si>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</si>
  <si>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</si>
  <si>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</si>
  <si>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</si>
  <si>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</si>
  <si>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</si>
  <si>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</si>
  <si>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</si>
  <si>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</si>
  <si>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</si>
  <si>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</si>
  <si>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</si>
  <si>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</si>
  <si>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</si>
  <si>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</si>
  <si>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</si>
  <si>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</si>
  <si>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</si>
  <si>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</si>
  <si>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</si>
  <si>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</si>
  <si>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</si>
  <si>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</si>
  <si>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</si>
  <si>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</si>
  <si>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</si>
  <si>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</si>
  <si>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</si>
  <si>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</si>
  <si>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</si>
  <si>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</si>
  <si>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</si>
  <si>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</si>
  <si>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</si>
  <si>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</si>
  <si>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</si>
  <si>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</si>
  <si>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</si>
  <si>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</si>
  <si>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</si>
  <si>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</si>
  <si>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</si>
  <si>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</si>
  <si>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</si>
  <si>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</si>
  <si>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</si>
  <si>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</si>
  <si>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</si>
  <si>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</si>
  <si>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</si>
  <si>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</si>
  <si>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</si>
  <si>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</si>
  <si>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</si>
  <si>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</si>
  <si>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</si>
  <si>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</si>
  <si>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</si>
  <si>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</si>
  <si>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</si>
  <si>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</si>
  <si>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</si>
  <si>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</si>
  <si>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</si>
  <si>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</si>
  <si>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</si>
  <si>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</si>
  <si>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</si>
  <si>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</si>
  <si>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</si>
  <si>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</si>
  <si>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</si>
  <si>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</si>
  <si>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</si>
  <si>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</si>
  <si>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</si>
  <si>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</si>
  <si>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</si>
  <si>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</si>
  <si>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</si>
  <si>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</si>
  <si>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</si>
  <si>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</si>
  <si>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</si>
  <si>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</si>
  <si>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</si>
  <si>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</si>
  <si>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</si>
  <si>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</si>
  <si>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</si>
  <si>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</si>
  <si>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</si>
  <si>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</si>
  <si>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</si>
  <si>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</si>
  <si>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</si>
  <si>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</si>
  <si>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</si>
  <si>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</si>
  <si>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</si>
  <si>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</si>
  <si>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</si>
  <si>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</si>
  <si>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</si>
  <si>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</si>
  <si>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</si>
  <si>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</si>
  <si>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</si>
  <si>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</si>
  <si>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</si>
  <si>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</si>
  <si>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</si>
  <si>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</si>
  <si>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</si>
  <si>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</si>
  <si>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</si>
  <si>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</si>
  <si>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</si>
  <si>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</si>
  <si>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</si>
  <si>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</si>
  <si>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</si>
  <si>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</si>
  <si>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</si>
  <si>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</si>
  <si>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</si>
  <si>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</si>
  <si>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</si>
  <si>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</si>
  <si>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</si>
  <si>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</si>
  <si>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</si>
  <si>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</si>
  <si>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</si>
  <si>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</si>
  <si>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</si>
  <si>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</si>
  <si>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</si>
  <si>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</si>
  <si>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</si>
  <si>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</si>
  <si>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</si>
  <si>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</si>
  <si>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</si>
  <si>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</si>
  <si>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</si>
  <si>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</si>
  <si>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</si>
  <si>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</si>
  <si>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</si>
  <si>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</si>
  <si>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</si>
  <si>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</si>
  <si>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</si>
  <si>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</si>
  <si>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</si>
  <si>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</si>
  <si>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</si>
  <si>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</si>
  <si>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</si>
  <si>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</si>
  <si>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</si>
  <si>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</si>
  <si>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</si>
  <si>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</si>
  <si>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</si>
  <si>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</si>
  <si>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</si>
  <si>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</si>
  <si>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</si>
  <si>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</si>
  <si>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</si>
  <si>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</si>
  <si>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</si>
  <si>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</si>
  <si>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</si>
  <si>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</si>
  <si>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</si>
  <si>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</si>
  <si>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</si>
  <si>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</si>
  <si>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</si>
  <si>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</si>
  <si>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</si>
  <si>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</si>
  <si>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</si>
  <si>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</si>
  <si>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</si>
  <si>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</si>
  <si>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</si>
  <si>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</si>
  <si>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</si>
  <si>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</si>
  <si>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</si>
  <si>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</si>
  <si>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</si>
  <si>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</si>
  <si>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</si>
  <si>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</si>
  <si>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</si>
  <si>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</si>
  <si>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</si>
  <si>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</si>
  <si>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</si>
  <si>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</si>
  <si>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</si>
  <si>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</si>
  <si>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</si>
  <si>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</si>
  <si>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</si>
  <si>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</si>
  <si>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</si>
  <si>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</si>
  <si>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</si>
  <si>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</si>
  <si>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</si>
  <si>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</si>
  <si>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</si>
  <si>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</si>
  <si>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</si>
  <si>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</si>
  <si>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</si>
  <si>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</si>
  <si>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</si>
  <si>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</si>
  <si>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</si>
  <si>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</si>
  <si>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</si>
  <si>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</si>
  <si>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</si>
  <si>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</si>
  <si>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</si>
  <si>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</si>
  <si>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</si>
  <si>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</si>
  <si>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</si>
  <si>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</si>
  <si>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</si>
  <si>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</si>
  <si>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</si>
  <si>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</si>
  <si>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</si>
  <si>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</si>
  <si>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</si>
  <si>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</si>
  <si>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</si>
  <si>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</si>
  <si>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</si>
  <si>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</si>
  <si>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</si>
  <si>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</si>
  <si>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</si>
  <si>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</si>
  <si>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</si>
  <si>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</si>
  <si>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</si>
  <si>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</si>
  <si>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</si>
  <si>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</si>
  <si>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</si>
  <si>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</si>
  <si>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</si>
  <si>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</si>
  <si>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</si>
  <si>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</si>
  <si>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</si>
  <si>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</si>
  <si>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</si>
  <si>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</si>
  <si>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</si>
  <si>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</si>
  <si>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</si>
  <si>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</si>
  <si>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</si>
  <si>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</si>
  <si>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</si>
  <si>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</si>
  <si>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</si>
  <si>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</si>
  <si>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</si>
  <si>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</si>
  <si>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</si>
  <si>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</si>
  <si>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</si>
  <si>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</si>
  <si>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</si>
  <si>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</si>
  <si>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</si>
  <si>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</si>
  <si>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</si>
  <si>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</si>
  <si>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</si>
  <si>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</si>
  <si>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</si>
  <si>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</si>
  <si>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</si>
  <si>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</si>
  <si>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</si>
  <si>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</si>
  <si>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</si>
  <si>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</si>
  <si>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</si>
  <si>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</si>
  <si>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</si>
  <si>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</si>
  <si>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</si>
  <si>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</si>
  <si>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</si>
  <si>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</si>
  <si>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</si>
  <si>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</si>
  <si>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</si>
  <si>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</si>
  <si>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</si>
  <si>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</si>
  <si>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</si>
  <si>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</si>
  <si>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</si>
  <si>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</si>
  <si>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</si>
  <si>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</si>
  <si>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</si>
  <si>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</si>
  <si>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</si>
  <si>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</si>
  <si>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</si>
  <si>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</si>
  <si>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</si>
  <si>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</si>
  <si>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</si>
  <si>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</si>
  <si>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</si>
  <si>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</si>
  <si>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</si>
  <si>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</si>
  <si>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</si>
  <si>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</si>
  <si>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</si>
  <si>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</si>
  <si>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</si>
  <si>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</si>
  <si>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</si>
  <si>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</si>
  <si>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</si>
  <si>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</si>
  <si>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</si>
  <si>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</si>
  <si>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</si>
  <si>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</si>
  <si>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</si>
  <si>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</si>
  <si>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</si>
  <si>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</si>
  <si>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</si>
  <si>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</si>
  <si>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</si>
  <si>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</si>
  <si>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</si>
  <si>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</si>
  <si>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</si>
  <si>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</si>
  <si>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</si>
  <si>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</si>
  <si>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</si>
  <si>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</si>
  <si>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</si>
  <si>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</si>
  <si>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</si>
  <si>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</si>
  <si>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</si>
  <si>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</si>
  <si>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</si>
  <si>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</si>
  <si>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</si>
  <si>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</si>
  <si>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</si>
  <si>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</si>
  <si>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</si>
  <si>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</si>
  <si>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</si>
  <si>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</si>
  <si>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</si>
  <si>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</si>
  <si>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</si>
  <si>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</si>
  <si>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</si>
  <si>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</si>
  <si>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</si>
  <si>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</si>
  <si>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</si>
  <si>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</si>
  <si>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</si>
  <si>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</si>
  <si>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</si>
  <si>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</si>
  <si>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</si>
  <si>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</si>
  <si>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</si>
  <si>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</si>
  <si>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</si>
  <si>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</si>
  <si>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</si>
  <si>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</si>
  <si>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</si>
  <si>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</si>
  <si>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</si>
  <si>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</si>
  <si>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</si>
  <si>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</si>
  <si>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</si>
  <si>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</si>
  <si>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</si>
  <si>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</si>
  <si>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</si>
  <si>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</si>
  <si>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</si>
  <si>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</si>
  <si>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</si>
  <si>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</si>
  <si>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</si>
  <si>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</si>
  <si>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</si>
  <si>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</si>
  <si>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</si>
  <si>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</si>
  <si>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</si>
  <si>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</si>
  <si>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</si>
  <si>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</si>
  <si>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</si>
  <si>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</si>
  <si>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</si>
  <si>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</si>
  <si>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</si>
  <si>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</si>
  <si>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</si>
  <si>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</si>
  <si>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</si>
  <si>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</si>
  <si>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</si>
  <si>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</si>
  <si>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</si>
  <si>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</si>
  <si>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</si>
  <si>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</si>
  <si>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</si>
  <si>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</si>
  <si>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</si>
  <si>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</si>
  <si>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</si>
  <si>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</si>
  <si>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</si>
  <si>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</si>
  <si>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</si>
  <si>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</si>
  <si>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</si>
  <si>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</si>
  <si>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</si>
  <si>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</si>
  <si>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</si>
  <si>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</si>
  <si>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</si>
  <si>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</si>
  <si>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</si>
  <si>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</si>
  <si>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</si>
  <si>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</si>
  <si>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</si>
  <si>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</si>
  <si>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</si>
  <si>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</si>
  <si>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</si>
  <si>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</si>
  <si>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</si>
  <si>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</si>
  <si>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</si>
  <si>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</si>
  <si>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</si>
  <si>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</si>
  <si>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</si>
  <si>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</si>
  <si>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</si>
  <si>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</si>
  <si>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</si>
  <si>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</si>
  <si>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</si>
  <si>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</si>
  <si>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</si>
  <si>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</si>
  <si>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</si>
  <si>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</si>
  <si>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</si>
  <si>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</si>
  <si>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</si>
  <si>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</si>
  <si>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</si>
  <si>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</si>
  <si>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</si>
  <si>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</si>
  <si>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</si>
  <si>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</si>
  <si>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</si>
  <si>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</si>
  <si>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</si>
  <si>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</si>
  <si>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</si>
  <si>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</si>
  <si>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</si>
  <si>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</si>
  <si>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</si>
  <si>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</si>
  <si>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</si>
  <si>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</si>
  <si>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</si>
  <si>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</si>
  <si>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</si>
  <si>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</si>
  <si>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</si>
  <si>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</si>
  <si>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</si>
  <si>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</si>
  <si>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</si>
  <si>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</si>
  <si>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</si>
  <si>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</si>
  <si>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</si>
  <si>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</si>
  <si>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</si>
  <si>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</si>
  <si>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</si>
  <si>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</si>
  <si>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</si>
  <si>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</si>
  <si>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</si>
  <si>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</si>
  <si>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</si>
  <si>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</si>
  <si>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</si>
  <si>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</si>
  <si>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</si>
  <si>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</si>
  <si>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</si>
  <si>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</si>
  <si>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</si>
  <si>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</si>
  <si>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</si>
  <si>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</si>
  <si>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</si>
  <si>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</si>
  <si>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</si>
  <si>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</si>
  <si>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</si>
  <si>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</si>
  <si>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</si>
  <si>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</si>
  <si>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</si>
  <si>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</si>
  <si>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</si>
  <si>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</si>
  <si>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</si>
  <si>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</si>
  <si>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</si>
  <si>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</si>
  <si>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</si>
  <si>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</si>
  <si>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</si>
  <si>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</si>
  <si>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</si>
  <si>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</si>
  <si>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</si>
  <si>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</si>
  <si>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</si>
  <si>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</si>
  <si>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</si>
  <si>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</si>
  <si>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</si>
  <si>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</si>
  <si>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</si>
  <si>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</si>
  <si>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</si>
  <si>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</si>
  <si>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</si>
  <si>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</si>
  <si>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</si>
  <si>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</si>
  <si>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</si>
  <si>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</si>
  <si>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</si>
  <si>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</si>
  <si>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</si>
  <si>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</si>
  <si>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</si>
  <si>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</si>
  <si>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</si>
  <si>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</si>
  <si>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</si>
  <si>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</si>
  <si>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</si>
  <si>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</si>
  <si>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</si>
  <si>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</si>
  <si>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</si>
  <si>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</si>
  <si>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</si>
  <si>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</si>
  <si>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</si>
  <si>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</si>
  <si>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</si>
  <si>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</si>
  <si>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</si>
  <si>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</si>
  <si>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</si>
  <si>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</si>
  <si>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</si>
  <si>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</si>
  <si>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</si>
  <si>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</si>
  <si>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</si>
  <si>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</si>
  <si>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</si>
  <si>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</si>
  <si>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</si>
  <si>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</si>
  <si>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</si>
  <si>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</si>
  <si>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</si>
  <si>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</si>
  <si>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</si>
  <si>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</si>
  <si>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</si>
  <si>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</si>
  <si>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</si>
  <si>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</si>
  <si>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</si>
  <si>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</si>
  <si>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</si>
  <si>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</si>
  <si>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</si>
  <si>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</si>
  <si>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</si>
  <si>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</si>
  <si>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</si>
  <si>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</si>
  <si>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</si>
  <si>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</si>
  <si>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</si>
  <si>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</si>
  <si>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</si>
  <si>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</si>
  <si>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</si>
  <si>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</si>
  <si>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</si>
  <si>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</si>
  <si>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</si>
  <si>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</si>
  <si>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</si>
  <si>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</si>
  <si>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</si>
  <si>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</si>
  <si>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</si>
  <si>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</si>
  <si>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</si>
  <si>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</si>
  <si>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</si>
  <si>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</si>
  <si>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</si>
  <si>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</si>
  <si>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</si>
  <si>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</si>
  <si>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</si>
  <si>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</si>
  <si>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</si>
  <si>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</si>
  <si>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</si>
  <si>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</si>
  <si>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</si>
  <si>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</si>
  <si>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</si>
  <si>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</si>
  <si>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</si>
  <si>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</si>
  <si>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</si>
  <si>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</si>
  <si>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</si>
  <si>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</si>
  <si>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</si>
  <si>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</si>
  <si>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</si>
  <si>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</si>
  <si>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</si>
  <si>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</si>
  <si>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</si>
  <si>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</si>
  <si>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</si>
  <si>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</si>
  <si>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</si>
  <si>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</si>
  <si>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</si>
  <si>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</si>
  <si>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</si>
  <si>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</si>
  <si>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</si>
  <si>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</si>
  <si>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</si>
  <si>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</si>
  <si>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</si>
  <si>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</si>
  <si>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</si>
  <si>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</si>
  <si>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</si>
  <si>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</si>
  <si>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</si>
  <si>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</si>
  <si>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</si>
  <si>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</si>
  <si>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</si>
  <si>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</si>
  <si>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</si>
  <si>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</si>
  <si>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</si>
  <si>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</si>
  <si>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</si>
  <si>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</si>
  <si>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</si>
  <si>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</si>
  <si>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</si>
  <si>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</si>
  <si>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</si>
  <si>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</si>
  <si>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</si>
  <si>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</si>
  <si>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</si>
  <si>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</si>
  <si>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</si>
  <si>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</si>
  <si>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</si>
  <si>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</si>
  <si>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</si>
  <si>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</si>
  <si>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</si>
  <si>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</si>
  <si>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</si>
  <si>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</si>
  <si>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</si>
  <si>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</si>
  <si>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</si>
  <si>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</si>
  <si>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</si>
  <si>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</si>
  <si>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</si>
  <si>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</si>
  <si>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</si>
  <si>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</si>
  <si>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</si>
  <si>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</si>
  <si>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</si>
  <si>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</si>
  <si>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</si>
  <si>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</si>
  <si>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</si>
  <si>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</si>
  <si>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</si>
  <si>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</si>
  <si>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</si>
  <si>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</si>
  <si>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</si>
  <si>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</si>
  <si>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</si>
  <si>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</si>
  <si>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</si>
  <si>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</si>
  <si>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</si>
  <si>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</si>
  <si>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</si>
  <si>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</si>
  <si>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</si>
  <si>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</si>
  <si>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</si>
  <si>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</si>
  <si>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</si>
  <si>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</si>
  <si>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</si>
  <si>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</si>
  <si>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</si>
  <si>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</si>
  <si>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</si>
  <si>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</si>
  <si>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</si>
  <si>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</si>
  <si>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</si>
  <si>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</si>
  <si>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</si>
  <si>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</si>
  <si>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</si>
  <si>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</si>
  <si>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</si>
  <si>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</si>
  <si>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</si>
  <si>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</si>
  <si>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</si>
  <si>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</si>
  <si>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</si>
  <si>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</si>
  <si>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</si>
  <si>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</si>
  <si>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</si>
  <si>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</si>
  <si>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</si>
  <si>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</si>
  <si>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</si>
  <si>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</si>
  <si>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</si>
  <si>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</si>
  <si>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</si>
  <si>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</si>
  <si>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</si>
  <si>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</si>
  <si>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</si>
  <si>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</si>
  <si>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</si>
  <si>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</si>
  <si>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</si>
  <si>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</si>
  <si>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</si>
  <si>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</si>
  <si>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</si>
  <si>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</si>
  <si>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</si>
  <si>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</si>
  <si>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</si>
  <si>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</si>
  <si>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</si>
  <si>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</si>
  <si>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</si>
  <si>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</si>
  <si>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</si>
  <si>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</si>
  <si>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</si>
  <si>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</si>
  <si>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</si>
  <si>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</si>
  <si>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</si>
  <si>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</si>
  <si>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</si>
  <si>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</si>
  <si>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</si>
  <si>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</si>
  <si>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</si>
  <si>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</si>
  <si>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</si>
  <si>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</si>
  <si>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</si>
  <si>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</si>
  <si>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</si>
  <si>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</si>
  <si>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</si>
  <si>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</si>
  <si>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</si>
  <si>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</si>
  <si>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</si>
  <si>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</si>
  <si>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</si>
  <si>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</si>
  <si>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</si>
  <si>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</si>
  <si>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</si>
  <si>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</si>
  <si>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</si>
  <si>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</si>
  <si>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</si>
  <si>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</si>
  <si>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</si>
  <si>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</si>
  <si>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</si>
  <si>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</si>
  <si>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</si>
  <si>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</si>
  <si>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</si>
  <si>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</si>
  <si>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</si>
  <si>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</si>
  <si>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</si>
  <si>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</si>
  <si>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</si>
  <si>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</si>
  <si>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</si>
  <si>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</si>
  <si>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</si>
  <si>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</si>
  <si>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</si>
  <si>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</si>
  <si>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</si>
  <si>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</si>
  <si>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</si>
  <si>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</si>
  <si>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</si>
  <si>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</si>
  <si>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</si>
  <si>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</si>
  <si>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</si>
  <si>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</si>
  <si>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</si>
  <si>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</si>
  <si>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</si>
  <si>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</si>
  <si>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</si>
  <si>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</si>
  <si>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</si>
  <si>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</si>
  <si>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</si>
  <si>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</si>
  <si>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</si>
  <si>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</si>
  <si>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</si>
  <si>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</si>
  <si>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</si>
  <si>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</si>
  <si>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</si>
  <si>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</si>
  <si>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</si>
  <si>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</si>
  <si>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</si>
  <si>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</si>
  <si>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</si>
  <si>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</si>
  <si>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</si>
  <si>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</si>
  <si>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</si>
  <si>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</si>
  <si>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</si>
  <si>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</si>
  <si>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</si>
  <si>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</si>
  <si>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</si>
  <si>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</si>
  <si>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</si>
  <si>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</si>
  <si>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</si>
  <si>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</si>
  <si>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</si>
  <si>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</si>
  <si>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</si>
  <si>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</si>
  <si>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</si>
  <si>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</si>
  <si>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</si>
  <si>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</si>
  <si>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</si>
  <si>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</si>
  <si>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</si>
  <si>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</si>
  <si>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</si>
  <si>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</si>
  <si>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</si>
  <si>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</si>
  <si>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</si>
  <si>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</si>
  <si>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</si>
  <si>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</si>
  <si>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</si>
  <si>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</si>
  <si>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</si>
  <si>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</si>
  <si>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</si>
  <si>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</si>
  <si>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</si>
  <si>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</si>
  <si>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</si>
  <si>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</si>
  <si>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</si>
  <si>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</si>
  <si>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</si>
  <si>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</si>
  <si>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</si>
  <si>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</si>
  <si>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</si>
  <si>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</si>
  <si>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</si>
  <si>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</si>
  <si>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</si>
  <si>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</si>
  <si>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</si>
  <si>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</si>
  <si>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</si>
  <si>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</si>
  <si>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</si>
  <si>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</si>
  <si>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</si>
  <si>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</si>
  <si>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</si>
  <si>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</si>
  <si>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</si>
  <si>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</si>
  <si>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</si>
  <si>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</si>
  <si>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</si>
  <si>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</si>
  <si>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</si>
  <si>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</si>
  <si>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</si>
  <si>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</si>
  <si>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</si>
  <si>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</si>
  <si>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</si>
  <si>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</si>
  <si>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</si>
  <si>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</si>
  <si>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</si>
  <si>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</si>
  <si>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</si>
  <si>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</si>
  <si>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</si>
  <si>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</si>
  <si>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</si>
  <si>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</si>
  <si>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</si>
  <si>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</si>
  <si>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</si>
  <si>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</si>
  <si>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</si>
  <si>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</si>
  <si>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</si>
  <si>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</si>
  <si>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</si>
  <si>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</si>
  <si>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</si>
  <si>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</si>
  <si>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</si>
  <si>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</si>
  <si>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</si>
  <si>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</si>
  <si>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</si>
  <si>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</si>
  <si>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</si>
  <si>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</si>
  <si>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</si>
  <si>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</si>
  <si>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</si>
  <si>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</si>
  <si>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</si>
  <si>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</si>
  <si>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</si>
  <si>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</si>
  <si>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</si>
  <si>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</si>
  <si>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</si>
  <si>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</si>
  <si>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</si>
  <si>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</si>
  <si>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</si>
  <si>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</si>
  <si>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</si>
  <si>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</si>
  <si>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</si>
  <si>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</si>
  <si>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</si>
  <si>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</si>
  <si>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</si>
  <si>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</si>
  <si>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</si>
  <si>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</si>
  <si>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</si>
  <si>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</si>
  <si>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</si>
  <si>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</si>
  <si>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</si>
  <si>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</si>
  <si>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</si>
  <si>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</si>
  <si>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</si>
  <si>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</si>
  <si>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</si>
  <si>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</si>
  <si>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</si>
  <si>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</si>
  <si>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</si>
  <si>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</si>
  <si>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</si>
  <si>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</si>
  <si>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</si>
  <si>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</si>
  <si>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</si>
  <si>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</si>
  <si>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</si>
  <si>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</si>
  <si>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</si>
  <si>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</si>
  <si>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</si>
  <si>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</si>
  <si>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</si>
  <si>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</si>
  <si>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</si>
  <si>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</si>
  <si>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</si>
  <si>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</si>
  <si>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</si>
  <si>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</si>
  <si>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</si>
  <si>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</si>
  <si>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</si>
  <si>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</si>
  <si>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</si>
  <si>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</si>
  <si>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</si>
  <si>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</si>
  <si>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</si>
  <si>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</si>
  <si>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</si>
  <si>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</si>
  <si>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</si>
  <si>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</si>
  <si>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</si>
  <si>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</si>
  <si>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</si>
  <si>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</si>
  <si>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</si>
  <si>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</si>
  <si>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</si>
  <si>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</si>
  <si>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</si>
  <si>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</si>
  <si>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</si>
  <si>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</si>
  <si>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</si>
  <si>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</si>
  <si>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</si>
  <si>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</si>
  <si>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</si>
  <si>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</si>
  <si>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</si>
  <si>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</si>
  <si>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</si>
  <si>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</si>
  <si>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</si>
  <si>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</si>
  <si>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</si>
  <si>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</si>
  <si>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</si>
  <si>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</si>
  <si>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</si>
  <si>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</si>
  <si>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</si>
  <si>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</si>
  <si>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</si>
  <si>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</si>
  <si>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</si>
  <si>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</si>
  <si>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</si>
  <si>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</si>
  <si>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</si>
  <si>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</si>
  <si>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</si>
  <si>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</si>
  <si>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</si>
  <si>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</si>
  <si>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</si>
  <si>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</si>
  <si>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</si>
  <si>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</si>
  <si>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</si>
  <si>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</si>
  <si>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</si>
  <si>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</si>
  <si>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</si>
  <si>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</si>
  <si>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</si>
  <si>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</si>
  <si>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</si>
  <si>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</si>
  <si>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</si>
  <si>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</si>
  <si>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</si>
  <si>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</si>
  <si>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</si>
  <si>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</si>
  <si>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</si>
  <si>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</si>
  <si>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</si>
  <si>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</si>
  <si>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</si>
  <si>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</si>
  <si>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</si>
  <si>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</si>
  <si>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</si>
  <si>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</si>
  <si>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</si>
  <si>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</si>
  <si>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</si>
  <si>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</si>
  <si>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</si>
  <si>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</si>
  <si>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</si>
  <si>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</si>
  <si>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</si>
  <si>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</si>
  <si>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</si>
  <si>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</si>
  <si>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</si>
  <si>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</si>
  <si>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</si>
  <si>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</si>
  <si>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</si>
  <si>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</si>
  <si>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</si>
  <si>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</si>
  <si>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</si>
  <si>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</si>
  <si>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</si>
  <si>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</si>
  <si>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</si>
  <si>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</si>
  <si>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</si>
  <si>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</si>
  <si>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</si>
  <si>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</si>
  <si>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</si>
  <si>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</si>
  <si>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</si>
  <si>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</si>
  <si>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</si>
  <si>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</si>
  <si>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</si>
  <si>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</si>
  <si>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</si>
  <si>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</si>
  <si>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</si>
  <si>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</si>
  <si>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</si>
  <si>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</si>
  <si>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</si>
  <si>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</si>
  <si>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</si>
  <si>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</si>
  <si>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</si>
  <si>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</si>
  <si>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</si>
  <si>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</si>
  <si>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</si>
  <si>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</si>
  <si>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</si>
  <si>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</si>
  <si>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</si>
  <si>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</si>
  <si>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</si>
  <si>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</si>
  <si>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</si>
  <si>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</si>
  <si>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</si>
  <si>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</si>
  <si>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</si>
  <si>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</si>
  <si>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</si>
  <si>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</si>
  <si>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</si>
  <si>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</si>
  <si>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</si>
  <si>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</si>
  <si>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</si>
  <si>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</si>
  <si>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</si>
  <si>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</si>
  <si>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</si>
  <si>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</si>
  <si>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</si>
  <si>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</si>
  <si>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</si>
  <si>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</si>
  <si>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</si>
  <si>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</si>
  <si>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</si>
  <si>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</si>
  <si>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</si>
  <si>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</si>
  <si>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</si>
  <si>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</si>
  <si>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</si>
  <si>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</si>
  <si>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</si>
  <si>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</si>
  <si>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</si>
  <si>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</si>
  <si>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</si>
  <si>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</si>
  <si>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</si>
  <si>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</si>
  <si>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</si>
  <si>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</si>
  <si>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</si>
  <si>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</si>
  <si>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</si>
  <si>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</si>
  <si>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</si>
  <si>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</si>
  <si>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</si>
  <si>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</si>
  <si>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</si>
  <si>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</si>
  <si>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</si>
  <si>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</si>
  <si>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</si>
  <si>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</si>
  <si>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</si>
  <si>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</si>
  <si>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</si>
  <si>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</si>
  <si>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</si>
  <si>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</si>
  <si>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</si>
  <si>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</si>
  <si>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</si>
  <si>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</si>
  <si>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</si>
  <si>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</si>
  <si>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</si>
  <si>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</si>
  <si>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</si>
  <si>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</si>
  <si>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</si>
  <si>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</si>
  <si>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</si>
  <si>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</si>
  <si>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</si>
  <si>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</si>
  <si>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</si>
  <si>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</si>
  <si>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</si>
  <si>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</si>
  <si>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</si>
  <si>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</si>
  <si>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</si>
  <si>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</si>
  <si>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</si>
  <si>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</si>
  <si>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</si>
  <si>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</si>
  <si>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</si>
  <si>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</si>
  <si>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</si>
  <si>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</si>
  <si>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</si>
  <si>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</si>
  <si>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</si>
  <si>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</si>
  <si>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</si>
  <si>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</si>
  <si>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</si>
  <si>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</si>
  <si>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</si>
  <si>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</si>
  <si>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</si>
  <si>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</si>
  <si>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</si>
  <si>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</si>
  <si>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</si>
  <si>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</si>
  <si>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</si>
  <si>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</si>
  <si>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</si>
  <si>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</si>
  <si>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</si>
  <si>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</si>
  <si>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</si>
  <si>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</si>
  <si>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</si>
  <si>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</si>
  <si>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</si>
  <si>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</si>
  <si>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</si>
  <si>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</si>
  <si>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</si>
  <si>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</si>
  <si>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</si>
  <si>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</si>
  <si>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</si>
  <si>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</si>
  <si>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</si>
  <si>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</si>
  <si>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</si>
  <si>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</si>
  <si>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</si>
  <si>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</si>
  <si>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</si>
  <si>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</si>
  <si>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</si>
  <si>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</si>
  <si>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</si>
  <si>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</si>
  <si>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</si>
  <si>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</si>
  <si>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</si>
  <si>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</si>
  <si>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</si>
  <si>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</si>
  <si>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</si>
  <si>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</si>
  <si>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</si>
  <si>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</si>
  <si>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</si>
  <si>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</si>
  <si>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</si>
  <si>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</si>
  <si>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</si>
  <si>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</si>
  <si>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</si>
  <si>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</si>
  <si>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</si>
  <si>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</si>
  <si>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</si>
  <si>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</si>
  <si>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</si>
  <si>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</si>
  <si>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</si>
  <si>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</si>
  <si>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</si>
  <si>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</si>
  <si>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</si>
  <si>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</si>
  <si>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</si>
  <si>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</si>
  <si>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</si>
  <si>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</si>
  <si>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</si>
  <si>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</si>
  <si>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</si>
  <si>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</si>
  <si>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</si>
  <si>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</si>
  <si>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</si>
  <si>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</si>
  <si>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</si>
  <si>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</si>
  <si>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</si>
  <si>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</si>
  <si>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</si>
  <si>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</si>
  <si>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</si>
  <si>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</si>
  <si>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</si>
  <si>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</si>
  <si>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</si>
  <si>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</si>
  <si>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</si>
  <si>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</si>
  <si>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</si>
  <si>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</si>
  <si>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</si>
  <si>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</si>
  <si>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</si>
  <si>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</si>
  <si>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</si>
  <si>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</si>
  <si>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</si>
  <si>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</si>
  <si>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</si>
  <si>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</si>
  <si>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</si>
  <si>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</si>
  <si>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</si>
  <si>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</si>
  <si>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</si>
  <si>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</si>
  <si>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</si>
  <si>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</si>
  <si>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</si>
  <si>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</si>
  <si>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</si>
  <si>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</si>
  <si>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</si>
  <si>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</si>
  <si>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</si>
  <si>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</si>
  <si>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</si>
  <si>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</si>
  <si>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</si>
  <si>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</si>
  <si>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</si>
  <si>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</si>
  <si>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</si>
  <si>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</si>
  <si>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</si>
  <si>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</si>
  <si>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</si>
  <si>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</si>
  <si>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</si>
  <si>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</si>
  <si>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</si>
  <si>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</si>
  <si>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</si>
  <si>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</si>
  <si>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</si>
  <si>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</si>
  <si>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</si>
  <si>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</si>
  <si>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</si>
  <si>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</si>
  <si>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</si>
  <si>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</si>
  <si>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</si>
  <si>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</si>
  <si>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</si>
  <si>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</si>
  <si>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</si>
  <si>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</si>
  <si>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</si>
  <si>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</si>
  <si>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</si>
  <si>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</si>
  <si>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</si>
  <si>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</si>
  <si>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</si>
  <si>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</si>
  <si>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</si>
  <si>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</si>
  <si>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</si>
  <si>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</si>
  <si>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</si>
  <si>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</si>
  <si>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</si>
  <si>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</si>
  <si>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</si>
  <si>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</si>
  <si>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</si>
  <si>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</si>
  <si>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</si>
  <si>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</si>
  <si>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</si>
  <si>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</si>
  <si>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</si>
  <si>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</si>
  <si>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</si>
  <si>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</si>
  <si>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</si>
  <si>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</si>
  <si>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</si>
  <si>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</si>
  <si>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</si>
  <si>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</si>
  <si>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</si>
  <si>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</si>
  <si>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</si>
  <si>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</si>
  <si>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</si>
  <si>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</si>
  <si>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</si>
  <si>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</si>
  <si>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</si>
  <si>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</si>
  <si>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</si>
  <si>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</si>
  <si>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</si>
  <si>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</si>
  <si>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</si>
  <si>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</si>
  <si>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</si>
  <si>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</si>
  <si>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</si>
  <si>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</si>
  <si>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</si>
  <si>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</si>
  <si>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</si>
  <si>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</si>
  <si>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</si>
  <si>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</si>
  <si>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</si>
  <si>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</si>
  <si>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</si>
  <si>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</si>
  <si>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</si>
  <si>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</si>
  <si>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</si>
  <si>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</si>
  <si>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</si>
  <si>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</si>
  <si>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</si>
  <si>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</si>
  <si>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</si>
  <si>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</si>
  <si>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</si>
  <si>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</si>
  <si>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</si>
  <si>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</si>
  <si>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</si>
  <si>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</si>
  <si>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</si>
  <si>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</si>
  <si>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</si>
  <si>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</si>
  <si>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</si>
  <si>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</si>
  <si>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</si>
  <si>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</si>
  <si>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</si>
  <si>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</si>
  <si>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</si>
  <si>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</si>
  <si>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</si>
  <si>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</si>
  <si>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</si>
  <si>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</si>
  <si>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</si>
  <si>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</si>
  <si>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</si>
  <si>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</si>
  <si>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</si>
  <si>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</si>
  <si>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</si>
  <si>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</si>
  <si>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</si>
  <si>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</si>
  <si>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</si>
  <si>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</si>
  <si>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</si>
  <si>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</si>
  <si>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</si>
  <si>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</si>
  <si>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</si>
  <si>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</si>
  <si>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</si>
  <si>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</si>
  <si>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</si>
  <si>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</si>
  <si>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</si>
  <si>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</si>
  <si>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</si>
  <si>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</si>
  <si>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</si>
  <si>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</si>
  <si>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</si>
  <si>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</si>
  <si>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</si>
  <si>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</si>
  <si>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</si>
  <si>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</si>
  <si>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</si>
  <si>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</si>
  <si>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</si>
  <si>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</si>
  <si>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</si>
  <si>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</si>
  <si>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</si>
  <si>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</si>
  <si>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</si>
  <si>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</si>
  <si>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</si>
  <si>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</si>
  <si>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</si>
  <si>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</si>
  <si>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</si>
  <si>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</si>
  <si>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</si>
  <si>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</si>
  <si>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</si>
  <si>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</si>
  <si>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</si>
  <si>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</si>
  <si>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</si>
  <si>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</si>
  <si>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</si>
  <si>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</si>
  <si>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</si>
  <si>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</si>
  <si>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</si>
  <si>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</si>
  <si>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</si>
  <si>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</si>
  <si>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</si>
  <si>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</si>
  <si>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</si>
  <si>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</si>
  <si>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</si>
  <si>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</si>
  <si>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</si>
  <si>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</si>
  <si>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</si>
  <si>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</si>
  <si>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</si>
  <si>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</si>
  <si>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</si>
  <si>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</si>
  <si>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</si>
  <si>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</si>
  <si>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</si>
  <si>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</si>
  <si>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</si>
  <si>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</si>
  <si>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</si>
  <si>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</si>
  <si>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</si>
  <si>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</si>
  <si>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</si>
  <si>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</si>
  <si>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</si>
  <si>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</si>
  <si>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</si>
  <si>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</si>
  <si>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</si>
  <si>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</si>
  <si>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</si>
  <si>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</si>
  <si>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</si>
  <si>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</si>
  <si>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</si>
  <si>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</si>
  <si>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</si>
  <si>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</si>
  <si>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</si>
  <si>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</si>
  <si>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</si>
  <si>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</si>
  <si>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</si>
  <si>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</si>
  <si>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</si>
  <si>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</si>
  <si>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</si>
  <si>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</si>
  <si>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</si>
  <si>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</si>
  <si>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</si>
  <si>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</si>
  <si>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</si>
  <si>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</si>
  <si>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</si>
  <si>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</si>
  <si>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</si>
  <si>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</si>
  <si>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</si>
  <si>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</si>
  <si>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</si>
  <si>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</si>
  <si>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</si>
  <si>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</si>
  <si>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</si>
  <si>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</si>
  <si>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</si>
  <si>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</si>
  <si>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</si>
  <si>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</si>
  <si>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</si>
  <si>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</si>
  <si>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</si>
  <si>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</si>
  <si>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</si>
  <si>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</si>
  <si>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</si>
  <si>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</si>
  <si>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</si>
  <si>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</si>
  <si>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</si>
  <si>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</si>
  <si>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</si>
  <si>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</si>
  <si>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</si>
  <si>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</si>
  <si>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</si>
  <si>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</si>
  <si>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</si>
  <si>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</si>
  <si>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</si>
  <si>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</si>
  <si>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</si>
  <si>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</si>
  <si>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</si>
  <si>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</si>
  <si>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</si>
  <si>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</si>
  <si>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</si>
  <si>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</si>
  <si>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</si>
  <si>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</si>
  <si>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</si>
  <si>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</si>
  <si>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</si>
  <si>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</si>
  <si>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</si>
  <si>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</si>
  <si>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</si>
  <si>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</si>
  <si>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</si>
  <si>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</si>
  <si>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</si>
  <si>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</si>
  <si>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</si>
  <si>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</si>
  <si>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</si>
  <si>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</si>
  <si>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</si>
  <si>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</si>
  <si>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</si>
  <si>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</si>
  <si>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</si>
  <si>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</si>
  <si>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</si>
  <si>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</si>
  <si>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</si>
  <si>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</si>
  <si>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</si>
  <si>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</si>
  <si>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</si>
  <si>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</si>
  <si>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</si>
  <si>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</si>
  <si>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</si>
  <si>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</si>
  <si>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</si>
  <si>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</si>
  <si>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</si>
  <si>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</si>
  <si>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</si>
  <si>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</si>
  <si>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</si>
  <si>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</si>
  <si>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</si>
  <si>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</si>
  <si>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</si>
  <si>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</si>
  <si>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</si>
  <si>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</si>
  <si>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</si>
  <si>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</si>
  <si>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</si>
  <si>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</si>
  <si>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</si>
  <si>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</si>
  <si>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</si>
  <si>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</si>
  <si>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</si>
  <si>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</si>
  <si>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</si>
  <si>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</si>
  <si>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</si>
  <si>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</si>
  <si>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</si>
  <si>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</si>
  <si>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</si>
  <si>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</si>
  <si>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</si>
  <si>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</si>
  <si>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</si>
  <si>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</si>
  <si>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</si>
  <si>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</si>
  <si>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</si>
  <si>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</si>
  <si>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</si>
  <si>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</si>
  <si>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</si>
  <si>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</si>
  <si>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</si>
  <si>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</si>
  <si>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</si>
  <si>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</si>
  <si>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</si>
  <si>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</si>
  <si>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</si>
  <si>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</si>
  <si>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</si>
  <si>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</si>
  <si>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</si>
  <si>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</si>
  <si>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</si>
  <si>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</si>
  <si>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</si>
  <si>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</si>
  <si>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</si>
  <si>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</si>
  <si>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</si>
  <si>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</si>
  <si>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</si>
  <si>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</si>
  <si>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</si>
  <si>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</si>
  <si>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</si>
  <si>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</si>
  <si>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</si>
  <si>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</si>
  <si>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</si>
  <si>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</si>
  <si>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</si>
  <si>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</si>
  <si>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</si>
  <si>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</si>
  <si>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</si>
  <si>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</si>
  <si>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</si>
  <si>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</si>
  <si>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</si>
  <si>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</si>
  <si>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</si>
  <si>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</si>
  <si>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</si>
  <si>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</si>
  <si>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</si>
  <si>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</si>
  <si>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</si>
  <si>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</si>
  <si>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</si>
  <si>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</si>
  <si>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</si>
  <si>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</si>
  <si>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</si>
  <si>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</si>
  <si>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</si>
  <si>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</si>
  <si>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</si>
  <si>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</si>
  <si>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</si>
  <si>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</si>
  <si>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</si>
  <si>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</si>
  <si>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</si>
  <si>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</si>
  <si>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</si>
  <si>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</si>
  <si>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</si>
  <si>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</si>
  <si>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</si>
  <si>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</si>
  <si>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</si>
  <si>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</si>
  <si>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</si>
  <si>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</si>
  <si>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</si>
  <si>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</si>
  <si>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</si>
  <si>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</si>
  <si>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</si>
  <si>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</si>
  <si>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</si>
  <si>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</si>
  <si>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</si>
  <si>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</si>
  <si>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</si>
  <si>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</si>
  <si>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</si>
  <si>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</si>
  <si>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</si>
  <si>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</si>
  <si>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</si>
  <si>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</si>
  <si>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</si>
  <si>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</si>
  <si>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</si>
  <si>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</si>
  <si>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</si>
  <si>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</si>
  <si>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</si>
  <si>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</si>
  <si>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</si>
  <si>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</si>
  <si>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</si>
  <si>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</si>
  <si>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</si>
  <si>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</si>
  <si>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</si>
  <si>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</si>
  <si>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</si>
  <si>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</si>
  <si>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</si>
  <si>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</si>
  <si>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</si>
  <si>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</si>
  <si>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</si>
  <si>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</si>
  <si>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</si>
  <si>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</si>
  <si>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</si>
  <si>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</si>
  <si>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</si>
  <si>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</si>
  <si>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</si>
  <si>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</si>
  <si>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</si>
  <si>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</si>
  <si>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</si>
  <si>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</si>
  <si>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</si>
  <si>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</si>
  <si>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</si>
  <si>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</si>
  <si>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</si>
  <si>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</si>
  <si>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</si>
  <si>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</si>
  <si>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</si>
  <si>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</si>
  <si>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</si>
  <si>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</si>
  <si>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</si>
  <si>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</si>
  <si>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</si>
  <si>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</si>
  <si>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</si>
  <si>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</si>
  <si>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</si>
  <si>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</si>
  <si>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</si>
  <si>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</si>
  <si>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</si>
  <si>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</si>
  <si>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</si>
  <si>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</si>
  <si>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</si>
  <si>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</si>
  <si>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</si>
  <si>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</si>
  <si>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</si>
  <si>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</si>
  <si>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</si>
  <si>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</si>
  <si>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</si>
  <si>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</si>
  <si>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</si>
  <si>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</si>
  <si>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</si>
  <si>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</si>
  <si>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</si>
  <si>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</si>
  <si>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</si>
  <si>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</si>
  <si>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</si>
  <si>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</si>
  <si>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</si>
  <si>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</si>
  <si>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</si>
  <si>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</si>
  <si>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</si>
  <si>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</si>
  <si>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</si>
  <si>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</si>
  <si>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</si>
  <si>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</si>
  <si>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</si>
  <si>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</si>
  <si>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</si>
  <si>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</si>
  <si>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</si>
  <si>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</si>
  <si>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</si>
  <si>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</si>
  <si>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</si>
  <si>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</si>
  <si>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</si>
  <si>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</si>
  <si>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</si>
  <si>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</si>
  <si>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</si>
  <si>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</si>
  <si>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</si>
  <si>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</si>
  <si>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</si>
  <si>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</si>
  <si>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</si>
  <si>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</si>
  <si>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</si>
  <si>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</si>
  <si>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</si>
  <si>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</si>
  <si>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</si>
  <si>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</si>
  <si>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</si>
  <si>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</si>
  <si>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</si>
  <si>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</si>
  <si>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</si>
  <si>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</si>
  <si>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</si>
  <si>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</si>
  <si>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</si>
  <si>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</si>
  <si>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</si>
  <si>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</si>
  <si>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</si>
  <si>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</si>
  <si>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</si>
  <si>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</si>
  <si>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</si>
  <si>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</si>
  <si>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</si>
  <si>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</si>
  <si>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</si>
  <si>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</si>
  <si>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</si>
  <si>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</si>
  <si>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</si>
  <si>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</si>
  <si>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</si>
  <si>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</si>
  <si>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</si>
  <si>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</si>
  <si>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</si>
  <si>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</si>
  <si>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</si>
  <si>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</si>
  <si>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</si>
  <si>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</si>
  <si>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</si>
  <si>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</si>
  <si>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</si>
  <si>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</si>
  <si>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</si>
  <si>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</si>
  <si>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</si>
  <si>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</si>
  <si>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</si>
  <si>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</si>
  <si>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</si>
  <si>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</si>
  <si>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</si>
  <si>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</si>
  <si>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</si>
  <si>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</si>
  <si>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</si>
  <si>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</si>
  <si>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</si>
  <si>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</si>
  <si>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</si>
  <si>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</si>
  <si>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</si>
  <si>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</si>
  <si>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</si>
  <si>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</si>
  <si>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</si>
  <si>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</si>
  <si>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</si>
  <si>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</si>
  <si>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</si>
  <si>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</si>
  <si>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</si>
  <si>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</si>
  <si>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</si>
  <si>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</si>
  <si>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</si>
  <si>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</si>
  <si>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</si>
  <si>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</si>
  <si>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</si>
  <si>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</si>
  <si>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</si>
  <si>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</si>
  <si>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</si>
  <si>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</si>
  <si>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</si>
  <si>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</si>
  <si>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</si>
  <si>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</si>
  <si>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</si>
  <si>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</si>
  <si>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</si>
  <si>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</si>
  <si>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</si>
  <si>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</si>
  <si>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</si>
  <si>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</si>
  <si>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</si>
  <si>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</si>
  <si>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</si>
  <si>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</si>
  <si>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</si>
  <si>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</si>
  <si>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</si>
  <si>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</si>
  <si>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</si>
  <si>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</si>
  <si>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</si>
  <si>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</si>
  <si>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</si>
  <si>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</si>
  <si>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</si>
  <si>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</si>
  <si>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</si>
  <si>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</si>
  <si>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</si>
  <si>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</si>
  <si>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</si>
  <si>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</si>
  <si>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</si>
  <si>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</si>
  <si>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</si>
  <si>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</si>
  <si>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</si>
  <si>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</si>
  <si>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</si>
  <si>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</si>
  <si>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</si>
  <si>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</si>
  <si>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</si>
  <si>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</si>
  <si>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</si>
  <si>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</si>
  <si>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</si>
  <si>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</si>
  <si>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</si>
  <si>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</si>
  <si>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</si>
  <si>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</si>
  <si>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</si>
  <si>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</si>
  <si>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</si>
  <si>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</si>
  <si>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</si>
  <si>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</si>
  <si>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</si>
  <si>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</si>
  <si>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</si>
  <si>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</si>
  <si>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</si>
  <si>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</si>
  <si>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</si>
  <si>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</si>
  <si>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</si>
  <si>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</si>
  <si>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</si>
  <si>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</si>
  <si>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</si>
  <si>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</si>
  <si>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</si>
  <si>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</si>
  <si>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</si>
  <si>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</si>
  <si>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</si>
  <si>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</si>
  <si>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</si>
  <si>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</si>
  <si>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</si>
  <si>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</si>
  <si>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</si>
  <si>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</si>
  <si>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</si>
  <si>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</si>
  <si>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</si>
  <si>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</si>
  <si>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</si>
  <si>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</si>
  <si>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</si>
  <si>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</si>
  <si>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</si>
  <si>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</si>
  <si>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</si>
  <si>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</si>
  <si>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</si>
  <si>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</si>
  <si>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</si>
  <si>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</si>
  <si>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</si>
  <si>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</si>
  <si>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</si>
  <si>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</si>
  <si>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</si>
  <si>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</si>
  <si>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</si>
  <si>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</si>
  <si>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</si>
  <si>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</si>
  <si>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</si>
  <si>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</si>
  <si>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</si>
  <si>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</si>
  <si>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</si>
  <si>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</si>
  <si>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</si>
  <si>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</si>
  <si>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</si>
  <si>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</si>
  <si>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</si>
  <si>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</si>
  <si>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</si>
  <si>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</si>
  <si>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</si>
  <si>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</si>
  <si>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</si>
  <si>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</si>
  <si>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</si>
  <si>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</si>
  <si>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</si>
  <si>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</si>
  <si>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</si>
  <si>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</si>
  <si>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</si>
  <si>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</si>
  <si>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</si>
  <si>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</si>
  <si>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</si>
  <si>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</si>
  <si>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</si>
  <si>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</si>
  <si>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</si>
  <si>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</si>
  <si>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</si>
  <si>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</si>
  <si>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</si>
  <si>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</si>
  <si>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</si>
  <si>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</si>
  <si>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</si>
  <si>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</si>
  <si>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</si>
  <si>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</si>
  <si>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</si>
  <si>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</si>
  <si>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</si>
  <si>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</si>
  <si>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</si>
  <si>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</si>
  <si>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</si>
  <si>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</si>
  <si>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</si>
  <si>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</si>
  <si>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</si>
  <si>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</si>
  <si>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</si>
  <si>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</si>
  <si>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</si>
  <si>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</si>
  <si>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</si>
  <si>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</si>
  <si>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</si>
  <si>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</si>
  <si>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</si>
  <si>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</si>
  <si>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</si>
  <si>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</si>
  <si>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</si>
  <si>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</si>
  <si>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</si>
  <si>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</si>
  <si>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</si>
  <si>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</si>
  <si>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</si>
  <si>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</si>
  <si>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</si>
  <si>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</si>
  <si>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</si>
  <si>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</si>
  <si>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</si>
  <si>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</si>
  <si>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</si>
  <si>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</si>
  <si>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</si>
  <si>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</si>
  <si>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</si>
  <si>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</si>
  <si>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</si>
  <si>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</si>
  <si>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</si>
  <si>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</si>
  <si>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</si>
  <si>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</si>
  <si>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</si>
  <si>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</si>
  <si>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</si>
  <si>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</si>
  <si>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</si>
  <si>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</si>
  <si>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</si>
  <si>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</si>
  <si>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</si>
  <si>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</si>
  <si>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</si>
  <si>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</si>
  <si>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</si>
  <si>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</si>
  <si>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</si>
  <si>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</si>
  <si>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</si>
  <si>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</si>
  <si>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</si>
  <si>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</si>
  <si>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</si>
  <si>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</si>
  <si>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</si>
  <si>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</si>
  <si>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</si>
  <si>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</si>
  <si>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</si>
  <si>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</si>
  <si>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</si>
  <si>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</si>
  <si>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</si>
  <si>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</si>
  <si>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</si>
  <si>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</si>
  <si>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</si>
  <si>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</si>
  <si>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</si>
  <si>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</si>
  <si>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</si>
  <si>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</si>
  <si>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</si>
  <si>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</si>
  <si>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</si>
  <si>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</si>
  <si>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</si>
  <si>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</si>
  <si>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</si>
  <si>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</si>
  <si>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</si>
  <si>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</si>
  <si>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</si>
  <si>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</si>
  <si>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</si>
  <si>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</si>
  <si>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</si>
  <si>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</si>
  <si>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</si>
  <si>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</si>
  <si>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</si>
  <si>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</si>
  <si>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</si>
  <si>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</si>
  <si>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</si>
  <si>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</si>
  <si>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</si>
  <si>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</si>
  <si>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</si>
  <si>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</si>
  <si>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</si>
  <si>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</si>
  <si>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</si>
  <si>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</si>
  <si>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</si>
  <si>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</si>
  <si>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</si>
  <si>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</si>
  <si>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</si>
  <si>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</si>
  <si>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</si>
  <si>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</si>
  <si>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</si>
  <si>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</si>
  <si>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</si>
  <si>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</si>
  <si>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</si>
  <si>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</si>
  <si>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</si>
  <si>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</si>
  <si>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</si>
  <si>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</si>
  <si>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</si>
  <si>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</si>
  <si>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</si>
  <si>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</si>
  <si>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</si>
  <si>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</si>
  <si>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</si>
  <si>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</si>
  <si>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</si>
  <si>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</si>
  <si>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</si>
  <si>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</si>
  <si>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</si>
  <si>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</si>
  <si>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</si>
  <si>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</si>
  <si>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</si>
  <si>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</si>
  <si>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</si>
  <si>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</si>
  <si>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</si>
  <si>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</si>
  <si>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</si>
  <si>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</si>
  <si>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</si>
  <si>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</si>
  <si>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</si>
  <si>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</si>
  <si>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</si>
  <si>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</si>
  <si>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</si>
  <si>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</si>
  <si>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</si>
  <si>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</si>
  <si>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</si>
  <si>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</si>
  <si>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</si>
  <si>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</si>
  <si>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</si>
  <si>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</si>
  <si>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</si>
  <si>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</si>
  <si>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</si>
  <si>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</si>
  <si>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</si>
  <si>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</si>
  <si>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</si>
  <si>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</si>
  <si>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</si>
  <si>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</si>
  <si>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</si>
  <si>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</si>
  <si>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</si>
  <si>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</si>
  <si>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</si>
  <si>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</si>
  <si>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</si>
  <si>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</si>
  <si>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</si>
  <si>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</si>
  <si>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</si>
  <si>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</si>
  <si>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</si>
  <si>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</si>
  <si>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</si>
  <si>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</si>
  <si>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</si>
  <si>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</si>
  <si>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</si>
  <si>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</si>
  <si>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</si>
  <si>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</si>
  <si>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</si>
  <si>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</si>
  <si>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</si>
  <si>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</si>
  <si>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</si>
  <si>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</si>
  <si>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</si>
  <si>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</si>
  <si>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</si>
  <si>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</si>
  <si>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</si>
  <si>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</si>
  <si>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</si>
  <si>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</si>
  <si>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</si>
  <si>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</si>
  <si>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</si>
  <si>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</si>
  <si>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</si>
  <si>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</si>
  <si>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</si>
  <si>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</si>
  <si>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</si>
  <si>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</si>
  <si>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</si>
  <si>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</si>
  <si>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</si>
  <si>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</si>
  <si>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</si>
  <si>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</si>
  <si>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</si>
  <si>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</si>
  <si>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</si>
  <si>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</si>
  <si>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</si>
  <si>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</si>
  <si>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</si>
  <si>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</si>
  <si>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</si>
  <si>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</si>
  <si>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</si>
  <si>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</si>
  <si>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</si>
  <si>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</si>
  <si>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</si>
  <si>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</si>
  <si>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</si>
  <si>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</si>
  <si>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</si>
  <si>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</si>
  <si>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</si>
  <si>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</si>
  <si>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</si>
  <si>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</si>
  <si>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</si>
  <si>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</si>
  <si>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</si>
  <si>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</si>
  <si>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</si>
  <si>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</si>
  <si>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</si>
  <si>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</si>
  <si>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</si>
  <si>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</si>
  <si>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</si>
  <si>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</si>
  <si>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</si>
  <si>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</si>
  <si>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</si>
  <si>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</si>
  <si>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</si>
  <si>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</si>
  <si>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</si>
  <si>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</si>
  <si>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</si>
  <si>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</si>
  <si>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</si>
  <si>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</si>
  <si>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</si>
  <si>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</si>
  <si>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</si>
  <si>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</si>
  <si>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</si>
  <si>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</si>
  <si>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</si>
  <si>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</si>
  <si>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</si>
  <si>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</si>
  <si>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</si>
  <si>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</si>
  <si>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</si>
  <si>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</si>
  <si>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</si>
  <si>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</si>
  <si>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</si>
  <si>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</si>
  <si>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</si>
  <si>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</si>
  <si>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</si>
  <si>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</si>
  <si>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</si>
  <si>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</si>
  <si>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</si>
  <si>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</si>
  <si>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</si>
  <si>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</si>
  <si>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</si>
  <si>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</si>
  <si>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</si>
  <si>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</si>
  <si>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</si>
  <si>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</si>
  <si>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</si>
  <si>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</si>
  <si>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</si>
  <si>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</si>
  <si>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</si>
  <si>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</si>
  <si>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</si>
  <si>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</si>
  <si>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</si>
  <si>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</si>
  <si>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</si>
  <si>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</si>
  <si>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</si>
  <si>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</si>
  <si>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</si>
  <si>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</si>
  <si>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</si>
  <si>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</si>
  <si>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</si>
  <si>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</si>
  <si>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</si>
  <si>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</si>
  <si>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</si>
  <si>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</si>
  <si>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</si>
  <si>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</si>
  <si>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</si>
  <si>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</si>
  <si>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</si>
  <si>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</si>
  <si>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</si>
  <si>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</si>
  <si>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</si>
  <si>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</si>
  <si>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</si>
  <si>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</si>
  <si>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</si>
  <si>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</si>
  <si>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</si>
  <si>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</si>
  <si>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</si>
  <si>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</si>
  <si>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</si>
  <si>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</si>
  <si>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</si>
  <si>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</si>
  <si>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</si>
  <si>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</si>
  <si>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</si>
  <si>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</si>
  <si>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</si>
  <si>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</si>
  <si>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</si>
  <si>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</si>
  <si>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</si>
  <si>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</si>
  <si>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</si>
  <si>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</si>
  <si>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</si>
  <si>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</si>
  <si>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</si>
  <si>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</si>
  <si>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</si>
  <si>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</si>
  <si>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</si>
  <si>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</si>
  <si>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</si>
  <si>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</si>
  <si>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</si>
  <si>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</si>
  <si>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</si>
  <si>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</si>
  <si>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</si>
  <si>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</si>
  <si>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</si>
  <si>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</si>
  <si>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</si>
  <si>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</si>
  <si>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</si>
  <si>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</si>
  <si>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</si>
  <si>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</si>
  <si>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</si>
  <si>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</si>
  <si>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</si>
  <si>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</si>
  <si>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</si>
  <si>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</si>
  <si>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</si>
  <si>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</si>
  <si>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</si>
  <si>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</si>
  <si>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</si>
  <si>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</si>
  <si>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</si>
  <si>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</si>
  <si>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</si>
  <si>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</si>
  <si>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</si>
  <si>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</si>
  <si>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</si>
  <si>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</si>
  <si>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</si>
  <si>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</si>
  <si>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</si>
  <si>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</si>
  <si>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</si>
  <si>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</si>
  <si>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</si>
  <si>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</si>
  <si>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</si>
  <si>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</si>
  <si>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</si>
  <si>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</si>
  <si>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</si>
  <si>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</si>
  <si>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</si>
  <si>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</si>
  <si>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</si>
  <si>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</si>
  <si>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</si>
  <si>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</si>
  <si>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</si>
  <si>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</si>
  <si>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</si>
  <si>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</si>
  <si>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</si>
  <si>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</si>
  <si>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</si>
  <si>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</si>
  <si>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</si>
  <si>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</si>
  <si>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</si>
  <si>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</si>
  <si>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</si>
  <si>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</si>
  <si>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</si>
  <si>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</si>
  <si>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</si>
  <si>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</si>
  <si>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</si>
  <si>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</si>
  <si>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</si>
  <si>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</si>
  <si>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</si>
  <si>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</si>
  <si>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</si>
  <si>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</si>
  <si>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</si>
  <si>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</si>
  <si>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</si>
  <si>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</si>
  <si>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</si>
  <si>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</si>
  <si>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</si>
  <si>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</si>
  <si>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</si>
  <si>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</si>
  <si>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</si>
  <si>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</si>
  <si>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</si>
  <si>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</si>
  <si>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</si>
  <si>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</si>
  <si>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</si>
  <si>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</si>
  <si>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</si>
  <si>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</si>
  <si>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</si>
  <si>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</si>
  <si>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</si>
  <si>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</si>
  <si>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</si>
  <si>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</si>
  <si>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</si>
  <si>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</si>
  <si>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</si>
  <si>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</si>
  <si>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</si>
  <si>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</si>
  <si>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</si>
  <si>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</si>
  <si>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</si>
  <si>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</si>
  <si>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</si>
  <si>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</si>
  <si>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</si>
  <si>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</si>
  <si>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</si>
  <si>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</si>
  <si>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</si>
  <si>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</si>
  <si>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</si>
  <si>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</si>
  <si>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</si>
  <si>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</si>
  <si>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</si>
  <si>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</si>
  <si>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</si>
  <si>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</si>
  <si>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</si>
  <si>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</si>
  <si>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</si>
  <si>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</si>
  <si>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</si>
  <si>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</si>
  <si>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</si>
  <si>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</si>
  <si>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</si>
  <si>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</si>
  <si>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</si>
  <si>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</si>
  <si>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</si>
  <si>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</si>
  <si>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</si>
  <si>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</si>
  <si>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</si>
  <si>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</si>
  <si>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</si>
  <si>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</si>
  <si>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</si>
  <si>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</si>
  <si>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</si>
  <si>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</si>
  <si>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</si>
  <si>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</si>
  <si>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</si>
  <si>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</si>
  <si>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</si>
  <si>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</si>
  <si>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</si>
  <si>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</si>
  <si>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</si>
  <si>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</si>
  <si>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</si>
  <si>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</si>
  <si>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</si>
  <si>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</si>
  <si>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</si>
  <si>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</si>
  <si>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</si>
  <si>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</si>
  <si>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</si>
  <si>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</si>
  <si>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</si>
  <si>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</si>
  <si>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</si>
  <si>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</si>
  <si>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</si>
  <si>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</si>
  <si>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</si>
  <si>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</si>
  <si>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</si>
  <si>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</si>
  <si>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</si>
  <si>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</si>
  <si>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</si>
  <si>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</si>
  <si>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</si>
  <si>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</si>
  <si>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</si>
  <si>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</si>
  <si>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</si>
  <si>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</si>
  <si>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</si>
  <si>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</si>
  <si>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</si>
  <si>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</si>
  <si>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</si>
  <si>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</si>
  <si>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</si>
  <si>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</si>
  <si>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</si>
  <si>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</si>
  <si>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</si>
  <si>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</si>
  <si>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</si>
  <si>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</si>
  <si>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</si>
  <si>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</si>
  <si>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</si>
  <si>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</si>
  <si>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</si>
  <si>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</si>
  <si>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</si>
  <si>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</si>
  <si>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</si>
  <si>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</si>
  <si>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</si>
  <si>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</si>
  <si>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</si>
  <si>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</si>
  <si>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</si>
  <si>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</si>
  <si>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</si>
  <si>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</si>
  <si>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</si>
  <si>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</si>
  <si>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</si>
  <si>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</si>
  <si>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</si>
  <si>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</si>
  <si>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</si>
  <si>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</si>
  <si>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</si>
  <si>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</si>
  <si>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</si>
  <si>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</si>
  <si>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</si>
  <si>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</si>
  <si>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</si>
  <si>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</si>
  <si>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</si>
  <si>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</si>
  <si>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</si>
  <si>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</si>
  <si>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</si>
  <si>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</si>
  <si>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</si>
  <si>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</si>
  <si>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</si>
  <si>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</si>
  <si>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</si>
  <si>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</si>
  <si>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</si>
  <si>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</si>
  <si>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</si>
  <si>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</si>
  <si>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</si>
  <si>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</si>
  <si>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</si>
  <si>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</si>
  <si>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</si>
  <si>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</si>
  <si>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</si>
  <si>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</si>
  <si>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</si>
  <si>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</si>
  <si>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</si>
  <si>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</si>
  <si>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</si>
  <si>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</si>
  <si>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</si>
  <si>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</si>
  <si>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</si>
  <si>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</si>
  <si>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</si>
  <si>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</si>
  <si>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</si>
  <si>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</si>
  <si>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</si>
  <si>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</si>
  <si>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</si>
  <si>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</si>
  <si>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</si>
  <si>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</si>
  <si>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</si>
  <si>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</si>
  <si>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</si>
  <si>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</si>
  <si>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</si>
  <si>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</si>
  <si>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</si>
  <si>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</si>
  <si>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</si>
  <si>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</si>
  <si>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</si>
  <si>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</si>
  <si>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</si>
  <si>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</si>
  <si>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</si>
  <si>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</si>
  <si>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</si>
  <si>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</si>
  <si>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</si>
  <si>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</si>
  <si>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</si>
  <si>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</si>
  <si>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</si>
  <si>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</si>
  <si>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</si>
  <si>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</si>
  <si>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</si>
  <si>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</si>
  <si>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</si>
  <si>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</si>
  <si>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</si>
  <si>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</si>
  <si>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</si>
  <si>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</si>
  <si>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</si>
  <si>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</si>
  <si>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</si>
  <si>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</si>
  <si>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</si>
  <si>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</si>
  <si>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</si>
  <si>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</si>
  <si>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</si>
  <si>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</si>
  <si>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</si>
  <si>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</si>
  <si>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</si>
  <si>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</si>
  <si>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</si>
  <si>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</si>
  <si>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</si>
  <si>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</si>
  <si>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</si>
  <si>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</si>
  <si>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</si>
  <si>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</si>
  <si>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</si>
  <si>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</si>
  <si>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</si>
  <si>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</si>
  <si>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</si>
  <si>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</si>
  <si>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</si>
  <si>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</si>
  <si>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</si>
  <si>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</si>
  <si>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</si>
  <si>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</si>
  <si>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</si>
  <si>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</si>
  <si>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</si>
  <si>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</si>
  <si>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</si>
  <si>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</si>
  <si>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</si>
  <si>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</si>
  <si>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</si>
  <si>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</si>
  <si>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</si>
  <si>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</si>
  <si>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</si>
  <si>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</si>
  <si>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</si>
  <si>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</si>
  <si>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</si>
  <si>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</si>
  <si>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</si>
  <si>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</si>
  <si>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</si>
  <si>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</si>
  <si>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</si>
  <si>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</si>
  <si>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</si>
  <si>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</si>
  <si>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</si>
  <si>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</si>
  <si>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</si>
  <si>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</si>
  <si>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</si>
  <si>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</si>
  <si>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</si>
  <si>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</si>
  <si>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</si>
  <si>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</si>
  <si>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</si>
  <si>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</si>
  <si>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</si>
  <si>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</si>
  <si>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</si>
  <si>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</si>
  <si>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</si>
  <si>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</si>
  <si>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</si>
  <si>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</si>
  <si>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</si>
  <si>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</si>
  <si>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</si>
  <si>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</si>
  <si>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</si>
  <si>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</si>
  <si>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</si>
  <si>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</si>
  <si>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</si>
  <si>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</si>
  <si>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</si>
  <si>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</si>
  <si>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</si>
  <si>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</si>
  <si>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</si>
  <si>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</si>
  <si>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</si>
  <si>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</si>
  <si>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</si>
  <si>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</si>
  <si>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</si>
  <si>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</si>
  <si>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</si>
  <si>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</si>
  <si>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</si>
  <si>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</si>
  <si>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</si>
  <si>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</si>
  <si>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</si>
  <si>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</si>
  <si>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</si>
  <si>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</si>
  <si>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</si>
  <si>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</si>
  <si>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</si>
  <si>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</si>
  <si>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</si>
  <si>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</si>
  <si>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</si>
  <si>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</si>
  <si>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</si>
  <si>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</si>
  <si>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</si>
  <si>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</si>
  <si>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</si>
  <si>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</si>
  <si>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</si>
  <si>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</si>
  <si>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</si>
  <si>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</si>
  <si>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</si>
  <si>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</si>
  <si>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</si>
  <si>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</si>
  <si>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</si>
  <si>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</si>
  <si>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</si>
  <si>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</si>
  <si>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</si>
  <si>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</si>
  <si>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</si>
  <si>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</si>
  <si>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</si>
  <si>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</si>
  <si>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</si>
  <si>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</si>
  <si>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</si>
  <si>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</si>
  <si>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</si>
  <si>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</si>
  <si>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</si>
  <si>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</si>
  <si>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</si>
  <si>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</si>
  <si>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</si>
  <si>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</si>
  <si>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</si>
  <si>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</si>
  <si>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</si>
  <si>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</si>
  <si>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</si>
  <si>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</si>
  <si>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</si>
  <si>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</si>
  <si>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</si>
  <si>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</si>
  <si>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</si>
  <si>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</si>
  <si>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</si>
  <si>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</si>
  <si>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</si>
  <si>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</si>
  <si>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</si>
  <si>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</si>
  <si>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</si>
  <si>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</si>
  <si>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</si>
  <si>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</si>
  <si>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</si>
  <si>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</si>
  <si>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</si>
  <si>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</si>
  <si>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</si>
  <si>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</si>
  <si>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</si>
  <si>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</si>
  <si>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</si>
  <si>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</si>
  <si>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</si>
  <si>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</si>
  <si>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</si>
  <si>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</si>
  <si>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</si>
  <si>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</si>
  <si>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</si>
  <si>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</si>
  <si>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</si>
  <si>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</si>
  <si>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</si>
  <si>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</si>
  <si>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</si>
  <si>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</si>
  <si>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</si>
  <si>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</si>
  <si>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</si>
  <si>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</si>
  <si>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</si>
  <si>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</si>
  <si>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</si>
  <si>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</si>
  <si>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</si>
  <si>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</si>
  <si>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</si>
  <si>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</si>
  <si>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</si>
  <si>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</si>
  <si>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</si>
  <si>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</si>
  <si>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</si>
  <si>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</si>
  <si>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</si>
  <si>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</si>
  <si>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</si>
  <si>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</si>
  <si>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</si>
  <si>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</si>
  <si>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</si>
  <si>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</si>
  <si>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</si>
  <si>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</si>
  <si>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</si>
  <si>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</si>
  <si>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</si>
  <si>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</si>
  <si>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</si>
  <si>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</si>
  <si>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</si>
  <si>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</si>
  <si>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</si>
  <si>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</si>
  <si>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</si>
  <si>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</si>
  <si>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</si>
  <si>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</si>
  <si>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</si>
  <si>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</si>
  <si>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</si>
  <si>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</si>
  <si>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</si>
  <si>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</si>
  <si>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</si>
  <si>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</si>
  <si>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</si>
  <si>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</si>
  <si>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</si>
  <si>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</si>
  <si>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</si>
  <si>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</si>
  <si>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</si>
  <si>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</si>
  <si>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</si>
  <si>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</si>
  <si>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</si>
  <si>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</si>
  <si>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</si>
  <si>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</si>
  <si>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</si>
  <si>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</si>
  <si>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</si>
  <si>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</si>
  <si>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</si>
  <si>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</si>
  <si>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</si>
  <si>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</si>
  <si>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</si>
  <si>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</si>
  <si>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</si>
  <si>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</si>
  <si>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</si>
  <si>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</si>
  <si>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</si>
  <si>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</si>
  <si>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</si>
  <si>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</si>
  <si>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</si>
  <si>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</si>
  <si>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</si>
  <si>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</si>
  <si>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</si>
  <si>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</si>
  <si>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</si>
  <si>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</si>
  <si>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</si>
  <si>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</si>
  <si>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</si>
  <si>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</si>
  <si>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</si>
  <si>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</si>
  <si>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</si>
  <si>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</si>
  <si>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</si>
  <si>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</si>
  <si>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</si>
  <si>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</si>
  <si>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</si>
  <si>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</si>
  <si>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</si>
  <si>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</si>
  <si>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</si>
  <si>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</si>
  <si>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</si>
  <si>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</si>
  <si>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</si>
  <si>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</si>
  <si>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</si>
  <si>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</si>
  <si>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</si>
  <si>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</si>
  <si>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</si>
  <si>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</si>
  <si>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</si>
  <si>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</si>
  <si>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</si>
  <si>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</si>
  <si>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</si>
  <si>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</si>
  <si>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</si>
  <si>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</si>
  <si>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</si>
  <si>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</si>
  <si>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</si>
  <si>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</si>
  <si>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</si>
  <si>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</si>
  <si>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</si>
  <si>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</si>
  <si>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</si>
  <si>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</si>
  <si>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</si>
  <si>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</si>
  <si>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</si>
  <si>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</si>
  <si>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</si>
  <si>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</si>
  <si>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</si>
  <si>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</si>
  <si>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</si>
  <si>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</si>
  <si>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</si>
  <si>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</si>
  <si>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</si>
  <si>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</si>
  <si>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</si>
  <si>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</si>
  <si>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</si>
  <si>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</si>
  <si>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</si>
  <si>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</si>
  <si>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</si>
  <si>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</si>
  <si>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</si>
  <si>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</si>
  <si>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</si>
  <si>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</si>
  <si>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</si>
  <si>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</si>
  <si>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</si>
  <si>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</si>
  <si>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</si>
  <si>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</si>
  <si>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</si>
  <si>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</si>
  <si>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</si>
  <si>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</si>
  <si>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</si>
  <si>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</si>
  <si>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</si>
  <si>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</si>
  <si>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</si>
  <si>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</si>
  <si>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</si>
  <si>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</si>
  <si>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</si>
  <si>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</si>
  <si>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</si>
  <si>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</si>
  <si>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</si>
  <si>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</si>
  <si>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</si>
  <si>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</si>
  <si>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</si>
  <si>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</si>
  <si>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</si>
  <si>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</si>
  <si>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</si>
  <si>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</si>
  <si>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</si>
  <si>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</si>
  <si>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</si>
  <si>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</si>
  <si>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</si>
  <si>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</si>
  <si>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</si>
  <si>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</si>
  <si>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</si>
  <si>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</si>
  <si>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</si>
  <si>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</si>
  <si>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</si>
  <si>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</si>
  <si>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</si>
  <si>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</si>
  <si>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</si>
  <si>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</si>
  <si>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</si>
  <si>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</si>
  <si>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</si>
  <si>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</si>
  <si>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</si>
  <si>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</si>
  <si>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</si>
  <si>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</si>
  <si>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</si>
  <si>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</si>
  <si>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</si>
  <si>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</si>
  <si>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</si>
  <si>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</si>
  <si>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</si>
  <si>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</si>
  <si>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</si>
  <si>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</si>
  <si>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</si>
  <si>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</si>
  <si>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</si>
  <si>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</si>
  <si>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</si>
  <si>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</si>
  <si>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</si>
  <si>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</si>
  <si>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</si>
  <si>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</si>
  <si>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</si>
  <si>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</si>
  <si>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</si>
  <si>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</si>
  <si>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</si>
  <si>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</si>
  <si>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</si>
  <si>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</si>
  <si>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</si>
  <si>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</si>
  <si>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</si>
  <si>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</si>
  <si>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</si>
  <si>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</si>
  <si>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</si>
  <si>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</si>
  <si>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</si>
  <si>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</si>
  <si>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</si>
  <si>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</si>
  <si>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</si>
  <si>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</si>
  <si>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</si>
  <si>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</si>
  <si>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</si>
  <si>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</si>
  <si>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</si>
  <si>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</si>
  <si>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</si>
  <si>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</si>
  <si>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</si>
  <si>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</si>
  <si>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</si>
  <si>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</si>
  <si>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</si>
  <si>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</si>
  <si>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</si>
  <si>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</si>
  <si>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</si>
  <si>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</si>
  <si>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</si>
  <si>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</si>
  <si>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</si>
  <si>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</si>
  <si>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</si>
  <si>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</si>
  <si>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</si>
  <si>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</si>
  <si>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</si>
  <si>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</si>
  <si>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</si>
  <si>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</si>
  <si>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</si>
  <si>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</si>
  <si>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</si>
  <si>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</si>
  <si>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</si>
  <si>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</si>
  <si>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</si>
  <si>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</si>
  <si>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</si>
  <si>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</si>
  <si>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</si>
  <si>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</si>
  <si>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</si>
  <si>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</si>
  <si>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</si>
  <si>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</si>
  <si>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</si>
  <si>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</si>
  <si>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</si>
  <si>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</si>
  <si>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</si>
  <si>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</si>
  <si>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</si>
  <si>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</si>
  <si>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</si>
  <si>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</si>
  <si>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</si>
  <si>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</si>
  <si>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</si>
  <si>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</si>
  <si>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</si>
  <si>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</si>
  <si>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</si>
  <si>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</si>
  <si>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</si>
  <si>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</si>
  <si>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</si>
  <si>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</si>
  <si>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</si>
  <si>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</si>
  <si>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</si>
  <si>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</si>
  <si>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</si>
  <si>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</si>
  <si>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</si>
  <si>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</si>
  <si>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</si>
  <si>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</si>
  <si>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</si>
  <si>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</si>
  <si>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</si>
  <si>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</si>
  <si>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</si>
  <si>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</si>
  <si>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</si>
  <si>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</si>
  <si>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</si>
  <si>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</si>
  <si>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</si>
  <si>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</si>
  <si>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</si>
  <si>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</si>
  <si>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</si>
  <si>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</si>
  <si>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</si>
  <si>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</si>
  <si>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</si>
  <si>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</si>
  <si>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</si>
  <si>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</si>
  <si>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</si>
  <si>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</si>
  <si>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</si>
  <si>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</si>
  <si>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</si>
  <si>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</si>
  <si>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</si>
  <si>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</si>
  <si>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</si>
  <si>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</si>
  <si>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</si>
  <si>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</si>
  <si>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</si>
  <si>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</si>
  <si>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</si>
  <si>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</si>
  <si>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</si>
  <si>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</si>
  <si>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</si>
  <si>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</si>
  <si>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</si>
  <si>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</si>
  <si>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</si>
  <si>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</si>
  <si>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</si>
  <si>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</si>
  <si>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</si>
  <si>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</si>
  <si>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</si>
  <si>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</si>
  <si>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</si>
  <si>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</si>
  <si>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</si>
  <si>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</si>
  <si>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</si>
  <si>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</si>
  <si>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</si>
  <si>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</si>
  <si>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</si>
  <si>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</si>
  <si>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</si>
  <si>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</si>
  <si>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</si>
  <si>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</si>
  <si>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</si>
  <si>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</si>
  <si>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</si>
  <si>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</si>
  <si>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</si>
  <si>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</si>
  <si>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</si>
  <si>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</si>
  <si>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</si>
  <si>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</si>
  <si>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</si>
  <si>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</si>
  <si>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</si>
  <si>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</si>
  <si>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</si>
  <si>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</si>
  <si>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</si>
  <si>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</si>
  <si>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</si>
  <si>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</si>
  <si>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</si>
  <si>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</si>
  <si>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</si>
  <si>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</si>
  <si>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</si>
  <si>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</si>
  <si>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</si>
  <si>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</si>
  <si>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</si>
  <si>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</si>
  <si>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</si>
  <si>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</si>
  <si>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</si>
  <si>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</si>
  <si>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</si>
  <si>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</si>
  <si>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</si>
  <si>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</si>
  <si>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</si>
  <si>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</si>
  <si>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</si>
  <si>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</si>
  <si>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</si>
  <si>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</si>
  <si>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</si>
  <si>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</si>
  <si>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</si>
  <si>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</si>
  <si>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</si>
  <si>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</si>
  <si>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</si>
  <si>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</si>
  <si>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</si>
  <si>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</si>
  <si>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</si>
  <si>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</si>
  <si>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</si>
  <si>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</si>
  <si>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</si>
  <si>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</si>
  <si>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</si>
  <si>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</si>
  <si>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</si>
  <si>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</si>
  <si>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</si>
  <si>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</si>
  <si>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</si>
  <si>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</si>
  <si>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</si>
  <si>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</si>
  <si>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</si>
  <si>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</si>
  <si>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</si>
  <si>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</si>
  <si>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</si>
  <si>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</si>
  <si>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</si>
  <si>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</si>
  <si>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</si>
  <si>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</si>
  <si>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</si>
  <si>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</si>
  <si>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</si>
  <si>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</si>
  <si>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</si>
  <si>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</si>
  <si>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</si>
  <si>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</si>
  <si>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</si>
  <si>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</si>
  <si>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</si>
  <si>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</si>
  <si>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</si>
  <si>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</si>
  <si>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</si>
  <si>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</si>
  <si>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</si>
  <si>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</si>
  <si>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</si>
  <si>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</si>
  <si>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</si>
  <si>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</si>
  <si>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</si>
  <si>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</si>
  <si>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</si>
  <si>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</si>
  <si>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</si>
  <si>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</si>
  <si>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</si>
  <si>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</si>
  <si>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</si>
  <si>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</si>
  <si>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</si>
  <si>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</si>
  <si>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</si>
  <si>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</si>
  <si>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</si>
  <si>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</si>
  <si>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</si>
  <si>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</si>
  <si>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</si>
  <si>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</si>
  <si>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</si>
  <si>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</si>
  <si>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</si>
  <si>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</si>
  <si>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</si>
  <si>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</si>
  <si>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</si>
  <si>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</si>
  <si>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</si>
  <si>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</si>
  <si>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</si>
  <si>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</si>
  <si>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</si>
  <si>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</si>
  <si>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</si>
  <si>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</si>
  <si>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</si>
  <si>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</si>
  <si>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</si>
  <si>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</si>
  <si>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</si>
  <si>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</si>
  <si>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</si>
  <si>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</si>
  <si>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</si>
  <si>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</si>
  <si>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</si>
  <si>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</si>
  <si>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</si>
  <si>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</si>
  <si>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</si>
  <si>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</si>
  <si>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</si>
  <si>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</si>
  <si>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</si>
  <si>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</si>
  <si>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</si>
  <si>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</si>
  <si>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</si>
  <si>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</si>
  <si>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</si>
  <si>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</si>
  <si>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</si>
  <si>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</si>
  <si>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</si>
  <si>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</si>
  <si>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</si>
  <si>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</si>
  <si>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</si>
  <si>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</si>
  <si>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</si>
  <si>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</si>
  <si>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</si>
  <si>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</si>
  <si>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</si>
  <si>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</si>
  <si>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</si>
  <si>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</si>
  <si>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</si>
  <si>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</si>
  <si>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</si>
  <si>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</si>
  <si>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</si>
  <si>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</si>
  <si>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</si>
  <si>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</si>
  <si>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</si>
  <si>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</si>
  <si>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</si>
  <si>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</si>
  <si>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</si>
  <si>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</si>
  <si>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</si>
  <si>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</si>
  <si>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</si>
  <si>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</si>
  <si>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</si>
  <si>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</si>
  <si>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</si>
  <si>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</si>
  <si>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</si>
  <si>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</si>
  <si>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</si>
  <si>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</si>
  <si>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</si>
  <si>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</si>
  <si>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</si>
  <si>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</si>
  <si>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</si>
  <si>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</si>
  <si>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</si>
  <si>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</si>
  <si>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</si>
  <si>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</si>
  <si>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</si>
  <si>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</si>
  <si>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</si>
  <si>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</si>
  <si>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</si>
  <si>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</si>
  <si>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</si>
  <si>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</si>
  <si>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</si>
  <si>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</si>
  <si>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</si>
  <si>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</si>
  <si>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</si>
  <si>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</si>
  <si>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</si>
  <si>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</si>
  <si>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</si>
  <si>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</si>
  <si>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</si>
  <si>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</si>
  <si>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</si>
  <si>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</si>
  <si>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</si>
  <si>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</si>
  <si>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</si>
  <si>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</si>
  <si>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</si>
  <si>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</si>
  <si>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</si>
  <si>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</si>
  <si>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</si>
  <si>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</si>
  <si>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</si>
  <si>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</si>
  <si>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</si>
  <si>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</si>
  <si>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</si>
  <si>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</si>
  <si>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</si>
  <si>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</si>
  <si>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</si>
  <si>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</si>
  <si>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</si>
  <si>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</si>
  <si>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</si>
  <si>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</si>
  <si>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</si>
  <si>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</si>
  <si>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</si>
  <si>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</si>
  <si>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</si>
  <si>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</si>
  <si>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</si>
  <si>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</si>
  <si>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</si>
  <si>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</si>
  <si>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</si>
  <si>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</si>
  <si>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</si>
  <si>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</si>
  <si>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</si>
  <si>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</si>
  <si>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</si>
  <si>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</si>
  <si>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</si>
  <si>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</si>
  <si>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</si>
  <si>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</si>
  <si>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</si>
  <si>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</si>
  <si>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</si>
  <si>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</si>
  <si>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</si>
  <si>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</si>
  <si>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</si>
  <si>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</si>
  <si>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</si>
  <si>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</si>
  <si>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</si>
  <si>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</si>
  <si>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</si>
  <si>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</si>
  <si>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</si>
  <si>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</si>
  <si>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</si>
  <si>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</si>
  <si>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</si>
  <si>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</si>
  <si>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</si>
  <si>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</si>
  <si>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</si>
  <si>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</si>
  <si>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</si>
  <si>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</si>
  <si>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</si>
  <si>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</si>
  <si>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</si>
  <si>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</si>
  <si>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</si>
  <si>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</si>
  <si>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</si>
  <si>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</si>
  <si>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</si>
  <si>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</si>
  <si>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</si>
  <si>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</si>
  <si>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</si>
  <si>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</si>
  <si>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</si>
  <si>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</si>
  <si>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</si>
  <si>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</si>
  <si>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</si>
  <si>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</si>
  <si>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</si>
  <si>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</si>
  <si>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</si>
  <si>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</si>
  <si>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</si>
  <si>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</si>
  <si>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</si>
  <si>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</si>
  <si>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</si>
  <si>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</si>
  <si>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</si>
  <si>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</si>
  <si>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</si>
  <si>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</si>
  <si>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</si>
  <si>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</si>
  <si>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</si>
  <si>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</si>
  <si>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</si>
  <si>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</si>
  <si>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</si>
  <si>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</si>
  <si>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</si>
  <si>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</si>
  <si>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</si>
  <si>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</si>
  <si>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</si>
  <si>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</si>
  <si>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</si>
  <si>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</si>
  <si>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</si>
  <si>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</si>
  <si>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</si>
  <si>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</si>
  <si>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</si>
  <si>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</si>
  <si>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</si>
  <si>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</si>
  <si>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</si>
  <si>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</si>
  <si>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</si>
  <si>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</si>
  <si>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no</t>
  </si>
  <si>
    <t>no</t>
  </si>
  <si>
    <t>no</t>
  </si>
  <si>
    <t>no</t>
  </si>
  <si>
    <t>yes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</si>
  <si>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</si>
  <si>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</si>
  <si>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</si>
  <si>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</si>
  <si>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</si>
  <si>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</si>
  <si>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</si>
  <si>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</si>
  <si>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</si>
  <si>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</si>
  <si>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</si>
  <si>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</si>
  <si>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</si>
  <si>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</si>
  <si>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</si>
  <si>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</si>
  <si>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</si>
  <si>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</si>
  <si>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</si>
  <si>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</si>
  <si>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</si>
  <si>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</si>
  <si>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</si>
  <si>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</si>
  <si>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</si>
  <si>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</si>
  <si>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</si>
  <si>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</si>
  <si>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</si>
  <si>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</si>
  <si>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</si>
  <si>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</si>
  <si>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</si>
  <si>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</si>
  <si>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</si>
  <si>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</si>
  <si>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</si>
  <si>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</si>
  <si>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</si>
  <si>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</si>
  <si>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</si>
  <si>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</si>
  <si>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</si>
  <si>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</si>
  <si>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</si>
  <si>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</si>
  <si>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</si>
  <si>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</si>
  <si>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</si>
  <si>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</si>
  <si>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</si>
  <si>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</si>
  <si>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</si>
  <si>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</si>
  <si>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</si>
  <si>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</si>
  <si>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</si>
  <si>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</si>
  <si>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</si>
  <si>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</si>
  <si>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</si>
  <si>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</si>
  <si>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</si>
  <si>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</si>
  <si>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</si>
  <si>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</si>
  <si>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</si>
  <si>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</si>
  <si>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</si>
  <si>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</si>
  <si>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</si>
  <si>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</si>
  <si>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</si>
  <si>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</si>
  <si>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</si>
  <si>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</si>
  <si>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</si>
  <si>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</si>
  <si>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</si>
  <si>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</si>
  <si>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</si>
  <si>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</si>
  <si>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</si>
  <si>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</si>
  <si>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</si>
  <si>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</si>
  <si>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</si>
  <si>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</si>
  <si>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</si>
  <si>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</si>
  <si>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</si>
  <si>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</si>
  <si>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</si>
  <si>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</si>
  <si>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</si>
  <si>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</si>
  <si>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</si>
  <si>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</si>
  <si>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</si>
  <si>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</si>
  <si>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</si>
  <si>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</si>
  <si>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</si>
  <si>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</si>
  <si>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</si>
  <si>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</si>
  <si>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</si>
  <si>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</si>
  <si>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</si>
  <si>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</si>
  <si>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</si>
  <si>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</si>
  <si>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</si>
  <si>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</si>
  <si>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</si>
  <si>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</si>
  <si>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</si>
  <si>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</si>
  <si>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</si>
  <si>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</si>
  <si>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</si>
  <si>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</si>
  <si>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</si>
  <si>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</si>
  <si>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</si>
  <si>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</si>
  <si>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</si>
  <si>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</si>
  <si>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</si>
  <si>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</si>
  <si>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</si>
  <si>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</si>
  <si>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</si>
  <si>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</si>
  <si>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</si>
  <si>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</si>
  <si>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</si>
  <si>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</si>
  <si>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</si>
  <si>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</si>
  <si>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</si>
  <si>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</si>
  <si>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</si>
  <si>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</si>
  <si>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</si>
  <si>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</si>
  <si>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</si>
  <si>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</si>
  <si>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</si>
  <si>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</si>
  <si>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</si>
  <si>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</si>
  <si>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</si>
  <si>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</si>
  <si>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</si>
  <si>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</si>
  <si>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</si>
  <si>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</si>
  <si>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</si>
  <si>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</si>
  <si>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</si>
  <si>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</si>
  <si>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</si>
  <si>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</si>
  <si>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</si>
  <si>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</si>
  <si>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</si>
  <si>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</si>
  <si>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</si>
  <si>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</si>
  <si>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</si>
  <si>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</si>
  <si>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</si>
  <si>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</si>
  <si>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</si>
  <si>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</si>
  <si>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</si>
  <si>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</si>
  <si>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</si>
  <si>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</si>
  <si>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</si>
  <si>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</si>
  <si>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</si>
  <si>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</si>
  <si>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</si>
  <si>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</si>
  <si>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</si>
  <si>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</si>
  <si>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</si>
  <si>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</si>
  <si>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</si>
  <si>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</si>
  <si>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</si>
  <si>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</si>
  <si>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</si>
  <si>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</si>
  <si>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</si>
  <si>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</si>
  <si>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</si>
  <si>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</si>
  <si>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</si>
  <si>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</si>
  <si>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</si>
  <si>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</si>
  <si>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</si>
  <si>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</si>
  <si>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</si>
  <si>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</si>
  <si>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</si>
  <si>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</si>
  <si>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</si>
  <si>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</si>
  <si>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</si>
  <si>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</si>
  <si>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</si>
  <si>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</si>
  <si>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</si>
  <si>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</si>
  <si>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</si>
  <si>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</si>
  <si>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</si>
  <si>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</si>
  <si>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</si>
  <si>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</si>
  <si>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</si>
  <si>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</si>
  <si>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</si>
  <si>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</si>
  <si>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</si>
  <si>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</si>
  <si>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</si>
  <si>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</si>
  <si>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</si>
  <si>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</si>
  <si>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</si>
  <si>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</si>
  <si>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</si>
  <si>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</si>
  <si>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</si>
  <si>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</si>
  <si>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</si>
  <si>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</si>
  <si>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</si>
  <si>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</si>
  <si>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</si>
  <si>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</si>
  <si>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</si>
  <si>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</si>
  <si>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</si>
  <si>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</si>
  <si>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</si>
  <si>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</si>
  <si>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</si>
  <si>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</si>
  <si>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</si>
  <si>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</si>
  <si>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</si>
  <si>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</si>
  <si>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</si>
  <si>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</si>
  <si>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</si>
  <si>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</si>
  <si>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</si>
  <si>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</si>
  <si>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</si>
  <si>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</si>
  <si>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</si>
  <si>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</si>
  <si>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</si>
  <si>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</si>
  <si>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</si>
  <si>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</si>
  <si>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</si>
  <si>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</si>
  <si>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</si>
  <si>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</si>
  <si>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</si>
  <si>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</si>
  <si>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</si>
  <si>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</si>
  <si>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</si>
  <si>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</si>
  <si>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</si>
  <si>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</si>
  <si>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</si>
  <si>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</si>
  <si>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</si>
  <si>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</si>
  <si>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</si>
  <si>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</si>
  <si>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</si>
  <si>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</si>
  <si>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</si>
  <si>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</si>
  <si>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</si>
  <si>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</si>
  <si>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</si>
  <si>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</si>
  <si>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</si>
  <si>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</si>
  <si>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</si>
  <si>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</si>
  <si>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</si>
  <si>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</si>
  <si>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</si>
  <si>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</si>
  <si>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</si>
  <si>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</si>
  <si>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</si>
  <si>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</si>
  <si>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</si>
  <si>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</si>
  <si>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</si>
  <si>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</si>
  <si>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</si>
  <si>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</si>
  <si>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</si>
  <si>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</si>
  <si>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</si>
  <si>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</si>
  <si>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</si>
  <si>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</si>
  <si>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</si>
  <si>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</si>
  <si>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</si>
  <si>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</si>
  <si>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</si>
  <si>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</si>
  <si>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</si>
  <si>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</si>
  <si>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</si>
  <si>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</si>
  <si>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</si>
  <si>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</si>
  <si>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</si>
  <si>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</si>
  <si>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</si>
  <si>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</si>
  <si>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</si>
  <si>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</si>
  <si>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</si>
  <si>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</si>
  <si>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</si>
  <si>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</si>
  <si>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</si>
  <si>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</si>
  <si>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</si>
  <si>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</si>
  <si>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</si>
  <si>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</si>
  <si>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</si>
  <si>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</si>
  <si>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</si>
  <si>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</si>
  <si>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</si>
  <si>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</si>
  <si>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</si>
  <si>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</si>
  <si>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</si>
  <si>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</si>
  <si>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</si>
  <si>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</si>
  <si>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</si>
  <si>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</si>
  <si>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</si>
  <si>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</si>
  <si>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</si>
  <si>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</si>
  <si>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</si>
  <si>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</si>
  <si>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</si>
  <si>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</si>
  <si>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</si>
  <si>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</si>
  <si>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</si>
  <si>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</si>
  <si>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</si>
  <si>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</si>
  <si>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</si>
  <si>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</si>
  <si>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</si>
  <si>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</si>
  <si>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</si>
  <si>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</si>
  <si>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</si>
  <si>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</si>
  <si>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</si>
  <si>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</si>
  <si>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</si>
  <si>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</si>
  <si>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</si>
  <si>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</si>
  <si>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</si>
  <si>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</si>
  <si>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</si>
  <si>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</si>
  <si>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</si>
  <si>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</si>
  <si>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</si>
  <si>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</si>
  <si>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</si>
  <si>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</si>
  <si>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</si>
  <si>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</si>
  <si>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</si>
  <si>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</si>
  <si>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</si>
  <si>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</si>
  <si>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</si>
  <si>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</si>
  <si>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</si>
  <si>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</si>
  <si>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</si>
  <si>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</si>
  <si>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</si>
  <si>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</si>
  <si>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</si>
  <si>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</si>
  <si>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</si>
  <si>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</si>
  <si>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</si>
  <si>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</si>
  <si>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</si>
  <si>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</si>
  <si>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</si>
  <si>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</si>
  <si>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</si>
  <si>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</si>
  <si>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</si>
  <si>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</si>
  <si>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</si>
  <si>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</si>
  <si>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</si>
  <si>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</si>
  <si>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</si>
  <si>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</si>
  <si>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</si>
  <si>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</si>
  <si>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</si>
  <si>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</si>
  <si>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</si>
  <si>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</si>
  <si>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</si>
  <si>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</si>
  <si>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</si>
  <si>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</si>
  <si>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</si>
  <si>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</si>
  <si>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</si>
  <si>
    <t>no</t>
  </si>
  <si>
    <t>WON-EW</t>
  </si>
  <si>
    <t>WON</t>
  </si>
  <si>
    <t>PLACED</t>
  </si>
  <si>
    <t>WON-EW</t>
  </si>
  <si>
    <t>WON</t>
  </si>
  <si>
    <t>PLACED</t>
  </si>
  <si>
    <t>WON-EW</t>
  </si>
  <si>
    <t>WON</t>
  </si>
  <si>
    <t>PLACED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</si>
</sst>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count="6">
  <numFmts count="4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64" formatCode="&quot;£&quot;#,##0.00"/>
    <numFmt numFmtId="165" formatCode="0.0%"/>
    <numFmt numFmtId="166" formatCode="00.00"/>
    <numFmt numFmtId="167" formatCode="[$£-2]\ #,##0.00_);[Red]\([$£-2]\ #,##0.00\)"/>
    <numFmt numFmtId="168" formatCode="\£#,##0.00;[Red]&quot;-£&quot;#,##0.00"/>
    <numFmt numFmtId="169" formatCode="0.0"/>
  </numFmts>
  <fonts count="11">
    <font>
      <name val="Arial"/>
      <color rgb="FF000000"/>
      <sz val="10"/>
    </font>
    <font>
      <name val="Arial"/>
      <b/>
      <color rgb="FF000000"/>
      <sz val="10"/>
    </font>
    <font>
      <name val="Arial"/>
      <color rgb="FF000000"/>
      <sz val="12"/>
    </font>
    <font>
      <name val="Arial"/>
      <b/>
      <color rgb="FF000000"/>
      <sz val="10"/>
      <u val="single"/>
    </font>
    <font>
      <name val="Arial"/>
      <b/>
      <color rgb="FF000000"/>
      <sz val="12"/>
    </font>
    <font>
      <name val="Arial"/>
      <b/>
      <color rgb="FF000000"/>
      <sz val="12"/>
      <u val="single"/>
    </font>
    <font>
      <name val="Arial"/>
      <b/>
      <color rgb="FF000000"/>
      <sz val="12"/>
      <u val="single"/>
    </font>
    <font>
      <name val="Arial"/>
      <b/>
      <color rgb="FFFF0000"/>
      <sz val="12"/>
    </font>
    <font>
      <name val="Arial"/>
      <color rgb="FF222222"/>
      <sz val="12"/>
    </font>
    <font>
      <name val="Arial"/>
      <color rgb="FFFF0000"/>
      <sz val="12"/>
    </font>
    <font>
      <name val="Arial"/>
      <b/>
      <color rgb="FF222222"/>
      <sz val="12"/>
    </font>
  </fonts>
  <fills count="5">
    <fill>
      <patternFill patternType="none"/>
    </fill>
    <fill>
      <patternFill patternType="lightGray"/>
    </fill>
    <fill>
      <patternFill patternType="solid">
        <fgColor rgb="FFC6D9F0"/>
        <bgColor rgb="FFC6D9F0"/>
      </patternFill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</fills>
  <borders count="5">
    <border diagonalDown="1"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 diagonalDown="1">
      <left style="none">
        <color rgb="FF000000"/>
      </left>
      <right style="none">
        <color rgb="FF000000"/>
      </right>
      <top style="thin">
        <color rgb="FF000000"/>
      </top>
      <bottom style="medium">
        <color rgb="FF000000"/>
      </bottom>
    </border>
    <border diagonalDown="1">
      <left style="none">
        <color rgb="FF000000"/>
      </left>
      <right style="none">
        <color rgb="FF000000"/>
      </right>
      <top style="none">
        <color rgb="FF000000"/>
      </top>
      <bottom style="medium">
        <color rgb="FF000000"/>
      </bottom>
    </border>
    <border diagonalDown="1">
      <left style="none">
        <color rgb="FF000000"/>
      </left>
      <right style="none">
        <color rgb="FF000000"/>
      </right>
      <top style="none">
        <color rgb="FF000000"/>
      </top>
      <bottom style="thin">
        <color rgb="FF000000"/>
      </bottom>
    </border>
  </borders>
  <cellStyleXfs count="1">
    <xf numFmtId="0" fontId="0" fillId="0" borderId="0" xfId="0"/>
  </cellStyleXfs>
  <cellXfs count="64">
    <xf numFmtId="0" fontId="0" fillId="0" borderId="0" xfId="0"/>
    <xf numFmtId="0" fontId="0" fillId="0" borderId="0" xfId="0"/>
    <xf numFmtId="0" fontId="0" fillId="2" borderId="0" xfId="0" applyFill="1" applyAlignment="1">
      <alignment horizontal="left"/>
    </xf>
    <xf numFmtId="0" fontId="0" fillId="0" borderId="0" xfId="0"/>
    <xf numFmtId="164" fontId="0" fillId="3" borderId="0" xfId="0" applyNumberFormat="1" applyFill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 vertical="center" wrapText="1"/>
    </xf>
    <xf numFmtId="165" fontId="0" fillId="3" borderId="0" xfId="0" applyNumberFormat="1" applyFill="1"/>
    <xf numFmtId="0" fontId="0" fillId="0" borderId="0" xfId="0" applyAlignment="1">
      <alignment horizontal="left"/>
    </xf>
    <xf numFmtId="0" fontId="4" fillId="3" borderId="0" xfId="0" applyFont="1" applyFill="1" applyAlignment="1">
      <alignment horizontal="left"/>
    </xf>
    <xf numFmtId="0" fontId="1" fillId="0" borderId="0" xfId="0" applyFont="1" applyAlignment="1">
      <alignment vertical="center" wrapText="1"/>
    </xf>
    <xf numFmtId="166" fontId="4" fillId="3" borderId="0" xfId="0" applyNumberFormat="1" applyFont="1" applyFill="1" applyAlignment="1">
      <alignment horizontal="center"/>
    </xf>
    <xf numFmtId="0" fontId="2" fillId="3" borderId="0" xfId="0" applyFont="1" applyFill="1"/>
    <xf numFmtId="0" fontId="5" fillId="3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167" fontId="2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167" fontId="0" fillId="0" borderId="0" xfId="0" applyNumberFormat="1"/>
    <xf numFmtId="166" fontId="0" fillId="3" borderId="0" xfId="0" applyNumberFormat="1" applyFill="1" applyAlignment="1">
      <alignment horizontal="center"/>
    </xf>
    <xf numFmtId="0" fontId="0" fillId="3" borderId="0" xfId="0" applyFill="1"/>
    <xf numFmtId="38" fontId="2" fillId="0" borderId="0" xfId="0" applyNumberFormat="1" applyFont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10" fontId="2" fillId="0" borderId="0" xfId="0" applyNumberFormat="1" applyFont="1" applyAlignment="1">
      <alignment horizontal="center"/>
    </xf>
    <xf numFmtId="166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" fontId="2" fillId="3" borderId="0" xfId="0" applyNumberFormat="1" applyFont="1" applyFill="1" applyAlignment="1">
      <alignment horizontal="left"/>
    </xf>
    <xf numFmtId="0" fontId="0" fillId="0" borderId="3" xfId="0" applyBorder="1" applyAlignment="1">
      <alignment vertical="center" wrapText="1"/>
    </xf>
    <xf numFmtId="166" fontId="2" fillId="3" borderId="0" xfId="0" applyNumberFormat="1" applyFont="1" applyFill="1" applyAlignment="1">
      <alignment horizontal="center"/>
    </xf>
    <xf numFmtId="168" fontId="2" fillId="0" borderId="0" xfId="0" applyNumberFormat="1" applyFont="1" applyAlignment="1">
      <alignment horizontal="center"/>
    </xf>
    <xf numFmtId="0" fontId="8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center"/>
    </xf>
    <xf numFmtId="167" fontId="9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 horizontal="center"/>
    </xf>
    <xf numFmtId="167" fontId="2" fillId="2" borderId="0" xfId="0" applyNumberFormat="1" applyFont="1" applyFill="1" applyAlignment="1">
      <alignment horizontal="center"/>
    </xf>
    <xf numFmtId="167" fontId="9" fillId="2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0" fillId="4" borderId="4" xfId="0" applyFill="1" applyBorder="1"/>
    <xf numFmtId="169" fontId="2" fillId="3" borderId="0" xfId="0" applyNumberFormat="1" applyFont="1" applyFill="1" applyAlignment="1">
      <alignment horizontal="center"/>
    </xf>
    <xf numFmtId="16" fontId="4" fillId="3" borderId="0" xfId="0" applyNumberFormat="1" applyFont="1" applyFill="1" applyAlignment="1">
      <alignment horizontal="left"/>
    </xf>
    <xf numFmtId="0" fontId="10" fillId="3" borderId="0" xfId="0" applyFont="1" applyFill="1"/>
    <xf numFmtId="2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0" borderId="0" xfId="0" applyFont="1"/>
    <xf numFmtId="0" fontId="2" fillId="3" borderId="0" xfId="0" applyFont="1" applyFill="1" applyAlignment="1">
      <alignment horizontal="left"/>
    </xf>
    <xf numFmtId="169" fontId="2" fillId="3" borderId="0" xfId="0" applyNumberFormat="1" applyFont="1" applyFill="1"/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169" fontId="0" fillId="3" borderId="0" xfId="0" applyNumberFormat="1" applyFill="1"/>
  </cellXfs>
  <cellStyles count="1">
    <cellStyle name="Normal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7.xml"/><Relationship Id="rId4" Type="http://schemas.openxmlformats.org/officeDocument/2006/relationships/worksheet" Target="worksheets/sheet6.xml"/><Relationship Id="rId9" Type="http://schemas.openxmlformats.org/officeDocument/2006/relationships/worksheet" Target="worksheets/sheet1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2.xml"/><Relationship Id="rId8" Type="http://schemas.openxmlformats.org/officeDocument/2006/relationships/worksheet" Target="worksheets/sheet4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sheet1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>
  <sheetViews>
    <sheetView topLeftCell="A1" workbookViewId="0">
      <selection pane="topLeft" activeCell="A1" sqref="A1"/>
    </sheetView>
  </sheetViews>
  <sheetFormatPr baseColWidth="8" defaultColWidth="17.29" defaultRowHeight="15"/>
  <cols>
    <col min="1" max="11" width="8.71" customWidth="1"/>
  </cols>
  <sheetData>
    <row ht="12" customHeight="1" r="1">
      <c r="A1" s="1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ht="12" customHeight="1" r="2">
      <c r="A2" s="1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ht="12" customHeight="1" r="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ht="12" customHeight="1"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ht="12" customHeight="1" r="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ht="12" customHeight="1" r="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ht="12" customHeight="1" r="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ht="12" customHeight="1" r="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ht="12" customHeight="1" r="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ht="12" customHeight="1" r="1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ht="12" customHeight="1"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ht="12" customHeight="1"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ht="12" customHeight="1"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ht="12" customHeight="1"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ht="12" customHeight="1"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ht="12" customHeight="1"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ht="12" customHeight="1"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ht="12" customHeight="1"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ht="12" customHeight="1"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ht="12" customHeight="1"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ht="12" customHeight="1"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rawing r:id="rId1"/>
</worksheet>
</file>

<file path=xl/worksheets/sheet2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>
  <sheetViews>
    <sheetView topLeftCell="A1" workbookViewId="0">
      <selection pane="topLeft" activeCell="A1" sqref="A1"/>
    </sheetView>
  </sheetViews>
  <sheetFormatPr baseColWidth="8" defaultColWidth="17.29" defaultRowHeight="15"/>
  <cols>
    <col min="1" max="11" width="8.71" customWidth="1"/>
  </cols>
  <sheetData>
    <row ht="12" customHeight="1" r="1">
      <c r="A1" s="1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ht="12" customHeight="1" r="2">
      <c r="A2" s="1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ht="12" customHeight="1" r="3">
      <c r="A3" s="1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ht="12" customHeight="1" r="4">
      <c r="A4" s="1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ht="12" customHeight="1" r="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ht="12" customHeight="1" r="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ht="12" customHeight="1" r="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ht="12" customHeight="1" r="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ht="12" customHeight="1" r="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ht="12" customHeight="1" r="1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ht="12" customHeight="1"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ht="12" customHeight="1"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ht="12" customHeight="1"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ht="12" customHeight="1"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ht="12" customHeight="1"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ht="12" customHeight="1"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ht="12" customHeight="1"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ht="12" customHeight="1"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ht="12" customHeight="1"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ht="12" customHeight="1"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ht="12" customHeight="1"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rawing r:id="rId1"/>
</worksheet>
</file>

<file path=xl/worksheets/sheet3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>
  <sheetViews>
    <sheetView topLeftCell="A1" workbookViewId="0">
      <selection pane="topLeft" activeCell="B8" sqref="B8"/>
    </sheetView>
  </sheetViews>
  <sheetFormatPr baseColWidth="8" defaultColWidth="17.29" defaultRowHeight="15"/>
  <cols>
    <col min="1" max="1" width="29.57" customWidth="1"/>
    <col min="2" max="2" width="18.14" customWidth="1"/>
    <col min="3" max="3" width="17.43" customWidth="1"/>
    <col min="4" max="4" width="21.29" customWidth="1"/>
    <col min="5" max="14" width="8.71" customWidth="1"/>
  </cols>
  <sheetData>
    <row ht="12" customHeight="1" r="1">
      <c r="A1" s="1"/>
      <c r="B1" s="1"/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ht="32.25" customHeight="1" r="2">
      <c r="A2" s="6" t="s">
        <v>9</v>
      </c>
      <c r="B2" s="8" t="s">
        <v>11</v>
      </c>
      <c r="C2" s="8" t="s">
        <v>12</v>
      </c>
      <c r="D2" s="8" t="s">
        <v>13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ht="15.75" customHeight="1" r="3">
      <c r="A3" s="10" t="s">
        <v>14</v>
      </c>
      <c r="B3" s="24">
        <f>SUM('complete results log'!P8:P1002)</f>
        <v>279.166666666667</v>
      </c>
      <c r="C3" s="24">
        <f>SUM('complete results log'!Q8:Q1002)</f>
        <v>50.27</v>
      </c>
      <c r="D3" s="24">
        <f>SUM('complete results log'!R8:R1002)</f>
        <v>289.166666666667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ht="12" customHeight="1" r="4">
      <c r="A4" s="1"/>
      <c r="B4" s="27"/>
      <c r="C4" s="27"/>
      <c r="D4" s="2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ht="15.75" customHeight="1" r="5">
      <c r="A5" s="10" t="s">
        <v>25</v>
      </c>
      <c r="B5" s="24">
        <f>B3+'complete results log'!$B$1</f>
        <v>779.166666666667</v>
      </c>
      <c r="C5" s="24">
        <f>C3+'complete results log'!$B$1</f>
        <v>550.27</v>
      </c>
      <c r="D5" s="24">
        <f>D3+'complete results log'!$B$1</f>
        <v>789.166666666667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ht="12" customHeight="1" r="6">
      <c r="A6" s="1"/>
      <c r="B6" s="1"/>
      <c r="C6" s="30"/>
      <c r="D6" s="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ht="15.75" customHeight="1" r="7">
      <c r="A7" s="10" t="s">
        <v>27</v>
      </c>
      <c r="B7" s="32">
        <f>B3/'complete results log'!$B$1</f>
        <v>0.558333333333333</v>
      </c>
      <c r="C7" s="32">
        <f>C3/'complete results log'!$B$1</f>
        <v>0.10054</v>
      </c>
      <c r="D7" s="32">
        <f>D3/'complete results log'!$B$1</f>
        <v>0.578333333333333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ht="15.75" customHeight="1" r="8">
      <c r="A8" s="10" t="s">
        <v>30</v>
      </c>
      <c r="B8" s="30" t="str">
        <f>COUNTIF('complete results log'!P8:P1002,"&gt;0")</f>
        <v> 23 </v>
      </c>
      <c r="C8" s="30" t="str">
        <f>COUNTIF('complete results log'!Q8:Q1002,"&gt;0")</f>
        <v> 23 </v>
      </c>
      <c r="D8" s="30" t="str">
        <f>COUNTIF('complete results log'!R8:R1002,"&gt;0")</f>
        <v> 23 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ht="15.75" customHeight="1" r="9">
      <c r="A9" s="10" t="s">
        <v>35</v>
      </c>
      <c r="B9" s="30">
        <f>COUNT('complete results log'!K8:K1002)</f>
        <v>74</v>
      </c>
      <c r="C9" s="30">
        <f>B9</f>
        <v>74</v>
      </c>
      <c r="D9" s="30">
        <f>C9</f>
        <v>74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ht="15.75" customHeight="1" r="10">
      <c r="A10" s="10" t="s">
        <v>46</v>
      </c>
      <c r="B10" s="32" t="e">
        <f>B8/B9</f>
        <v>#VALUE!</v>
      </c>
      <c r="C10" s="32" t="e">
        <f>C8/C9</f>
        <v>#VALUE!</v>
      </c>
      <c r="D10" s="32" t="e">
        <f>D8/D9</f>
        <v>#VALUE!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ht="15.75" customHeight="1" r="11">
      <c r="A11" s="10" t="s">
        <v>47</v>
      </c>
      <c r="B11" s="32">
        <f>B3/('complete results log'!$B$2*SUM('complete results log'!$O$8:$O$1002))</f>
        <v>0.290798611111111</v>
      </c>
      <c r="C11" s="32">
        <f>C3/('complete results log'!$B$2*SUM('complete results log'!$O$8:$O$1002))</f>
        <v>0.0523645833333333</v>
      </c>
      <c r="D11" s="32">
        <f>D3/('complete results log'!$B$2*SUM('complete results log'!$O$8:$O$1002))</f>
        <v>0.301215277777778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ht="15.75" customHeight="1" r="12">
      <c r="A12" s="10"/>
      <c r="B12" s="32"/>
      <c r="C12" s="40"/>
      <c r="D12" s="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ht="15.75" customHeight="1" r="13">
      <c r="A13" s="10"/>
      <c r="B13" s="32"/>
      <c r="C13" s="40"/>
      <c r="D13" s="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ht="15.75" customHeight="1" r="14">
      <c r="A14" s="6" t="s">
        <v>49</v>
      </c>
      <c r="B14" s="8" t="s">
        <v>11</v>
      </c>
      <c r="C14" s="8" t="s">
        <v>12</v>
      </c>
      <c r="D14" s="8" t="s">
        <v>13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ht="12" customHeight="1" r="15">
      <c r="A15" s="10" t="s">
        <v>14</v>
      </c>
      <c r="B15" s="24">
        <f>sum('month 2 only'!P8:P46)</f>
        <v>-47.185</v>
      </c>
      <c r="C15" s="44">
        <f>SUM('month 2 only'!Q8:Q46)</f>
        <v>122.5</v>
      </c>
      <c r="D15" s="24">
        <f>SUM('month 2 only'!R8:R46)</f>
        <v>122.5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ht="12" customHeight="1" r="16">
      <c r="A16" s="1"/>
      <c r="B16" s="27"/>
      <c r="C16" s="27"/>
      <c r="D16" s="2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ht="12" customHeight="1" r="17">
      <c r="A17" s="10" t="s">
        <v>25</v>
      </c>
      <c r="B17" s="24">
        <f>B3+'complete results log'!$B$1</f>
        <v>779.166666666667</v>
      </c>
      <c r="C17" s="24">
        <f>C3+'complete results log'!$B$1</f>
        <v>550.27</v>
      </c>
      <c r="D17" s="24">
        <f>D3+'complete results log'!$B$1</f>
        <v>789.166666666667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ht="12" customHeight="1" r="18">
      <c r="A18" s="1"/>
      <c r="B18" s="1"/>
      <c r="C18" s="30"/>
      <c r="D18" s="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ht="12" customHeight="1" r="19">
      <c r="A19" s="10" t="s">
        <v>27</v>
      </c>
      <c r="B19" s="32">
        <f>B15/666.67</f>
        <v>-0.0707771461142694</v>
      </c>
      <c r="C19" s="32">
        <f>C15/597.46</f>
        <v>0.205034646670907</v>
      </c>
      <c r="D19" s="32">
        <f>D15/666.67</f>
        <v>0.183749081254594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ht="12" customHeight="1" r="20">
      <c r="A20" s="10" t="s">
        <v>30</v>
      </c>
      <c r="B20" s="30" t="str">
        <f>COUNTIF('month 2 only'!P8:P46,"&gt;0")</f>
        <v> 11 </v>
      </c>
      <c r="C20" s="30" t="str">
        <f>COUNTIF('month 2 only'!Q8:Q46,"&gt;0")</f>
        <v> 11 </v>
      </c>
      <c r="D20" s="30" t="str">
        <f>COUNTIF('month 2 only'!R8:R46,"&gt;0")</f>
        <v> 11 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ht="12" customHeight="1" r="21">
      <c r="A21" s="10" t="s">
        <v>35</v>
      </c>
      <c r="B21" s="30">
        <f>COUNT('month 2 only'!K8:K46)</f>
        <v>39</v>
      </c>
      <c r="C21" s="30">
        <f>B21</f>
        <v>39</v>
      </c>
      <c r="D21" s="30">
        <f>C21</f>
        <v>39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ht="12" customHeight="1" r="22">
      <c r="A22" s="10" t="s">
        <v>46</v>
      </c>
      <c r="B22" s="32" t="e">
        <f>B20/B21</f>
        <v>#VALUE!</v>
      </c>
      <c r="C22" s="32" t="e">
        <f>C20/C21</f>
        <v>#VALUE!</v>
      </c>
      <c r="D22" s="32" t="e">
        <f>D20/D21</f>
        <v>#VALUE!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ht="12" customHeight="1" r="23">
      <c r="A23" s="10" t="s">
        <v>47</v>
      </c>
      <c r="B23" s="32">
        <f>B15/('complete results log'!$B$2*SUM('month 2 only'!O8:O1002))</f>
        <v>-0.0419422222222222</v>
      </c>
      <c r="C23" s="32">
        <f>C15/('complete results log'!$B$2*SUM('month 2 only'!O8:O1002))</f>
        <v>0.108888888888889</v>
      </c>
      <c r="D23" s="32">
        <f>D15/('complete results log'!$B$2*SUM('month 2 only'!O8:O1002))</f>
        <v>0.108888888888889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ht="12" customHeight="1" r="24">
      <c r="A24" s="48"/>
      <c r="B24" s="48"/>
      <c r="C24" s="48"/>
      <c r="D24" s="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ht="12" customHeight="1" r="25">
      <c r="A25" s="48"/>
      <c r="B25" s="48"/>
      <c r="C25" s="48"/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ht="12" customHeight="1" r="26">
      <c r="A26" s="49"/>
      <c r="B26" s="49"/>
      <c r="C26" s="49"/>
      <c r="D26" s="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ht="12" customHeight="1" r="27">
      <c r="A27" s="1"/>
      <c r="B27" s="1"/>
      <c r="C27" s="1"/>
      <c r="D27" s="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rawing r:id="rId1"/>
</worksheet>
</file>

<file path=xl/worksheets/sheet4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>
  <sheetViews>
    <sheetView topLeftCell="A1" workbookViewId="0">
      <selection pane="topLeft" activeCell="A1" sqref="A1"/>
    </sheetView>
  </sheetViews>
  <sheetFormatPr baseColWidth="8" defaultColWidth="17.29" defaultRowHeight="15"/>
  <cols>
    <col min="1" max="11" width="8.71" customWidth="1"/>
  </cols>
  <sheetData>
    <row ht="12" customHeight="1" r="1">
      <c r="A1" s="1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ht="12" customHeight="1" r="2">
      <c r="A2" s="1">
        <v>0.2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ht="12" customHeight="1" r="3">
      <c r="A3" s="1">
        <v>0.25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ht="12" customHeight="1" r="4">
      <c r="A4" s="1">
        <v>0.33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ht="12" customHeight="1" r="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ht="12" customHeight="1" r="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ht="12" customHeight="1" r="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ht="12" customHeight="1" r="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ht="12" customHeight="1" r="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ht="12" customHeight="1" r="1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ht="12" customHeight="1"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ht="12" customHeight="1"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ht="12" customHeight="1"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ht="12" customHeight="1"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ht="12" customHeight="1"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ht="12" customHeight="1"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ht="12" customHeight="1"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ht="12" customHeight="1"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ht="12" customHeight="1"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ht="12" customHeight="1"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ht="12" customHeight="1"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rawing r:id="rId1"/>
</worksheet>
</file>

<file path=xl/worksheets/sheet5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>
  <sheetViews>
    <sheetView topLeftCell="A1" workbookViewId="0">
      <selection pane="topLeft" activeCell="A1" sqref="A1"/>
    </sheetView>
  </sheetViews>
  <sheetFormatPr baseColWidth="8" defaultColWidth="17.29" defaultRowHeight="15"/>
  <cols>
    <col min="1" max="1" width="9.14" customWidth="1"/>
    <col min="2" max="2" width="113.29" customWidth="1"/>
    <col min="3" max="3" width="9.14" customWidth="1"/>
    <col min="4" max="4" width="36.86" customWidth="1"/>
    <col min="5" max="14" width="9.14" customWidth="1"/>
  </cols>
  <sheetData>
    <row ht="12" customHeight="1" r="1">
      <c r="A1" s="5"/>
      <c r="B1" s="7" t="s">
        <v>10</v>
      </c>
      <c r="C1" s="9"/>
      <c r="D1" s="9"/>
      <c r="E1" s="9"/>
      <c r="F1" s="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ht="38.25" customHeight="1" r="2">
      <c r="A2" s="5">
        <v>1</v>
      </c>
      <c r="B2" s="11" t="s">
        <v>15</v>
      </c>
      <c r="C2" s="9"/>
      <c r="D2" s="9"/>
      <c r="E2" s="9"/>
      <c r="F2" s="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ht="12" customHeight="1" r="3">
      <c r="A3" s="5">
        <v>2</v>
      </c>
      <c r="B3" s="11" t="s">
        <v>16</v>
      </c>
      <c r="C3" s="9"/>
      <c r="D3" s="9"/>
      <c r="E3" s="9"/>
      <c r="F3" s="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ht="38.25" customHeight="1" r="4">
      <c r="A4" s="5">
        <v>3</v>
      </c>
      <c r="B4" s="11" t="s">
        <v>17</v>
      </c>
      <c r="C4" s="9"/>
      <c r="D4" s="9"/>
      <c r="E4" s="9"/>
      <c r="F4" s="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ht="409.5" customHeight="1" r="5">
      <c r="A5" s="5">
        <v>4</v>
      </c>
      <c r="B5" s="11" t="s">
        <v>18</v>
      </c>
      <c r="C5" s="9"/>
      <c r="D5" s="15" t="s">
        <v>20</v>
      </c>
      <c r="E5" s="9"/>
      <c r="F5" s="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ht="89.25" customHeight="1" r="6">
      <c r="A6" s="5">
        <v>5</v>
      </c>
      <c r="B6" s="11" t="s">
        <v>21</v>
      </c>
      <c r="C6" s="9"/>
      <c r="D6" s="9"/>
      <c r="E6" s="9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ht="229.5" customHeight="1" r="7">
      <c r="A7" s="5">
        <v>6</v>
      </c>
      <c r="B7" s="11" t="s">
        <v>22</v>
      </c>
      <c r="C7" s="9"/>
      <c r="D7" s="9"/>
      <c r="E7" s="9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ht="12" customHeight="1" r="8">
      <c r="A8" s="19"/>
      <c r="B8" s="21"/>
      <c r="C8" s="9"/>
      <c r="D8" s="9"/>
      <c r="E8" s="9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ht="12" customHeight="1" r="9">
      <c r="A9" s="19"/>
      <c r="B9" s="21"/>
      <c r="C9" s="9"/>
      <c r="D9" s="9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ht="12" customHeight="1" r="10">
      <c r="A10" s="19"/>
      <c r="B10" s="21"/>
      <c r="C10" s="9"/>
      <c r="D10" s="9"/>
      <c r="E10" s="9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ht="12" customHeight="1" r="11">
      <c r="A11" s="19"/>
      <c r="B11" s="21"/>
      <c r="C11" s="9"/>
      <c r="D11" s="9"/>
      <c r="E11" s="9"/>
      <c r="F11" s="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ht="12" customHeight="1" r="12">
      <c r="A12" s="19"/>
      <c r="B12" s="21"/>
      <c r="C12" s="9"/>
      <c r="D12" s="9"/>
      <c r="E12" s="9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ht="12" customHeight="1" r="13">
      <c r="A13" s="19"/>
      <c r="B13" s="21"/>
      <c r="C13" s="9"/>
      <c r="D13" s="9"/>
      <c r="E13" s="9"/>
      <c r="F13" s="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ht="12" customHeight="1" r="14">
      <c r="A14" s="19"/>
      <c r="B14" s="21"/>
      <c r="C14" s="9"/>
      <c r="D14" s="9"/>
      <c r="E14" s="9"/>
      <c r="F14" s="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ht="12" customHeight="1" r="15">
      <c r="A15" s="19"/>
      <c r="B15" s="21"/>
      <c r="C15" s="9"/>
      <c r="D15" s="9"/>
      <c r="E15" s="9"/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ht="12" customHeight="1" r="16">
      <c r="A16" s="19"/>
      <c r="B16" s="21"/>
      <c r="C16" s="9"/>
      <c r="D16" s="9"/>
      <c r="E16" s="9"/>
      <c r="F16" s="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ht="12" customHeight="1" r="17">
      <c r="A17" s="19"/>
      <c r="B17" s="21"/>
      <c r="C17" s="9"/>
      <c r="D17" s="9"/>
      <c r="E17" s="9"/>
      <c r="F17" s="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ht="12" customHeight="1" r="18">
      <c r="A18" s="19"/>
      <c r="B18" s="21"/>
      <c r="C18" s="9"/>
      <c r="D18" s="9"/>
      <c r="E18" s="9"/>
      <c r="F18" s="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ht="12" customHeight="1" r="19">
      <c r="A19" s="19"/>
      <c r="B19" s="21"/>
      <c r="C19" s="9"/>
      <c r="D19" s="9"/>
      <c r="E19" s="9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ht="12" customHeight="1" r="20">
      <c r="A20" s="19"/>
      <c r="B20" s="21"/>
      <c r="C20" s="9"/>
      <c r="D20" s="9"/>
      <c r="E20" s="9"/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ht="12" customHeight="1" r="21">
      <c r="A21" s="19"/>
      <c r="B21" s="21"/>
      <c r="C21" s="9"/>
      <c r="D21" s="9"/>
      <c r="E21" s="9"/>
      <c r="F21" s="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rawing r:id="rId1"/>
</worksheet>
</file>

<file path=xl/worksheets/sheet6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>
  <sheetViews>
    <sheetView topLeftCell="A1" workbookViewId="0">
      <selection pane="topLeft" activeCell="H1" sqref="H1"/>
    </sheetView>
  </sheetViews>
  <sheetFormatPr baseColWidth="8" defaultColWidth="17.29" defaultRowHeight="15"/>
  <cols>
    <col min="1" max="12" width="17.29" customWidth="1"/>
    <col min="13" max="14" width="8.71" hidden="1" customWidth="1"/>
    <col min="15" max="17" width="17.29" customWidth="1"/>
  </cols>
  <sheetData>
    <row r="1">
      <c r="A1" s="2" t="s">
        <v>0</v>
      </c>
      <c r="B1" s="4">
        <v>500</v>
      </c>
      <c r="C1" s="1"/>
      <c r="D1" s="1"/>
      <c r="E1" s="1"/>
      <c r="F1" s="1"/>
      <c r="G1" s="1"/>
      <c r="H1" s="1"/>
      <c r="I1" s="1"/>
      <c r="J1" s="0"/>
      <c r="K1" s="1"/>
      <c r="L1" s="1"/>
      <c r="M1" s="1"/>
      <c r="N1" s="1"/>
      <c r="O1" s="1"/>
      <c r="P1" s="1"/>
      <c r="Q1" s="1"/>
    </row>
    <row r="2">
      <c r="A2" s="2" t="s">
        <v>7</v>
      </c>
      <c r="B2" s="4">
        <v>10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>
      <c r="A3" s="2" t="s">
        <v>8</v>
      </c>
      <c r="B3" s="12">
        <v>0.05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>
      <c r="A5" s="14" t="s">
        <v>19</v>
      </c>
      <c r="B5" s="16"/>
      <c r="C5" s="17"/>
      <c r="D5" s="17"/>
      <c r="E5" s="17"/>
      <c r="F5" s="18" t="s">
        <v>23</v>
      </c>
      <c r="G5" s="20"/>
      <c r="H5" s="20"/>
      <c r="I5" s="20"/>
      <c r="J5" s="20"/>
      <c r="K5" s="20"/>
      <c r="L5" s="20"/>
      <c r="M5" s="22"/>
      <c r="N5" s="23"/>
      <c r="O5" s="22"/>
      <c r="P5" s="25" t="s">
        <v>24</v>
      </c>
      <c r="Q5" s="23"/>
    </row>
    <row r="6">
      <c r="A6" s="26"/>
      <c r="B6" s="28"/>
      <c r="C6" s="29"/>
      <c r="D6" s="29"/>
      <c r="E6" s="29"/>
      <c r="F6" s="29"/>
      <c r="G6" s="29"/>
      <c r="H6" s="29"/>
      <c r="I6" s="29"/>
      <c r="J6" s="29"/>
      <c r="K6" s="29"/>
      <c r="L6" s="20"/>
      <c r="M6" s="23"/>
      <c r="N6" s="23"/>
      <c r="O6" s="22"/>
      <c r="P6" s="22"/>
      <c r="Q6" s="23"/>
    </row>
    <row r="7">
      <c r="A7" s="31" t="s">
        <v>26</v>
      </c>
      <c r="B7" s="33" t="s">
        <v>28</v>
      </c>
      <c r="C7" s="34" t="s">
        <v>29</v>
      </c>
      <c r="D7" s="34" t="s">
        <v>31</v>
      </c>
      <c r="E7" s="35" t="s">
        <v>32</v>
      </c>
      <c r="F7" s="35" t="s">
        <v>33</v>
      </c>
      <c r="G7" s="35" t="s">
        <v>11</v>
      </c>
      <c r="H7" s="35" t="s">
        <v>34</v>
      </c>
      <c r="I7" s="35" t="s">
        <v>36</v>
      </c>
      <c r="J7" s="35" t="s">
        <v>37</v>
      </c>
      <c r="K7" s="35" t="s">
        <v>38</v>
      </c>
      <c r="L7" s="35" t="s">
        <v>40</v>
      </c>
      <c r="M7" s="36" t="s">
        <v>41</v>
      </c>
      <c r="N7" s="36" t="s">
        <v>42</v>
      </c>
      <c r="O7" s="36" t="s">
        <v>43</v>
      </c>
      <c r="P7" s="36" t="s">
        <v>44</v>
      </c>
      <c r="Q7" s="36" t="s">
        <v>45</v>
      </c>
    </row>
    <row r="8">
      <c r="A8" s="37">
        <v>42212</v>
      </c>
      <c r="B8" s="39">
        <v>19.4</v>
      </c>
      <c r="C8" s="41" t="s">
        <v>48</v>
      </c>
      <c r="D8" s="41" t="s">
        <v>52</v>
      </c>
      <c r="E8" s="42">
        <v>1</v>
      </c>
      <c r="F8" s="43">
        <v>7</v>
      </c>
      <c r="G8" s="43">
        <v>7</v>
      </c>
      <c r="H8" s="43" t="s">
        <v>6</v>
      </c>
      <c r="I8" s="43" t="s">
        <v>6</v>
      </c>
      <c r="J8" s="43">
        <v>0</v>
      </c>
      <c r="K8" s="43">
        <v>4.75</v>
      </c>
      <c r="L8" s="20" t="s">
        <v>4</v>
      </c>
      <c r="M8" s="45">
        <f>((G8-1)*(1-(IF(H8="no",0,'complete results log'!$B$3)))+1)</f>
        <v>7</v>
      </c>
      <c r="N8" s="45">
        <f>E8*IF(I8="yes",2,1)</f>
        <v>1</v>
      </c>
      <c r="O8" s="46">
        <f>(IF(L8="WON-EW",((((M8-1)*J8)*'complete results log'!$B$2)+('complete results log'!$B$2*(M8-1))),IF(L8="WON",((((M8-1)*J8)*'complete results log'!$B$2)+('complete results log'!$B$2*(M8-1))),IF(L8="PLACED",((((M8-1)*J8)*'complete results log'!$B$2)-'complete results log'!$B$2),IF(J8=0,-'complete results log'!$B$2,IF(J8=0,-'complete results log'!$B$2,-('complete results log'!$B$2*2)))))))*E8</f>
        <v>60</v>
      </c>
      <c r="P8" s="46">
        <f>(IF(L8="WON-EW",(((K8-1)*'complete results log'!$B$2)*(1-$B$3))+(((#REF!-1)*'complete results log'!$B$2)*(1-$B$3)),IF(L8="WON",(((K8-1)*'complete results log'!$B$2)*(1-$B$3)),IF(L8="PLACED",(((#REF!-1)*'complete results log'!$B$2)*(1-$B$3))-'complete results log'!$B$2,IF(J8=0,-'complete results log'!$B$2,-('complete results log'!$B$2*2))))))*E8</f>
        <v>35.625</v>
      </c>
      <c r="Q8" s="46">
        <f>(IF(L8="WON-EW",((((F8-1)*J8)*'complete results log'!$B$2)+('complete results log'!$B$2*(F8-1))),IF(L8="WON",((((F8-1)*J8)*'complete results log'!$B$2)+('complete results log'!$B$2*(F8-1))),IF(L8="PLACED",((((F8-1)*J8)*'complete results log'!$B$2)-'complete results log'!$B$2),IF(J8=0,-'complete results log'!$B$2,IF(J8=0,-'complete results log'!$B$2,-('complete results log'!$B$2*2)))))))*E8</f>
        <v>60</v>
      </c>
    </row>
    <row r="9">
      <c r="A9" s="37">
        <v>42213</v>
      </c>
      <c r="B9" s="39">
        <v>16.2</v>
      </c>
      <c r="C9" s="41" t="s">
        <v>53</v>
      </c>
      <c r="D9" s="41" t="s">
        <v>54</v>
      </c>
      <c r="E9" s="42">
        <v>1</v>
      </c>
      <c r="F9" s="43">
        <v>13</v>
      </c>
      <c r="G9" s="43">
        <v>13</v>
      </c>
      <c r="H9" s="43" t="s">
        <v>6</v>
      </c>
      <c r="I9" s="43" t="s">
        <v>6</v>
      </c>
      <c r="J9" s="43">
        <v>0</v>
      </c>
      <c r="K9" s="43">
        <v>13.93</v>
      </c>
      <c r="L9" s="20" t="s">
        <v>1</v>
      </c>
      <c r="M9" s="45">
        <f>((G9-1)*(1-(IF(H9="no",0,'complete results log'!$B$3)))+1)</f>
        <v>13</v>
      </c>
      <c r="N9" s="45">
        <f>E9*IF(I9="yes",2,1)</f>
        <v>1</v>
      </c>
      <c r="O9" s="47">
        <f>(IF(L9="WON-EW",((((M9-1)*J9)*'complete results log'!$B$2)+('complete results log'!$B$2*(M9-1))),IF(L9="WON",((((M9-1)*J9)*'complete results log'!$B$2)+('complete results log'!$B$2*(M9-1))),IF(L9="PLACED",((((M9-1)*J9)*'complete results log'!$B$2)-'complete results log'!$B$2),IF(J9=0,-'complete results log'!$B$2,IF(J9=0,-'complete results log'!$B$2,-('complete results log'!$B$2*2)))))))*E9</f>
        <v>-10</v>
      </c>
      <c r="P9" s="47">
        <f>(IF(L9="WON-EW",(((K9-1)*'complete results log'!$B$2)*(1-$B$3))+(((#REF!-1)*'complete results log'!$B$2)*(1-$B$3)),IF(L9="WON",(((K9-1)*'complete results log'!$B$2)*(1-$B$3)),IF(L9="PLACED",(((#REF!-1)*'complete results log'!$B$2)*(1-$B$3))-'complete results log'!$B$2,IF(J9=0,-'complete results log'!$B$2,-('complete results log'!$B$2*2))))))*E9</f>
        <v>-10</v>
      </c>
      <c r="Q9" s="47">
        <f>(IF(L9="WON-EW",((((F9-1)*J9)*'complete results log'!$B$2)+('complete results log'!$B$2*(F9-1))),IF(L9="WON",((((F9-1)*J9)*'complete results log'!$B$2)+('complete results log'!$B$2*(F9-1))),IF(L9="PLACED",((((F9-1)*J9)*'complete results log'!$B$2)-'complete results log'!$B$2),IF(J9=0,-'complete results log'!$B$2,IF(J9=0,-'complete results log'!$B$2,-('complete results log'!$B$2*2)))))))*E9</f>
        <v>-10</v>
      </c>
    </row>
    <row r="10">
      <c r="A10" s="37">
        <v>42214</v>
      </c>
      <c r="B10" s="39">
        <v>19.35</v>
      </c>
      <c r="C10" s="41" t="s">
        <v>57</v>
      </c>
      <c r="D10" s="41" t="s">
        <v>58</v>
      </c>
      <c r="E10" s="42">
        <v>1</v>
      </c>
      <c r="F10" s="43">
        <v>3.5</v>
      </c>
      <c r="G10" s="43">
        <v>3</v>
      </c>
      <c r="H10" s="43" t="s">
        <v>6</v>
      </c>
      <c r="I10" s="43" t="s">
        <v>6</v>
      </c>
      <c r="J10" s="43">
        <v>0</v>
      </c>
      <c r="K10" s="43">
        <v>2.32</v>
      </c>
      <c r="L10" s="20" t="s">
        <v>4</v>
      </c>
      <c r="M10" s="45">
        <f>((G10-1)*(1-(IF(H10="no",0,'complete results log'!$B$3)))+1)</f>
        <v>3</v>
      </c>
      <c r="N10" s="45">
        <f>E10*IF(I10="yes",2,1)</f>
        <v>1</v>
      </c>
      <c r="O10" s="46">
        <f>(IF(L10="WON-EW",((((M10-1)*J10)*'complete results log'!$B$2)+('complete results log'!$B$2*(M10-1))),IF(L10="WON",((((M10-1)*J10)*'complete results log'!$B$2)+('complete results log'!$B$2*(M10-1))),IF(L10="PLACED",((((M10-1)*J10)*'complete results log'!$B$2)-'complete results log'!$B$2),IF(J10=0,-'complete results log'!$B$2,IF(J10=0,-'complete results log'!$B$2,-('complete results log'!$B$2*2)))))))*E10</f>
        <v>20</v>
      </c>
      <c r="P10" s="46">
        <f>(IF(L10="WON-EW",(((K10-1)*'complete results log'!$B$2)*(1-$B$3))+(((#REF!-1)*'complete results log'!$B$2)*(1-$B$3)),IF(L10="WON",(((K10-1)*'complete results log'!$B$2)*(1-$B$3)),IF(L10="PLACED",(((#REF!-1)*'complete results log'!$B$2)*(1-$B$3))-'complete results log'!$B$2,IF(J10=0,-'complete results log'!$B$2,-('complete results log'!$B$2*2))))))*E10</f>
        <v>12.54</v>
      </c>
      <c r="Q10" s="46">
        <f>(IF(L10="WON-EW",((((F10-1)*J10)*'complete results log'!$B$2)+('complete results log'!$B$2*(F10-1))),IF(L10="WON",((((F10-1)*J10)*'complete results log'!$B$2)+('complete results log'!$B$2*(F10-1))),IF(L10="PLACED",((((F10-1)*J10)*'complete results log'!$B$2)-'complete results log'!$B$2),IF(J10=0,-'complete results log'!$B$2,IF(J10=0,-'complete results log'!$B$2,-('complete results log'!$B$2*2)))))))*E10</f>
        <v>25</v>
      </c>
    </row>
    <row r="11">
      <c r="A11" s="37">
        <v>42215</v>
      </c>
      <c r="B11" s="39">
        <v>15.45</v>
      </c>
      <c r="C11" s="41" t="s">
        <v>53</v>
      </c>
      <c r="D11" s="41" t="s">
        <v>60</v>
      </c>
      <c r="E11" s="42">
        <v>1</v>
      </c>
      <c r="F11" s="43">
        <v>6</v>
      </c>
      <c r="G11" s="43">
        <v>6</v>
      </c>
      <c r="H11" s="43" t="s">
        <v>6</v>
      </c>
      <c r="I11" s="43" t="s">
        <v>6</v>
      </c>
      <c r="J11" s="43">
        <v>0</v>
      </c>
      <c r="K11" s="43">
        <v>5.39</v>
      </c>
      <c r="L11" s="20" t="s">
        <v>1</v>
      </c>
      <c r="M11" s="45">
        <f>((G11-1)*(1-(IF(H11="no",0,'complete results log'!$B$3)))+1)</f>
        <v>6</v>
      </c>
      <c r="N11" s="45">
        <f>E11*IF(I11="yes",2,1)</f>
        <v>1</v>
      </c>
      <c r="O11" s="47">
        <f>(IF(L11="WON-EW",((((M11-1)*J11)*'complete results log'!$B$2)+('complete results log'!$B$2*(M11-1))),IF(L11="WON",((((M11-1)*J11)*'complete results log'!$B$2)+('complete results log'!$B$2*(M11-1))),IF(L11="PLACED",((((M11-1)*J11)*'complete results log'!$B$2)-'complete results log'!$B$2),IF(J11=0,-'complete results log'!$B$2,IF(J11=0,-'complete results log'!$B$2,-('complete results log'!$B$2*2)))))))*E11</f>
        <v>-10</v>
      </c>
      <c r="P11" s="47">
        <f>(IF(L11="WON-EW",(((K11-1)*'complete results log'!$B$2)*(1-$B$3))+(((#REF!-1)*'complete results log'!$B$2)*(1-$B$3)),IF(L11="WON",(((K11-1)*'complete results log'!$B$2)*(1-$B$3)),IF(L11="PLACED",(((#REF!-1)*'complete results log'!$B$2)*(1-$B$3))-'complete results log'!$B$2,IF(J11=0,-'complete results log'!$B$2,-('complete results log'!$B$2*2))))))*E11</f>
        <v>-10</v>
      </c>
      <c r="Q11" s="47">
        <f>(IF(L11="WON-EW",((((F11-1)*J11)*'complete results log'!$B$2)+('complete results log'!$B$2*(F11-1))),IF(L11="WON",((((F11-1)*J11)*'complete results log'!$B$2)+('complete results log'!$B$2*(F11-1))),IF(L11="PLACED",((((F11-1)*J11)*'complete results log'!$B$2)-'complete results log'!$B$2),IF(J11=0,-'complete results log'!$B$2,IF(J11=0,-'complete results log'!$B$2,-('complete results log'!$B$2*2)))))))*E11</f>
        <v>-10</v>
      </c>
    </row>
    <row r="12">
      <c r="A12" s="37">
        <v>42216</v>
      </c>
      <c r="B12" s="39">
        <v>13.5</v>
      </c>
      <c r="C12" s="41" t="s">
        <v>63</v>
      </c>
      <c r="D12" s="41" t="s">
        <v>64</v>
      </c>
      <c r="E12" s="42">
        <v>3</v>
      </c>
      <c r="F12" s="43">
        <v>3.25</v>
      </c>
      <c r="G12" s="43">
        <v>3.25</v>
      </c>
      <c r="H12" s="43" t="s">
        <v>6</v>
      </c>
      <c r="I12" s="43" t="s">
        <v>6</v>
      </c>
      <c r="J12" s="43">
        <v>0</v>
      </c>
      <c r="K12" s="43">
        <v>1.7</v>
      </c>
      <c r="L12" s="20" t="s">
        <v>4</v>
      </c>
      <c r="M12" s="45">
        <f>((G12-1)*(1-(IF(H12="no",0,'complete results log'!$B$3)))+1)</f>
        <v>3.25</v>
      </c>
      <c r="N12" s="45">
        <f>E12*IF(I12="yes",2,1)</f>
        <v>3</v>
      </c>
      <c r="O12" s="46">
        <f>(IF(L12="WON-EW",((((M12-1)*J12)*'complete results log'!$B$2)+('complete results log'!$B$2*(M12-1))),IF(L12="WON",((((M12-1)*J12)*'complete results log'!$B$2)+('complete results log'!$B$2*(M12-1))),IF(L12="PLACED",((((M12-1)*J12)*'complete results log'!$B$2)-'complete results log'!$B$2),IF(J12=0,-'complete results log'!$B$2,IF(J12=0,-'complete results log'!$B$2,-('complete results log'!$B$2*2)))))))*E12</f>
        <v>67.5</v>
      </c>
      <c r="P12" s="46">
        <f>(IF(L12="WON-EW",(((K12-1)*'complete results log'!$B$2)*(1-$B$3))+(((#REF!-1)*'complete results log'!$B$2)*(1-$B$3)),IF(L12="WON",(((K12-1)*'complete results log'!$B$2)*(1-$B$3)),IF(L12="PLACED",(((#REF!-1)*'complete results log'!$B$2)*(1-$B$3))-'complete results log'!$B$2,IF(J12=0,-'complete results log'!$B$2,-('complete results log'!$B$2*2))))))*E12</f>
        <v>19.95</v>
      </c>
      <c r="Q12" s="46">
        <f>(IF(L12="WON-EW",((((F12-1)*J12)*'complete results log'!$B$2)+('complete results log'!$B$2*(F12-1))),IF(L12="WON",((((F12-1)*J12)*'complete results log'!$B$2)+('complete results log'!$B$2*(F12-1))),IF(L12="PLACED",((((F12-1)*J12)*'complete results log'!$B$2)-'complete results log'!$B$2),IF(J12=0,-'complete results log'!$B$2,IF(J12=0,-'complete results log'!$B$2,-('complete results log'!$B$2*2)))))))*E12</f>
        <v>67.5</v>
      </c>
    </row>
    <row r="13">
      <c r="A13" s="37">
        <v>42217</v>
      </c>
      <c r="B13" s="39">
        <v>16.05</v>
      </c>
      <c r="C13" s="41" t="s">
        <v>66</v>
      </c>
      <c r="D13" s="41" t="s">
        <v>67</v>
      </c>
      <c r="E13" s="42">
        <v>1</v>
      </c>
      <c r="F13" s="43">
        <v>3.25</v>
      </c>
      <c r="G13" s="43">
        <v>3.25</v>
      </c>
      <c r="H13" s="43" t="s">
        <v>6</v>
      </c>
      <c r="I13" s="43" t="s">
        <v>6</v>
      </c>
      <c r="J13" s="43">
        <v>0</v>
      </c>
      <c r="K13" s="43">
        <v>3.52</v>
      </c>
      <c r="L13" s="20" t="s">
        <v>1</v>
      </c>
      <c r="M13" s="45">
        <f>((G13-1)*(1-(IF(H13="no",0,'complete results log'!$B$3)))+1)</f>
        <v>3.25</v>
      </c>
      <c r="N13" s="45">
        <f>E13*IF(I13="yes",2,1)</f>
        <v>1</v>
      </c>
      <c r="O13" s="47">
        <f>(IF(L13="WON-EW",((((M13-1)*J13)*'complete results log'!$B$2)+('complete results log'!$B$2*(M13-1))),IF(L13="WON",((((M13-1)*J13)*'complete results log'!$B$2)+('complete results log'!$B$2*(M13-1))),IF(L13="PLACED",((((M13-1)*J13)*'complete results log'!$B$2)-'complete results log'!$B$2),IF(J13=0,-'complete results log'!$B$2,IF(J13=0,-'complete results log'!$B$2,-('complete results log'!$B$2*2)))))))*E13</f>
        <v>-10</v>
      </c>
      <c r="P13" s="47">
        <f>(IF(L13="WON-EW",(((K13-1)*'complete results log'!$B$2)*(1-$B$3))+(((#REF!-1)*'complete results log'!$B$2)*(1-$B$3)),IF(L13="WON",(((K13-1)*'complete results log'!$B$2)*(1-$B$3)),IF(L13="PLACED",(((#REF!-1)*'complete results log'!$B$2)*(1-$B$3))-'complete results log'!$B$2,IF(J13=0,-'complete results log'!$B$2,-('complete results log'!$B$2*2))))))*E13</f>
        <v>-10</v>
      </c>
      <c r="Q13" s="47">
        <f>(IF(L13="WON-EW",((((F13-1)*J13)*'complete results log'!$B$2)+('complete results log'!$B$2*(F13-1))),IF(L13="WON",((((F13-1)*J13)*'complete results log'!$B$2)+('complete results log'!$B$2*(F13-1))),IF(L13="PLACED",((((F13-1)*J13)*'complete results log'!$B$2)-'complete results log'!$B$2),IF(J13=0,-'complete results log'!$B$2,IF(J13=0,-'complete results log'!$B$2,-('complete results log'!$B$2*2)))))))*E13</f>
        <v>-10</v>
      </c>
    </row>
    <row r="14">
      <c r="A14" s="37">
        <v>42217</v>
      </c>
      <c r="B14" s="39">
        <v>16.35</v>
      </c>
      <c r="C14" s="41" t="s">
        <v>70</v>
      </c>
      <c r="D14" s="41" t="s">
        <v>71</v>
      </c>
      <c r="E14" s="43">
        <v>1</v>
      </c>
      <c r="F14" s="43">
        <v>3.5</v>
      </c>
      <c r="G14" s="43">
        <v>3.5</v>
      </c>
      <c r="H14" s="43" t="s">
        <v>6</v>
      </c>
      <c r="I14" s="43" t="s">
        <v>6</v>
      </c>
      <c r="J14" s="43">
        <v>0</v>
      </c>
      <c r="K14" s="43">
        <v>3.2</v>
      </c>
      <c r="L14" s="20" t="s">
        <v>1</v>
      </c>
      <c r="M14" s="45">
        <f>((G14-1)*(1-(IF(H14="no",0,'complete results log'!$B$3)))+1)</f>
        <v>3.5</v>
      </c>
      <c r="N14" s="45">
        <f>E14*IF(I14="yes",2,1)</f>
        <v>1</v>
      </c>
      <c r="O14" s="47">
        <f>(IF(L14="WON-EW",((((M14-1)*J14)*'complete results log'!$B$2)+('complete results log'!$B$2*(M14-1))),IF(L14="WON",((((M14-1)*J14)*'complete results log'!$B$2)+('complete results log'!$B$2*(M14-1))),IF(L14="PLACED",((((M14-1)*J14)*'complete results log'!$B$2)-'complete results log'!$B$2),IF(J14=0,-'complete results log'!$B$2,IF(J14=0,-'complete results log'!$B$2,-('complete results log'!$B$2*2)))))))*E14</f>
        <v>-10</v>
      </c>
      <c r="P14" s="47">
        <f>(IF(L14="WON-EW",(((K14-1)*'complete results log'!$B$2)*(1-$B$3))+(((#REF!-1)*'complete results log'!$B$2)*(1-$B$3)),IF(L14="WON",(((K14-1)*'complete results log'!$B$2)*(1-$B$3)),IF(L14="PLACED",(((#REF!-1)*'complete results log'!$B$2)*(1-$B$3))-'complete results log'!$B$2,IF(J14=0,-'complete results log'!$B$2,-('complete results log'!$B$2*2))))))*E14</f>
        <v>-10</v>
      </c>
      <c r="Q14" s="47">
        <f>(IF(L14="WON-EW",((((F14-1)*J14)*'complete results log'!$B$2)+('complete results log'!$B$2*(F14-1))),IF(L14="WON",((((F14-1)*J14)*'complete results log'!$B$2)+('complete results log'!$B$2*(F14-1))),IF(L14="PLACED",((((F14-1)*J14)*'complete results log'!$B$2)-'complete results log'!$B$2),IF(J14=0,-'complete results log'!$B$2,IF(J14=0,-'complete results log'!$B$2,-('complete results log'!$B$2*2)))))))*E14</f>
        <v>-10</v>
      </c>
    </row>
    <row r="15">
      <c r="A15" s="37">
        <v>42217</v>
      </c>
      <c r="B15" s="39">
        <v>17.25</v>
      </c>
      <c r="C15" s="41" t="s">
        <v>73</v>
      </c>
      <c r="D15" s="41" t="s">
        <v>74</v>
      </c>
      <c r="E15" s="43">
        <v>1</v>
      </c>
      <c r="F15" s="43">
        <v>5</v>
      </c>
      <c r="G15" s="43">
        <v>5</v>
      </c>
      <c r="H15" s="43" t="s">
        <v>6</v>
      </c>
      <c r="I15" s="43" t="s">
        <v>6</v>
      </c>
      <c r="J15" s="43">
        <v>0</v>
      </c>
      <c r="K15" s="43">
        <v>2.9</v>
      </c>
      <c r="L15" s="20" t="s">
        <v>4</v>
      </c>
      <c r="M15" s="45">
        <f>((G15-1)*(1-(IF(H15="no",0,'complete results log'!$B$3)))+1)</f>
        <v>5</v>
      </c>
      <c r="N15" s="45">
        <f>E15*IF(I15="yes",2,1)</f>
        <v>1</v>
      </c>
      <c r="O15" s="46">
        <f>(IF(L15="WON-EW",((((M15-1)*J15)*'complete results log'!$B$2)+('complete results log'!$B$2*(M15-1))),IF(L15="WON",((((M15-1)*J15)*'complete results log'!$B$2)+('complete results log'!$B$2*(M15-1))),IF(L15="PLACED",((((M15-1)*J15)*'complete results log'!$B$2)-'complete results log'!$B$2),IF(J15=0,-'complete results log'!$B$2,IF(J15=0,-'complete results log'!$B$2,-('complete results log'!$B$2*2)))))))*E15</f>
        <v>40</v>
      </c>
      <c r="P15" s="46">
        <f>(IF(L15="WON-EW",(((K15-1)*'complete results log'!$B$2)*(1-$B$3))+(((#REF!-1)*'complete results log'!$B$2)*(1-$B$3)),IF(L15="WON",(((K15-1)*'complete results log'!$B$2)*(1-$B$3)),IF(L15="PLACED",(((#REF!-1)*'complete results log'!$B$2)*(1-$B$3))-'complete results log'!$B$2,IF(J15=0,-'complete results log'!$B$2,-('complete results log'!$B$2*2))))))*E15</f>
        <v>18.05</v>
      </c>
      <c r="Q15" s="46">
        <f>(IF(L15="WON-EW",((((F15-1)*J15)*'complete results log'!$B$2)+('complete results log'!$B$2*(F15-1))),IF(L15="WON",((((F15-1)*J15)*'complete results log'!$B$2)+('complete results log'!$B$2*(F15-1))),IF(L15="PLACED",((((F15-1)*J15)*'complete results log'!$B$2)-'complete results log'!$B$2),IF(J15=0,-'complete results log'!$B$2,IF(J15=0,-'complete results log'!$B$2,-('complete results log'!$B$2*2)))))))*E15</f>
        <v>40</v>
      </c>
    </row>
    <row r="16">
      <c r="A16" s="37">
        <v>42218</v>
      </c>
      <c r="B16" s="39">
        <v>14</v>
      </c>
      <c r="C16" s="41" t="s">
        <v>75</v>
      </c>
      <c r="D16" s="41" t="s">
        <v>76</v>
      </c>
      <c r="E16" s="43">
        <v>1</v>
      </c>
      <c r="F16" s="43">
        <v>3.5</v>
      </c>
      <c r="G16" s="43">
        <v>3.5</v>
      </c>
      <c r="H16" s="43" t="s">
        <v>6</v>
      </c>
      <c r="I16" s="43" t="s">
        <v>6</v>
      </c>
      <c r="J16" s="43">
        <v>0</v>
      </c>
      <c r="K16" s="43">
        <v>3.4</v>
      </c>
      <c r="L16" s="20" t="s">
        <v>4</v>
      </c>
      <c r="M16" s="45">
        <f>((G16-1)*(1-(IF(H16="no",0,'complete results log'!$B$3)))+1)</f>
        <v>3.5</v>
      </c>
      <c r="N16" s="45">
        <f>E16*IF(I16="yes",2,1)</f>
        <v>1</v>
      </c>
      <c r="O16" s="46">
        <f>(IF(L16="WON-EW",((((M16-1)*J16)*'complete results log'!$B$2)+('complete results log'!$B$2*(M16-1))),IF(L16="WON",((((M16-1)*J16)*'complete results log'!$B$2)+('complete results log'!$B$2*(M16-1))),IF(L16="PLACED",((((M16-1)*J16)*'complete results log'!$B$2)-'complete results log'!$B$2),IF(J16=0,-'complete results log'!$B$2,IF(J16=0,-'complete results log'!$B$2,-('complete results log'!$B$2*2)))))))*E16</f>
        <v>25</v>
      </c>
      <c r="P16" s="46">
        <f>(IF(L16="WON-EW",(((K16-1)*'complete results log'!$B$2)*(1-$B$3))+(((#REF!-1)*'complete results log'!$B$2)*(1-$B$3)),IF(L16="WON",(((K16-1)*'complete results log'!$B$2)*(1-$B$3)),IF(L16="PLACED",(((#REF!-1)*'complete results log'!$B$2)*(1-$B$3))-'complete results log'!$B$2,IF(J16=0,-'complete results log'!$B$2,-('complete results log'!$B$2*2))))))*E16</f>
        <v>22.8</v>
      </c>
      <c r="Q16" s="46">
        <f>(IF(L16="WON-EW",((((F16-1)*J16)*'complete results log'!$B$2)+('complete results log'!$B$2*(F16-1))),IF(L16="WON",((((F16-1)*J16)*'complete results log'!$B$2)+('complete results log'!$B$2*(F16-1))),IF(L16="PLACED",((((F16-1)*J16)*'complete results log'!$B$2)-'complete results log'!$B$2),IF(J16=0,-'complete results log'!$B$2,IF(J16=0,-'complete results log'!$B$2,-('complete results log'!$B$2*2)))))))*E16</f>
        <v>25</v>
      </c>
    </row>
    <row r="17">
      <c r="A17" s="37">
        <v>42220</v>
      </c>
      <c r="B17" s="39">
        <v>18.35</v>
      </c>
      <c r="C17" s="41" t="s">
        <v>78</v>
      </c>
      <c r="D17" s="41" t="s">
        <v>79</v>
      </c>
      <c r="E17" s="42">
        <v>2</v>
      </c>
      <c r="F17" s="43">
        <v>3</v>
      </c>
      <c r="G17" s="43">
        <v>3</v>
      </c>
      <c r="H17" s="43" t="s">
        <v>6</v>
      </c>
      <c r="I17" s="43" t="s">
        <v>6</v>
      </c>
      <c r="J17" s="43">
        <v>0</v>
      </c>
      <c r="K17" s="43">
        <v>1.74</v>
      </c>
      <c r="L17" s="20" t="s">
        <v>4</v>
      </c>
      <c r="M17" s="45">
        <f>((G17-1)*(1-(IF(H17="no",0,'complete results log'!$B$3)))+1)</f>
        <v>3</v>
      </c>
      <c r="N17" s="45">
        <f>E17*IF(I17="yes",2,1)</f>
        <v>2</v>
      </c>
      <c r="O17" s="46">
        <f>(IF(L17="WON-EW",((((M17-1)*J17)*'complete results log'!$B$2)+('complete results log'!$B$2*(M17-1))),IF(L17="WON",((((M17-1)*J17)*'complete results log'!$B$2)+('complete results log'!$B$2*(M17-1))),IF(L17="PLACED",((((M17-1)*J17)*'complete results log'!$B$2)-'complete results log'!$B$2),IF(J17=0,-'complete results log'!$B$2,IF(J17=0,-'complete results log'!$B$2,-('complete results log'!$B$2*2)))))))*E17</f>
        <v>40</v>
      </c>
      <c r="P17" s="46">
        <f>(IF(L17="WON-EW",(((K17-1)*'complete results log'!$B$2)*(1-$B$3))+(((#REF!-1)*'complete results log'!$B$2)*(1-$B$3)),IF(L17="WON",(((K17-1)*'complete results log'!$B$2)*(1-$B$3)),IF(L17="PLACED",(((#REF!-1)*'complete results log'!$B$2)*(1-$B$3))-'complete results log'!$B$2,IF(J17=0,-'complete results log'!$B$2,-('complete results log'!$B$2*2))))))*E17</f>
        <v>14.06</v>
      </c>
      <c r="Q17" s="46">
        <f>(IF(L17="WON-EW",((((F17-1)*J17)*'complete results log'!$B$2)+('complete results log'!$B$2*(F17-1))),IF(L17="WON",((((F17-1)*J17)*'complete results log'!$B$2)+('complete results log'!$B$2*(F17-1))),IF(L17="PLACED",((((F17-1)*J17)*'complete results log'!$B$2)-'complete results log'!$B$2),IF(J17=0,-'complete results log'!$B$2,IF(J17=0,-'complete results log'!$B$2,-('complete results log'!$B$2*2)))))))*E17</f>
        <v>40</v>
      </c>
    </row>
    <row r="18">
      <c r="A18" s="37">
        <v>42221</v>
      </c>
      <c r="B18" s="39">
        <v>16.4</v>
      </c>
      <c r="C18" s="41" t="s">
        <v>81</v>
      </c>
      <c r="D18" s="41" t="s">
        <v>82</v>
      </c>
      <c r="E18" s="42">
        <v>1</v>
      </c>
      <c r="F18" s="43">
        <v>3.25</v>
      </c>
      <c r="G18" s="43">
        <v>3.25</v>
      </c>
      <c r="H18" s="43" t="s">
        <v>6</v>
      </c>
      <c r="I18" s="43" t="s">
        <v>6</v>
      </c>
      <c r="J18" s="43">
        <v>0</v>
      </c>
      <c r="K18" s="43">
        <v>6.41</v>
      </c>
      <c r="L18" s="20" t="s">
        <v>1</v>
      </c>
      <c r="M18" s="45">
        <f>((G18-1)*(1-(IF(H18="no",0,'complete results log'!$B$3)))+1)</f>
        <v>3.25</v>
      </c>
      <c r="N18" s="45">
        <f>E18*IF(I18="yes",2,1)</f>
        <v>1</v>
      </c>
      <c r="O18" s="47">
        <f>(IF(L18="WON-EW",((((M18-1)*J18)*'complete results log'!$B$2)+('complete results log'!$B$2*(M18-1))),IF(L18="WON",((((M18-1)*J18)*'complete results log'!$B$2)+('complete results log'!$B$2*(M18-1))),IF(L18="PLACED",((((M18-1)*J18)*'complete results log'!$B$2)-'complete results log'!$B$2),IF(J18=0,-'complete results log'!$B$2,IF(J18=0,-'complete results log'!$B$2,-('complete results log'!$B$2*2)))))))*E18</f>
        <v>-10</v>
      </c>
      <c r="P18" s="47">
        <f>(IF(L18="WON-EW",(((K18-1)*'complete results log'!$B$2)*(1-$B$3))+(((#REF!-1)*'complete results log'!$B$2)*(1-$B$3)),IF(L18="WON",(((K18-1)*'complete results log'!$B$2)*(1-$B$3)),IF(L18="PLACED",(((#REF!-1)*'complete results log'!$B$2)*(1-$B$3))-'complete results log'!$B$2,IF(J18=0,-'complete results log'!$B$2,-('complete results log'!$B$2*2))))))*E18</f>
        <v>-10</v>
      </c>
      <c r="Q18" s="47">
        <f>(IF(L18="WON-EW",((((F18-1)*J18)*'complete results log'!$B$2)+('complete results log'!$B$2*(F18-1))),IF(L18="WON",((((F18-1)*J18)*'complete results log'!$B$2)+('complete results log'!$B$2*(F18-1))),IF(L18="PLACED",((((F18-1)*J18)*'complete results log'!$B$2)-'complete results log'!$B$2),IF(J18=0,-'complete results log'!$B$2,IF(J18=0,-'complete results log'!$B$2,-('complete results log'!$B$2*2)))))))*E18</f>
        <v>-10</v>
      </c>
    </row>
    <row r="19">
      <c r="A19" s="37">
        <v>42221</v>
      </c>
      <c r="B19" s="39">
        <v>17.5</v>
      </c>
      <c r="C19" s="41" t="s">
        <v>85</v>
      </c>
      <c r="D19" s="41" t="s">
        <v>54</v>
      </c>
      <c r="E19" s="42">
        <v>1</v>
      </c>
      <c r="F19" s="43">
        <v>8</v>
      </c>
      <c r="G19" s="43">
        <v>7.5</v>
      </c>
      <c r="H19" s="43" t="s">
        <v>6</v>
      </c>
      <c r="I19" s="43" t="s">
        <v>6</v>
      </c>
      <c r="J19" s="43">
        <v>0</v>
      </c>
      <c r="K19" s="43">
        <v>4.4</v>
      </c>
      <c r="L19" s="20" t="s">
        <v>1</v>
      </c>
      <c r="M19" s="45">
        <f>((G19-1)*(1-(IF(H19="no",0,'complete results log'!$B$3)))+1)</f>
        <v>7.5</v>
      </c>
      <c r="N19" s="45">
        <f>E19*IF(I19="yes",2,1)</f>
        <v>1</v>
      </c>
      <c r="O19" s="47">
        <f>(IF(L19="WON-EW",((((M19-1)*J19)*'complete results log'!$B$2)+('complete results log'!$B$2*(M19-1))),IF(L19="WON",((((M19-1)*J19)*'complete results log'!$B$2)+('complete results log'!$B$2*(M19-1))),IF(L19="PLACED",((((M19-1)*J19)*'complete results log'!$B$2)-'complete results log'!$B$2),IF(J19=0,-'complete results log'!$B$2,IF(J19=0,-'complete results log'!$B$2,-('complete results log'!$B$2*2)))))))*E19</f>
        <v>-10</v>
      </c>
      <c r="P19" s="47">
        <f>(IF(L19="WON-EW",(((K19-1)*'complete results log'!$B$2)*(1-$B$3))+(((#REF!-1)*'complete results log'!$B$2)*(1-$B$3)),IF(L19="WON",(((K19-1)*'complete results log'!$B$2)*(1-$B$3)),IF(L19="PLACED",(((#REF!-1)*'complete results log'!$B$2)*(1-$B$3))-'complete results log'!$B$2,IF(J19=0,-'complete results log'!$B$2,-('complete results log'!$B$2*2))))))*E19</f>
        <v>-10</v>
      </c>
      <c r="Q19" s="47">
        <f>(IF(L19="WON-EW",((((F19-1)*J19)*'complete results log'!$B$2)+('complete results log'!$B$2*(F19-1))),IF(L19="WON",((((F19-1)*J19)*'complete results log'!$B$2)+('complete results log'!$B$2*(F19-1))),IF(L19="PLACED",((((F19-1)*J19)*'complete results log'!$B$2)-'complete results log'!$B$2),IF(J19=0,-'complete results log'!$B$2,IF(J19=0,-'complete results log'!$B$2,-('complete results log'!$B$2*2)))))))*E19</f>
        <v>-10</v>
      </c>
    </row>
    <row r="20">
      <c r="A20" s="37">
        <v>42223</v>
      </c>
      <c r="B20" s="39">
        <v>17</v>
      </c>
      <c r="C20" s="41" t="s">
        <v>87</v>
      </c>
      <c r="D20" s="41" t="s">
        <v>88</v>
      </c>
      <c r="E20" s="42">
        <v>1</v>
      </c>
      <c r="F20" s="43">
        <v>5.5</v>
      </c>
      <c r="G20" s="43">
        <v>5.5</v>
      </c>
      <c r="H20" s="43" t="s">
        <v>6</v>
      </c>
      <c r="I20" s="43" t="s">
        <v>6</v>
      </c>
      <c r="J20" s="43">
        <v>0</v>
      </c>
      <c r="K20" s="43">
        <v>4.68</v>
      </c>
      <c r="L20" s="20" t="s">
        <v>1</v>
      </c>
      <c r="M20" s="45">
        <f>((G20-1)*(1-(IF(H20="no",0,'complete results log'!$B$3)))+1)</f>
        <v>5.5</v>
      </c>
      <c r="N20" s="45">
        <f>E20*IF(I20="yes",2,1)</f>
        <v>1</v>
      </c>
      <c r="O20" s="47">
        <f>(IF(L20="WON-EW",((((M20-1)*J20)*'complete results log'!$B$2)+('complete results log'!$B$2*(M20-1))),IF(L20="WON",((((M20-1)*J20)*'complete results log'!$B$2)+('complete results log'!$B$2*(M20-1))),IF(L20="PLACED",((((M20-1)*J20)*'complete results log'!$B$2)-'complete results log'!$B$2),IF(J20=0,-'complete results log'!$B$2,IF(J20=0,-'complete results log'!$B$2,-('complete results log'!$B$2*2)))))))*E20</f>
        <v>-10</v>
      </c>
      <c r="P20" s="47">
        <f>(IF(L20="WON-EW",(((K20-1)*'complete results log'!$B$2)*(1-$B$3))+(((#REF!-1)*'complete results log'!$B$2)*(1-$B$3)),IF(L20="WON",(((K20-1)*'complete results log'!$B$2)*(1-$B$3)),IF(L20="PLACED",(((#REF!-1)*'complete results log'!$B$2)*(1-$B$3))-'complete results log'!$B$2,IF(J20=0,-'complete results log'!$B$2,-('complete results log'!$B$2*2))))))*E20</f>
        <v>-10</v>
      </c>
      <c r="Q20" s="47">
        <f>(IF(L20="WON-EW",((((F20-1)*J20)*'complete results log'!$B$2)+('complete results log'!$B$2*(F20-1))),IF(L20="WON",((((F20-1)*J20)*'complete results log'!$B$2)+('complete results log'!$B$2*(F20-1))),IF(L20="PLACED",((((F20-1)*J20)*'complete results log'!$B$2)-'complete results log'!$B$2),IF(J20=0,-'complete results log'!$B$2,IF(J20=0,-'complete results log'!$B$2,-('complete results log'!$B$2*2)))))))*E20</f>
        <v>-10</v>
      </c>
    </row>
    <row r="21">
      <c r="A21" s="37">
        <v>42224</v>
      </c>
      <c r="B21" s="39">
        <v>14</v>
      </c>
      <c r="C21" s="41" t="s">
        <v>68</v>
      </c>
      <c r="D21" s="41" t="s">
        <v>90</v>
      </c>
      <c r="E21" s="42">
        <v>2</v>
      </c>
      <c r="F21" s="43">
        <v>6.5</v>
      </c>
      <c r="G21" s="43">
        <v>6</v>
      </c>
      <c r="H21" s="43" t="s">
        <v>6</v>
      </c>
      <c r="I21" s="43" t="s">
        <v>6</v>
      </c>
      <c r="J21" s="43">
        <v>0</v>
      </c>
      <c r="K21" s="43">
        <v>5.51</v>
      </c>
      <c r="L21" s="20" t="s">
        <v>1</v>
      </c>
      <c r="M21" s="45">
        <f>((G21-1)*(1-(IF(H21="no",0,'complete results log'!$B$3)))+1)</f>
        <v>6</v>
      </c>
      <c r="N21" s="45">
        <f>E21*IF(I21="yes",2,1)</f>
        <v>2</v>
      </c>
      <c r="O21" s="47">
        <f>(IF(L21="WON-EW",((((M21-1)*J21)*'complete results log'!$B$2)+('complete results log'!$B$2*(M21-1))),IF(L21="WON",((((M21-1)*J21)*'complete results log'!$B$2)+('complete results log'!$B$2*(M21-1))),IF(L21="PLACED",((((M21-1)*J21)*'complete results log'!$B$2)-'complete results log'!$B$2),IF(J21=0,-'complete results log'!$B$2,IF(J21=0,-'complete results log'!$B$2,-('complete results log'!$B$2*2)))))))*E21</f>
        <v>-20</v>
      </c>
      <c r="P21" s="47">
        <f>(IF(L21="WON-EW",(((K21-1)*'complete results log'!$B$2)*(1-$B$3))+(((#REF!-1)*'complete results log'!$B$2)*(1-$B$3)),IF(L21="WON",(((K21-1)*'complete results log'!$B$2)*(1-$B$3)),IF(L21="PLACED",(((#REF!-1)*'complete results log'!$B$2)*(1-$B$3))-'complete results log'!$B$2,IF(J21=0,-'complete results log'!$B$2,-('complete results log'!$B$2*2))))))*E21</f>
        <v>-20</v>
      </c>
      <c r="Q21" s="47">
        <f>(IF(L21="WON-EW",((((F21-1)*J21)*'complete results log'!$B$2)+('complete results log'!$B$2*(F21-1))),IF(L21="WON",((((F21-1)*J21)*'complete results log'!$B$2)+('complete results log'!$B$2*(F21-1))),IF(L21="PLACED",((((F21-1)*J21)*'complete results log'!$B$2)-'complete results log'!$B$2),IF(J21=0,-'complete results log'!$B$2,IF(J21=0,-'complete results log'!$B$2,-('complete results log'!$B$2*2)))))))*E21</f>
        <v>-20</v>
      </c>
    </row>
    <row r="22">
      <c r="A22" s="37">
        <v>42225</v>
      </c>
      <c r="B22" s="39">
        <v>14.15</v>
      </c>
      <c r="C22" s="17" t="s">
        <v>55</v>
      </c>
      <c r="D22" s="17" t="s">
        <v>95</v>
      </c>
      <c r="E22" s="42">
        <v>1</v>
      </c>
      <c r="F22" s="43">
        <v>3.25</v>
      </c>
      <c r="G22" s="43">
        <v>3.25</v>
      </c>
      <c r="H22" s="43" t="s">
        <v>6</v>
      </c>
      <c r="I22" s="43" t="s">
        <v>6</v>
      </c>
      <c r="J22" s="43">
        <v>0</v>
      </c>
      <c r="K22" s="43">
        <v>2</v>
      </c>
      <c r="L22" s="20" t="s">
        <v>1</v>
      </c>
      <c r="M22" s="45">
        <f>((G22-1)*(1-(IF(H22="no",0,'complete results log'!$B$3)))+1)</f>
        <v>3.25</v>
      </c>
      <c r="N22" s="45">
        <f>E22*IF(I22="yes",2,1)</f>
        <v>1</v>
      </c>
      <c r="O22" s="47">
        <f>(IF(L22="WON-EW",((((M22-1)*J22)*'complete results log'!$B$2)+('complete results log'!$B$2*(M22-1))),IF(L22="WON",((((M22-1)*J22)*'complete results log'!$B$2)+('complete results log'!$B$2*(M22-1))),IF(L22="PLACED",((((M22-1)*J22)*'complete results log'!$B$2)-'complete results log'!$B$2),IF(J22=0,-'complete results log'!$B$2,IF(J22=0,-'complete results log'!$B$2,-('complete results log'!$B$2*2)))))))*E22</f>
        <v>-10</v>
      </c>
      <c r="P22" s="47">
        <f>(IF(L22="WON-EW",(((K22-1)*'complete results log'!$B$2)*(1-$B$3))+(((#REF!-1)*'complete results log'!$B$2)*(1-$B$3)),IF(L22="WON",(((K22-1)*'complete results log'!$B$2)*(1-$B$3)),IF(L22="PLACED",(((#REF!-1)*'complete results log'!$B$2)*(1-$B$3))-'complete results log'!$B$2,IF(J22=0,-'complete results log'!$B$2,-('complete results log'!$B$2*2))))))*E22</f>
        <v>-10</v>
      </c>
      <c r="Q22" s="47">
        <f>(IF(L22="WON-EW",((((F22-1)*J22)*'complete results log'!$B$2)+('complete results log'!$B$2*(F22-1))),IF(L22="WON",((((F22-1)*J22)*'complete results log'!$B$2)+('complete results log'!$B$2*(F22-1))),IF(L22="PLACED",((((F22-1)*J22)*'complete results log'!$B$2)-'complete results log'!$B$2),IF(J22=0,-'complete results log'!$B$2,IF(J22=0,-'complete results log'!$B$2,-('complete results log'!$B$2*2)))))))*E22</f>
        <v>-10</v>
      </c>
    </row>
    <row r="23">
      <c r="A23" s="37">
        <v>42226</v>
      </c>
      <c r="B23" s="39">
        <v>16.3</v>
      </c>
      <c r="C23" s="17" t="s">
        <v>83</v>
      </c>
      <c r="D23" s="17" t="s">
        <v>96</v>
      </c>
      <c r="E23" s="42">
        <v>1</v>
      </c>
      <c r="F23" s="43">
        <v>3.5</v>
      </c>
      <c r="G23" s="43">
        <v>3.25</v>
      </c>
      <c r="H23" s="43" t="s">
        <v>6</v>
      </c>
      <c r="I23" s="43" t="s">
        <v>6</v>
      </c>
      <c r="J23" s="43">
        <v>0</v>
      </c>
      <c r="K23" s="43">
        <v>2.54</v>
      </c>
      <c r="L23" s="20" t="s">
        <v>1</v>
      </c>
      <c r="M23" s="45">
        <f>((G23-1)*(1-(IF(H23="no",0,'complete results log'!$B$3)))+1)</f>
        <v>3.25</v>
      </c>
      <c r="N23" s="45">
        <f>E23*IF(I23="yes",2,1)</f>
        <v>1</v>
      </c>
      <c r="O23" s="47">
        <f>(IF(L23="WON-EW",((((M23-1)*J23)*'complete results log'!$B$2)+('complete results log'!$B$2*(M23-1))),IF(L23="WON",((((M23-1)*J23)*'complete results log'!$B$2)+('complete results log'!$B$2*(M23-1))),IF(L23="PLACED",((((M23-1)*J23)*'complete results log'!$B$2)-'complete results log'!$B$2),IF(J23=0,-'complete results log'!$B$2,IF(J23=0,-'complete results log'!$B$2,-('complete results log'!$B$2*2)))))))*E23</f>
        <v>-10</v>
      </c>
      <c r="P23" s="47">
        <f>(IF(L23="WON-EW",(((K23-1)*'complete results log'!$B$2)*(1-$B$3))+(((#REF!-1)*'complete results log'!$B$2)*(1-$B$3)),IF(L23="WON",(((K23-1)*'complete results log'!$B$2)*(1-$B$3)),IF(L23="PLACED",(((#REF!-1)*'complete results log'!$B$2)*(1-$B$3))-'complete results log'!$B$2,IF(J23=0,-'complete results log'!$B$2,-('complete results log'!$B$2*2))))))*E23</f>
        <v>-10</v>
      </c>
      <c r="Q23" s="47">
        <f>(IF(L23="WON-EW",((((F23-1)*J23)*'complete results log'!$B$2)+('complete results log'!$B$2*(F23-1))),IF(L23="WON",((((F23-1)*J23)*'complete results log'!$B$2)+('complete results log'!$B$2*(F23-1))),IF(L23="PLACED",((((F23-1)*J23)*'complete results log'!$B$2)-'complete results log'!$B$2),IF(J23=0,-'complete results log'!$B$2,IF(J23=0,-'complete results log'!$B$2,-('complete results log'!$B$2*2)))))))*E23</f>
        <v>-10</v>
      </c>
    </row>
    <row r="24">
      <c r="A24" s="37">
        <v>42227</v>
      </c>
      <c r="B24" s="39">
        <v>14.45</v>
      </c>
      <c r="C24" s="17" t="s">
        <v>99</v>
      </c>
      <c r="D24" s="17" t="s">
        <v>100</v>
      </c>
      <c r="E24" s="42">
        <v>1</v>
      </c>
      <c r="F24" s="43">
        <v>6</v>
      </c>
      <c r="G24" s="43">
        <v>5.5</v>
      </c>
      <c r="H24" s="43" t="s">
        <v>6</v>
      </c>
      <c r="I24" s="43" t="s">
        <v>6</v>
      </c>
      <c r="J24" s="43">
        <v>0</v>
      </c>
      <c r="K24" s="43">
        <v>5.02</v>
      </c>
      <c r="L24" s="20" t="s">
        <v>1</v>
      </c>
      <c r="M24" s="45">
        <f>((G24-1)*(1-(IF(H24="no",0,'complete results log'!$B$3)))+1)</f>
        <v>5.5</v>
      </c>
      <c r="N24" s="45">
        <f>E24*IF(I24="yes",2,1)</f>
        <v>1</v>
      </c>
      <c r="O24" s="47">
        <f>(IF(L24="WON-EW",((((M24-1)*J24)*'complete results log'!$B$2)+('complete results log'!$B$2*(M24-1))),IF(L24="WON",((((M24-1)*J24)*'complete results log'!$B$2)+('complete results log'!$B$2*(M24-1))),IF(L24="PLACED",((((M24-1)*J24)*'complete results log'!$B$2)-'complete results log'!$B$2),IF(J24=0,-'complete results log'!$B$2,IF(J24=0,-'complete results log'!$B$2,-('complete results log'!$B$2*2)))))))*E24</f>
        <v>-10</v>
      </c>
      <c r="P24" s="47">
        <f>(IF(L24="WON-EW",(((K24-1)*'complete results log'!$B$2)*(1-$B$3))+(((#REF!-1)*'complete results log'!$B$2)*(1-$B$3)),IF(L24="WON",(((K24-1)*'complete results log'!$B$2)*(1-$B$3)),IF(L24="PLACED",(((#REF!-1)*'complete results log'!$B$2)*(1-$B$3))-'complete results log'!$B$2,IF(J24=0,-'complete results log'!$B$2,-('complete results log'!$B$2*2))))))*E24</f>
        <v>-10</v>
      </c>
      <c r="Q24" s="47">
        <f>(IF(L24="WON-EW",((((F24-1)*J24)*'complete results log'!$B$2)+('complete results log'!$B$2*(F24-1))),IF(L24="WON",((((F24-1)*J24)*'complete results log'!$B$2)+('complete results log'!$B$2*(F24-1))),IF(L24="PLACED",((((F24-1)*J24)*'complete results log'!$B$2)-'complete results log'!$B$2),IF(J24=0,-'complete results log'!$B$2,IF(J24=0,-'complete results log'!$B$2,-('complete results log'!$B$2*2)))))))*E24</f>
        <v>-10</v>
      </c>
    </row>
    <row r="25">
      <c r="A25" s="37">
        <v>42227</v>
      </c>
      <c r="B25" s="39">
        <v>15.2</v>
      </c>
      <c r="C25" s="17" t="s">
        <v>99</v>
      </c>
      <c r="D25" s="17" t="s">
        <v>103</v>
      </c>
      <c r="E25" s="42">
        <v>1</v>
      </c>
      <c r="F25" s="43">
        <v>6</v>
      </c>
      <c r="G25" s="43">
        <v>5.5</v>
      </c>
      <c r="H25" s="43" t="s">
        <v>6</v>
      </c>
      <c r="I25" s="43" t="s">
        <v>6</v>
      </c>
      <c r="J25" s="43">
        <v>0</v>
      </c>
      <c r="K25" s="20">
        <v>3.12</v>
      </c>
      <c r="L25" s="20" t="s">
        <v>1</v>
      </c>
      <c r="M25" s="45">
        <f>((G25-1)*(1-(IF(H25="no",0,'complete results log'!$B$3)))+1)</f>
        <v>5.5</v>
      </c>
      <c r="N25" s="45">
        <f>E25*IF(I25="yes",2,1)</f>
        <v>1</v>
      </c>
      <c r="O25" s="47">
        <f>(IF(L25="WON-EW",((((M25-1)*J25)*'complete results log'!$B$2)+('complete results log'!$B$2*(M25-1))),IF(L25="WON",((((M25-1)*J25)*'complete results log'!$B$2)+('complete results log'!$B$2*(M25-1))),IF(L25="PLACED",((((M25-1)*J25)*'complete results log'!$B$2)-'complete results log'!$B$2),IF(J25=0,-'complete results log'!$B$2,IF(J25=0,-'complete results log'!$B$2,-('complete results log'!$B$2*2)))))))*E25</f>
        <v>-10</v>
      </c>
      <c r="P25" s="47">
        <f>(IF(L25="WON-EW",(((K25-1)*'complete results log'!$B$2)*(1-$B$3))+(((#REF!-1)*'complete results log'!$B$2)*(1-$B$3)),IF(L25="WON",(((K25-1)*'complete results log'!$B$2)*(1-$B$3)),IF(L25="PLACED",(((#REF!-1)*'complete results log'!$B$2)*(1-$B$3))-'complete results log'!$B$2,IF(J25=0,-'complete results log'!$B$2,-('complete results log'!$B$2*2))))))*E25</f>
        <v>-10</v>
      </c>
      <c r="Q25" s="47">
        <f>(IF(L25="WON-EW",((((F25-1)*J25)*'complete results log'!$B$2)+('complete results log'!$B$2*(F25-1))),IF(L25="WON",((((F25-1)*J25)*'complete results log'!$B$2)+('complete results log'!$B$2*(F25-1))),IF(L25="PLACED",((((F25-1)*J25)*'complete results log'!$B$2)-'complete results log'!$B$2),IF(J25=0,-'complete results log'!$B$2,IF(J25=0,-'complete results log'!$B$2,-('complete results log'!$B$2*2)))))))*E25</f>
        <v>-10</v>
      </c>
    </row>
    <row r="26">
      <c r="A26" s="37">
        <v>42228</v>
      </c>
      <c r="B26" s="39">
        <v>15.55</v>
      </c>
      <c r="C26" s="17" t="s">
        <v>105</v>
      </c>
      <c r="D26" s="17" t="s">
        <v>106</v>
      </c>
      <c r="E26" s="42">
        <v>2</v>
      </c>
      <c r="F26" s="43">
        <v>3.25</v>
      </c>
      <c r="G26" s="43">
        <v>3.25</v>
      </c>
      <c r="H26" s="43" t="s">
        <v>6</v>
      </c>
      <c r="I26" s="43" t="s">
        <v>6</v>
      </c>
      <c r="J26" s="43">
        <v>0</v>
      </c>
      <c r="K26" s="20">
        <v>2.98</v>
      </c>
      <c r="L26" s="20" t="s">
        <v>1</v>
      </c>
      <c r="M26" s="45">
        <f>((G26-1)*(1-(IF(H26="no",0,'complete results log'!$B$3)))+1)</f>
        <v>3.25</v>
      </c>
      <c r="N26" s="45">
        <f>E26*IF(I26="yes",2,1)</f>
        <v>2</v>
      </c>
      <c r="O26" s="47">
        <f>(IF(L26="WON-EW",((((M26-1)*J26)*'complete results log'!$B$2)+('complete results log'!$B$2*(M26-1))),IF(L26="WON",((((M26-1)*J26)*'complete results log'!$B$2)+('complete results log'!$B$2*(M26-1))),IF(L26="PLACED",((((M26-1)*J26)*'complete results log'!$B$2)-'complete results log'!$B$2),IF(J26=0,-'complete results log'!$B$2,IF(J26=0,-'complete results log'!$B$2,-('complete results log'!$B$2*2)))))))*E26</f>
        <v>-20</v>
      </c>
      <c r="P26" s="47">
        <f>(IF(L26="WON-EW",(((K26-1)*'complete results log'!$B$2)*(1-$B$3))+(((#REF!-1)*'complete results log'!$B$2)*(1-$B$3)),IF(L26="WON",(((K26-1)*'complete results log'!$B$2)*(1-$B$3)),IF(L26="PLACED",(((#REF!-1)*'complete results log'!$B$2)*(1-$B$3))-'complete results log'!$B$2,IF(J26=0,-'complete results log'!$B$2,-('complete results log'!$B$2*2))))))*E26</f>
        <v>-20</v>
      </c>
      <c r="Q26" s="47">
        <f>(IF(L26="WON-EW",((((F26-1)*J26)*'complete results log'!$B$2)+('complete results log'!$B$2*(F26-1))),IF(L26="WON",((((F26-1)*J26)*'complete results log'!$B$2)+('complete results log'!$B$2*(F26-1))),IF(L26="PLACED",((((F26-1)*J26)*'complete results log'!$B$2)-'complete results log'!$B$2),IF(J26=0,-'complete results log'!$B$2,IF(J26=0,-'complete results log'!$B$2,-('complete results log'!$B$2*2)))))))*E26</f>
        <v>-20</v>
      </c>
    </row>
    <row r="27">
      <c r="A27" s="37">
        <v>42228</v>
      </c>
      <c r="B27" s="39">
        <v>16.4</v>
      </c>
      <c r="C27" s="17" t="s">
        <v>108</v>
      </c>
      <c r="D27" s="17" t="s">
        <v>109</v>
      </c>
      <c r="E27" s="42">
        <v>1</v>
      </c>
      <c r="F27" s="43">
        <v>5.5</v>
      </c>
      <c r="G27" s="43">
        <v>5.5</v>
      </c>
      <c r="H27" s="43" t="s">
        <v>6</v>
      </c>
      <c r="I27" s="43" t="s">
        <v>6</v>
      </c>
      <c r="J27" s="43">
        <v>0</v>
      </c>
      <c r="K27" s="43">
        <v>4</v>
      </c>
      <c r="L27" s="20" t="s">
        <v>4</v>
      </c>
      <c r="M27" s="45">
        <f>((G27-1)*(1-(IF(H27="no",0,'complete results log'!$B$3)))+1)</f>
        <v>5.5</v>
      </c>
      <c r="N27" s="45">
        <f>E27*IF(I27="yes",2,1)</f>
        <v>1</v>
      </c>
      <c r="O27" s="46">
        <f>(IF(L27="WON-EW",((((M27-1)*J27)*'complete results log'!$B$2)+('complete results log'!$B$2*(M27-1))),IF(L27="WON",((((M27-1)*J27)*'complete results log'!$B$2)+('complete results log'!$B$2*(M27-1))),IF(L27="PLACED",((((M27-1)*J27)*'complete results log'!$B$2)-'complete results log'!$B$2),IF(J27=0,-'complete results log'!$B$2,IF(J27=0,-'complete results log'!$B$2,-('complete results log'!$B$2*2)))))))*E27</f>
        <v>45</v>
      </c>
      <c r="P27" s="46">
        <f>(IF(L27="WON-EW",(((K27-1)*'complete results log'!$B$2)*(1-$B$3))+(((#REF!-1)*'complete results log'!$B$2)*(1-$B$3)),IF(L27="WON",(((K27-1)*'complete results log'!$B$2)*(1-$B$3)),IF(L27="PLACED",(((#REF!-1)*'complete results log'!$B$2)*(1-$B$3))-'complete results log'!$B$2,IF(J27=0,-'complete results log'!$B$2,-('complete results log'!$B$2*2))))))*E27</f>
        <v>28.5</v>
      </c>
      <c r="Q27" s="46">
        <f>(IF(L27="WON-EW",((((F27-1)*J27)*'complete results log'!$B$2)+('complete results log'!$B$2*(F27-1))),IF(L27="WON",((((F27-1)*J27)*'complete results log'!$B$2)+('complete results log'!$B$2*(F27-1))),IF(L27="PLACED",((((F27-1)*J27)*'complete results log'!$B$2)-'complete results log'!$B$2),IF(J27=0,-'complete results log'!$B$2,IF(J27=0,-'complete results log'!$B$2,-('complete results log'!$B$2*2)))))))*E27</f>
        <v>45</v>
      </c>
    </row>
    <row r="28">
      <c r="A28" s="37">
        <v>42228</v>
      </c>
      <c r="B28" s="39">
        <v>21.1</v>
      </c>
      <c r="C28" s="17" t="s">
        <v>93</v>
      </c>
      <c r="D28" s="17" t="s">
        <v>110</v>
      </c>
      <c r="E28" s="42">
        <v>3</v>
      </c>
      <c r="F28" s="43">
        <v>2.63</v>
      </c>
      <c r="G28" s="43">
        <v>2.63</v>
      </c>
      <c r="H28" s="43" t="s">
        <v>6</v>
      </c>
      <c r="I28" s="43" t="s">
        <v>6</v>
      </c>
      <c r="J28" s="43">
        <v>0</v>
      </c>
      <c r="K28" s="43">
        <v>1.84</v>
      </c>
      <c r="L28" s="20" t="s">
        <v>1</v>
      </c>
      <c r="M28" s="45">
        <f>((G28-1)*(1-(IF(H28="no",0,'complete results log'!$B$3)))+1)</f>
        <v>2.63</v>
      </c>
      <c r="N28" s="45">
        <f>E28*IF(I28="yes",2,1)</f>
        <v>3</v>
      </c>
      <c r="O28" s="47">
        <f>(IF(L28="WON-EW",((((M28-1)*J28)*'complete results log'!$B$2)+('complete results log'!$B$2*(M28-1))),IF(L28="WON",((((M28-1)*J28)*'complete results log'!$B$2)+('complete results log'!$B$2*(M28-1))),IF(L28="PLACED",((((M28-1)*J28)*'complete results log'!$B$2)-'complete results log'!$B$2),IF(J28=0,-'complete results log'!$B$2,IF(J28=0,-'complete results log'!$B$2,-('complete results log'!$B$2*2)))))))*E28</f>
        <v>-30</v>
      </c>
      <c r="P28" s="47">
        <f>(IF(L28="WON-EW",(((K28-1)*'complete results log'!$B$2)*(1-$B$3))+(((#REF!-1)*'complete results log'!$B$2)*(1-$B$3)),IF(L28="WON",(((K28-1)*'complete results log'!$B$2)*(1-$B$3)),IF(L28="PLACED",(((#REF!-1)*'complete results log'!$B$2)*(1-$B$3))-'complete results log'!$B$2,IF(J28=0,-'complete results log'!$B$2,-('complete results log'!$B$2*2))))))*E28</f>
        <v>-30</v>
      </c>
      <c r="Q28" s="47">
        <f>(IF(L28="WON-EW",((((F28-1)*J28)*'complete results log'!$B$2)+('complete results log'!$B$2*(F28-1))),IF(L28="WON",((((F28-1)*J28)*'complete results log'!$B$2)+('complete results log'!$B$2*(F28-1))),IF(L28="PLACED",((((F28-1)*J28)*'complete results log'!$B$2)-'complete results log'!$B$2),IF(J28=0,-'complete results log'!$B$2,IF(J28=0,-'complete results log'!$B$2,-('complete results log'!$B$2*2)))))))*E28</f>
        <v>-30</v>
      </c>
    </row>
    <row r="29">
      <c r="A29" s="37">
        <v>42229</v>
      </c>
      <c r="B29" s="39">
        <v>19</v>
      </c>
      <c r="C29" s="17" t="s">
        <v>112</v>
      </c>
      <c r="D29" s="17" t="s">
        <v>113</v>
      </c>
      <c r="E29" s="42">
        <v>1</v>
      </c>
      <c r="F29" s="43">
        <v>3.75</v>
      </c>
      <c r="G29" s="43">
        <v>3.75</v>
      </c>
      <c r="H29" s="43" t="s">
        <v>6</v>
      </c>
      <c r="I29" s="43" t="s">
        <v>6</v>
      </c>
      <c r="J29" s="43">
        <v>0</v>
      </c>
      <c r="K29" s="43">
        <v>4.2</v>
      </c>
      <c r="L29" s="20" t="s">
        <v>1</v>
      </c>
      <c r="M29" s="45">
        <f>((G29-1)*(1-(IF(H29="no",0,'complete results log'!$B$3)))+1)</f>
        <v>3.75</v>
      </c>
      <c r="N29" s="45">
        <f>E29*IF(I29="yes",2,1)</f>
        <v>1</v>
      </c>
      <c r="O29" s="47">
        <f>(IF(L29="WON-EW",((((M29-1)*J29)*'complete results log'!$B$2)+('complete results log'!$B$2*(M29-1))),IF(L29="WON",((((M29-1)*J29)*'complete results log'!$B$2)+('complete results log'!$B$2*(M29-1))),IF(L29="PLACED",((((M29-1)*J29)*'complete results log'!$B$2)-'complete results log'!$B$2),IF(J29=0,-'complete results log'!$B$2,IF(J29=0,-'complete results log'!$B$2,-('complete results log'!$B$2*2)))))))*E29</f>
        <v>-10</v>
      </c>
      <c r="P29" s="47">
        <f>(IF(L29="WON-EW",(((K29-1)*'complete results log'!$B$2)*(1-$B$3))+(((#REF!-1)*'complete results log'!$B$2)*(1-$B$3)),IF(L29="WON",(((K29-1)*'complete results log'!$B$2)*(1-$B$3)),IF(L29="PLACED",(((#REF!-1)*'complete results log'!$B$2)*(1-$B$3))-'complete results log'!$B$2,IF(J29=0,-'complete results log'!$B$2,-('complete results log'!$B$2*2))))))*E29</f>
        <v>-10</v>
      </c>
      <c r="Q29" s="47">
        <f>(IF(L29="WON-EW",((((F29-1)*J29)*'complete results log'!$B$2)+('complete results log'!$B$2*(F29-1))),IF(L29="WON",((((F29-1)*J29)*'complete results log'!$B$2)+('complete results log'!$B$2*(F29-1))),IF(L29="PLACED",((((F29-1)*J29)*'complete results log'!$B$2)-'complete results log'!$B$2),IF(J29=0,-'complete results log'!$B$2,IF(J29=0,-'complete results log'!$B$2,-('complete results log'!$B$2*2)))))))*E29</f>
        <v>-10</v>
      </c>
    </row>
    <row r="30">
      <c r="A30" s="37">
        <v>42231</v>
      </c>
      <c r="B30" s="39">
        <v>15.1</v>
      </c>
      <c r="C30" s="17" t="s">
        <v>116</v>
      </c>
      <c r="D30" s="17" t="s">
        <v>117</v>
      </c>
      <c r="E30" s="42">
        <v>1</v>
      </c>
      <c r="F30" s="43">
        <v>5.5</v>
      </c>
      <c r="G30" s="43">
        <v>5.5</v>
      </c>
      <c r="H30" s="43" t="s">
        <v>6</v>
      </c>
      <c r="I30" s="43" t="s">
        <v>6</v>
      </c>
      <c r="J30" s="43">
        <v>0</v>
      </c>
      <c r="K30" s="43">
        <v>5.08</v>
      </c>
      <c r="L30" s="20" t="s">
        <v>1</v>
      </c>
      <c r="M30" s="45">
        <f>((G30-1)*(1-(IF(H30="no",0,'complete results log'!$B$3)))+1)</f>
        <v>5.5</v>
      </c>
      <c r="N30" s="45">
        <f>E30*IF(I30="yes",2,1)</f>
        <v>1</v>
      </c>
      <c r="O30" s="47">
        <f>(IF(L30="WON-EW",((((M30-1)*J30)*'complete results log'!$B$2)+('complete results log'!$B$2*(M30-1))),IF(L30="WON",((((M30-1)*J30)*'complete results log'!$B$2)+('complete results log'!$B$2*(M30-1))),IF(L30="PLACED",((((M30-1)*J30)*'complete results log'!$B$2)-'complete results log'!$B$2),IF(J30=0,-'complete results log'!$B$2,IF(J30=0,-'complete results log'!$B$2,-('complete results log'!$B$2*2)))))))*E30</f>
        <v>-10</v>
      </c>
      <c r="P30" s="47">
        <f>(IF(L30="WON-EW",(((K30-1)*'complete results log'!$B$2)*(1-$B$3))+(((#REF!-1)*'complete results log'!$B$2)*(1-$B$3)),IF(L30="WON",(((K30-1)*'complete results log'!$B$2)*(1-$B$3)),IF(L30="PLACED",(((#REF!-1)*'complete results log'!$B$2)*(1-$B$3))-'complete results log'!$B$2,IF(J30=0,-'complete results log'!$B$2,-('complete results log'!$B$2*2))))))*E30</f>
        <v>-10</v>
      </c>
      <c r="Q30" s="47">
        <f>(IF(L30="WON-EW",((((F30-1)*J30)*'complete results log'!$B$2)+('complete results log'!$B$2*(F30-1))),IF(L30="WON",((((F30-1)*J30)*'complete results log'!$B$2)+('complete results log'!$B$2*(F30-1))),IF(L30="PLACED",((((F30-1)*J30)*'complete results log'!$B$2)-'complete results log'!$B$2),IF(J30=0,-'complete results log'!$B$2,IF(J30=0,-'complete results log'!$B$2,-('complete results log'!$B$2*2)))))))*E30</f>
        <v>-10</v>
      </c>
    </row>
    <row r="31">
      <c r="A31" s="37">
        <v>42231</v>
      </c>
      <c r="B31" s="39">
        <v>15.45</v>
      </c>
      <c r="C31" s="17" t="s">
        <v>116</v>
      </c>
      <c r="D31" s="17" t="s">
        <v>119</v>
      </c>
      <c r="E31" s="42">
        <v>1</v>
      </c>
      <c r="F31" s="43">
        <v>4</v>
      </c>
      <c r="G31" s="43">
        <v>4</v>
      </c>
      <c r="H31" s="43" t="s">
        <v>6</v>
      </c>
      <c r="I31" s="43" t="s">
        <v>6</v>
      </c>
      <c r="J31" s="43">
        <v>0</v>
      </c>
      <c r="K31" s="43">
        <v>4.1</v>
      </c>
      <c r="L31" s="20" t="s">
        <v>1</v>
      </c>
      <c r="M31" s="45">
        <f>((G31-1)*(1-(IF(H31="no",0,'complete results log'!$B$3)))+1)</f>
        <v>4</v>
      </c>
      <c r="N31" s="45">
        <f>E31*IF(I31="yes",2,1)</f>
        <v>1</v>
      </c>
      <c r="O31" s="47">
        <f>(IF(L31="WON-EW",((((M31-1)*J31)*'complete results log'!$B$2)+('complete results log'!$B$2*(M31-1))),IF(L31="WON",((((M31-1)*J31)*'complete results log'!$B$2)+('complete results log'!$B$2*(M31-1))),IF(L31="PLACED",((((M31-1)*J31)*'complete results log'!$B$2)-'complete results log'!$B$2),IF(J31=0,-'complete results log'!$B$2,IF(J31=0,-'complete results log'!$B$2,-('complete results log'!$B$2*2)))))))*E31</f>
        <v>-10</v>
      </c>
      <c r="P31" s="47">
        <f>(IF(L31="WON-EW",(((K31-1)*'complete results log'!$B$2)*(1-$B$3))+(((#REF!-1)*'complete results log'!$B$2)*(1-$B$3)),IF(L31="WON",(((K31-1)*'complete results log'!$B$2)*(1-$B$3)),IF(L31="PLACED",(((#REF!-1)*'complete results log'!$B$2)*(1-$B$3))-'complete results log'!$B$2,IF(J31=0,-'complete results log'!$B$2,-('complete results log'!$B$2*2))))))*E31</f>
        <v>-10</v>
      </c>
      <c r="Q31" s="47">
        <f>(IF(L31="WON-EW",((((F31-1)*J31)*'complete results log'!$B$2)+('complete results log'!$B$2*(F31-1))),IF(L31="WON",((((F31-1)*J31)*'complete results log'!$B$2)+('complete results log'!$B$2*(F31-1))),IF(L31="PLACED",((((F31-1)*J31)*'complete results log'!$B$2)-'complete results log'!$B$2),IF(J31=0,-'complete results log'!$B$2,IF(J31=0,-'complete results log'!$B$2,-('complete results log'!$B$2*2)))))))*E31</f>
        <v>-10</v>
      </c>
    </row>
    <row r="32">
      <c r="A32" s="37">
        <v>42232</v>
      </c>
      <c r="B32" s="39">
        <v>15.45</v>
      </c>
      <c r="C32" s="17" t="s">
        <v>81</v>
      </c>
      <c r="D32" s="17" t="s">
        <v>121</v>
      </c>
      <c r="E32" s="42">
        <v>2</v>
      </c>
      <c r="F32" s="43">
        <v>3.25</v>
      </c>
      <c r="G32" s="43">
        <v>3.25</v>
      </c>
      <c r="H32" s="43" t="s">
        <v>6</v>
      </c>
      <c r="I32" s="43" t="s">
        <v>6</v>
      </c>
      <c r="J32" s="43">
        <v>0</v>
      </c>
      <c r="K32" s="43">
        <v>2.6</v>
      </c>
      <c r="L32" s="20" t="s">
        <v>1</v>
      </c>
      <c r="M32" s="45">
        <f>((G32-1)*(1-(IF(H32="no",0,'complete results log'!$B$3)))+1)</f>
        <v>3.25</v>
      </c>
      <c r="N32" s="45">
        <f>E32*IF(I32="yes",2,1)</f>
        <v>2</v>
      </c>
      <c r="O32" s="47">
        <f>(IF(L32="WON-EW",((((M32-1)*J32)*'complete results log'!$B$2)+('complete results log'!$B$2*(M32-1))),IF(L32="WON",((((M32-1)*J32)*'complete results log'!$B$2)+('complete results log'!$B$2*(M32-1))),IF(L32="PLACED",((((M32-1)*J32)*'complete results log'!$B$2)-'complete results log'!$B$2),IF(J32=0,-'complete results log'!$B$2,IF(J32=0,-'complete results log'!$B$2,-('complete results log'!$B$2*2)))))))*E32</f>
        <v>-20</v>
      </c>
      <c r="P32" s="47">
        <f>(IF(L32="WON-EW",(((K32-1)*'complete results log'!$B$2)*(1-$B$3))+(((#REF!-1)*'complete results log'!$B$2)*(1-$B$3)),IF(L32="WON",(((K32-1)*'complete results log'!$B$2)*(1-$B$3)),IF(L32="PLACED",(((#REF!-1)*'complete results log'!$B$2)*(1-$B$3))-'complete results log'!$B$2,IF(J32=0,-'complete results log'!$B$2,-('complete results log'!$B$2*2))))))*E32</f>
        <v>-20</v>
      </c>
      <c r="Q32" s="47">
        <f>(IF(L32="WON-EW",((((F32-1)*J32)*'complete results log'!$B$2)+('complete results log'!$B$2*(F32-1))),IF(L32="WON",((((F32-1)*J32)*'complete results log'!$B$2)+('complete results log'!$B$2*(F32-1))),IF(L32="PLACED",((((F32-1)*J32)*'complete results log'!$B$2)-'complete results log'!$B$2),IF(J32=0,-'complete results log'!$B$2,IF(J32=0,-'complete results log'!$B$2,-('complete results log'!$B$2*2)))))))*E32</f>
        <v>-20</v>
      </c>
    </row>
    <row r="33">
      <c r="A33" s="37">
        <v>42233</v>
      </c>
      <c r="B33" s="39">
        <v>17.25</v>
      </c>
      <c r="C33" s="17" t="s">
        <v>93</v>
      </c>
      <c r="D33" s="17" t="s">
        <v>125</v>
      </c>
      <c r="E33" s="42">
        <v>1</v>
      </c>
      <c r="F33" s="43">
        <v>5</v>
      </c>
      <c r="G33" s="43">
        <v>5</v>
      </c>
      <c r="H33" s="43" t="s">
        <v>6</v>
      </c>
      <c r="I33" s="43" t="s">
        <v>6</v>
      </c>
      <c r="J33" s="43">
        <v>0</v>
      </c>
      <c r="K33" s="43">
        <v>3.55</v>
      </c>
      <c r="L33" s="20" t="s">
        <v>1</v>
      </c>
      <c r="M33" s="45">
        <f>((G33-1)*(1-(IF(H33="no",0,'complete results log'!$B$3)))+1)</f>
        <v>5</v>
      </c>
      <c r="N33" s="45">
        <f>E33*IF(I33="yes",2,1)</f>
        <v>1</v>
      </c>
      <c r="O33" s="47">
        <f>(IF(L33="WON-EW",((((M33-1)*J33)*'complete results log'!$B$2)+('complete results log'!$B$2*(M33-1))),IF(L33="WON",((((M33-1)*J33)*'complete results log'!$B$2)+('complete results log'!$B$2*(M33-1))),IF(L33="PLACED",((((M33-1)*J33)*'complete results log'!$B$2)-'complete results log'!$B$2),IF(J33=0,-'complete results log'!$B$2,IF(J33=0,-'complete results log'!$B$2,-('complete results log'!$B$2*2)))))))*E33</f>
        <v>-10</v>
      </c>
      <c r="P33" s="47">
        <f>(IF(L33="WON-EW",(((K33-1)*'complete results log'!$B$2)*(1-$B$3))+(((#REF!-1)*'complete results log'!$B$2)*(1-$B$3)),IF(L33="WON",(((K33-1)*'complete results log'!$B$2)*(1-$B$3)),IF(L33="PLACED",(((#REF!-1)*'complete results log'!$B$2)*(1-$B$3))-'complete results log'!$B$2,IF(J33=0,-'complete results log'!$B$2,-('complete results log'!$B$2*2))))))*E33</f>
        <v>-10</v>
      </c>
      <c r="Q33" s="47">
        <f>(IF(L33="WON-EW",((((F33-1)*J33)*'complete results log'!$B$2)+('complete results log'!$B$2*(F33-1))),IF(L33="WON",((((F33-1)*J33)*'complete results log'!$B$2)+('complete results log'!$B$2*(F33-1))),IF(L33="PLACED",((((F33-1)*J33)*'complete results log'!$B$2)-'complete results log'!$B$2),IF(J33=0,-'complete results log'!$B$2,IF(J33=0,-'complete results log'!$B$2,-('complete results log'!$B$2*2)))))))*E33</f>
        <v>-10</v>
      </c>
    </row>
    <row r="34">
      <c r="A34" s="37">
        <v>42233</v>
      </c>
      <c r="B34" s="39">
        <v>19.55</v>
      </c>
      <c r="C34" s="17" t="s">
        <v>127</v>
      </c>
      <c r="D34" s="17" t="s">
        <v>128</v>
      </c>
      <c r="E34" s="42">
        <v>2</v>
      </c>
      <c r="F34" s="43">
        <v>3</v>
      </c>
      <c r="G34" s="43">
        <v>2.75</v>
      </c>
      <c r="H34" s="43" t="s">
        <v>6</v>
      </c>
      <c r="I34" s="43" t="s">
        <v>6</v>
      </c>
      <c r="J34" s="43">
        <v>0</v>
      </c>
      <c r="K34" s="43">
        <v>1.73</v>
      </c>
      <c r="L34" s="20" t="s">
        <v>4</v>
      </c>
      <c r="M34" s="45">
        <f>((G34-1)*(1-(IF(H34="no",0,'complete results log'!$B$3)))+1)</f>
        <v>2.75</v>
      </c>
      <c r="N34" s="45">
        <f>E34*IF(I34="yes",2,1)</f>
        <v>2</v>
      </c>
      <c r="O34" s="46">
        <f>(IF(L34="WON-EW",((((M34-1)*J34)*'complete results log'!$B$2)+('complete results log'!$B$2*(M34-1))),IF(L34="WON",((((M34-1)*J34)*'complete results log'!$B$2)+('complete results log'!$B$2*(M34-1))),IF(L34="PLACED",((((M34-1)*J34)*'complete results log'!$B$2)-'complete results log'!$B$2),IF(J34=0,-'complete results log'!$B$2,IF(J34=0,-'complete results log'!$B$2,-('complete results log'!$B$2*2)))))))*E34</f>
        <v>35</v>
      </c>
      <c r="P34" s="46">
        <f>(IF(L34="WON-EW",(((K34-1)*'complete results log'!$B$2)*(1-$B$3))+(((#REF!-1)*'complete results log'!$B$2)*(1-$B$3)),IF(L34="WON",(((K34-1)*'complete results log'!$B$2)*(1-$B$3)),IF(L34="PLACED",(((#REF!-1)*'complete results log'!$B$2)*(1-$B$3))-'complete results log'!$B$2,IF(J34=0,-'complete results log'!$B$2,-('complete results log'!$B$2*2))))))*E34</f>
        <v>13.87</v>
      </c>
      <c r="Q34" s="46">
        <f>(IF(L34="WON-EW",((((F34-1)*J34)*'complete results log'!$B$2)+('complete results log'!$B$2*(F34-1))),IF(L34="WON",((((F34-1)*J34)*'complete results log'!$B$2)+('complete results log'!$B$2*(F34-1))),IF(L34="PLACED",((((F34-1)*J34)*'complete results log'!$B$2)-'complete results log'!$B$2),IF(J34=0,-'complete results log'!$B$2,IF(J34=0,-'complete results log'!$B$2,-('complete results log'!$B$2*2)))))))*E34</f>
        <v>40</v>
      </c>
    </row>
    <row r="35">
      <c r="A35" s="37">
        <v>42234</v>
      </c>
      <c r="B35" s="39">
        <v>19.4</v>
      </c>
      <c r="C35" s="17" t="s">
        <v>130</v>
      </c>
      <c r="D35" s="17" t="s">
        <v>131</v>
      </c>
      <c r="E35" s="42">
        <v>1</v>
      </c>
      <c r="F35" s="43">
        <v>7.5</v>
      </c>
      <c r="G35" s="20">
        <v>7.5</v>
      </c>
      <c r="H35" s="43" t="s">
        <v>6</v>
      </c>
      <c r="I35" s="43" t="s">
        <v>6</v>
      </c>
      <c r="J35" s="43">
        <v>0</v>
      </c>
      <c r="K35" s="43">
        <v>6.48</v>
      </c>
      <c r="L35" s="20" t="s">
        <v>1</v>
      </c>
      <c r="M35" s="45">
        <f>((G35-1)*(1-(IF(H35="no",0,'complete results log'!$B$3)))+1)</f>
        <v>7.5</v>
      </c>
      <c r="N35" s="45">
        <f>E35*IF(I35="yes",2,1)</f>
        <v>1</v>
      </c>
      <c r="O35" s="47">
        <f>(IF(L35="WON-EW",((((M35-1)*J35)*'complete results log'!$B$2)+('complete results log'!$B$2*(M35-1))),IF(L35="WON",((((M35-1)*J35)*'complete results log'!$B$2)+('complete results log'!$B$2*(M35-1))),IF(L35="PLACED",((((M35-1)*J35)*'complete results log'!$B$2)-'complete results log'!$B$2),IF(J35=0,-'complete results log'!$B$2,IF(J35=0,-'complete results log'!$B$2,-('complete results log'!$B$2*2)))))))*E35</f>
        <v>-10</v>
      </c>
      <c r="P35" s="47">
        <f>(IF(L35="WON-EW",(((K35-1)*'complete results log'!$B$2)*(1-$B$3))+(((#REF!-1)*'complete results log'!$B$2)*(1-$B$3)),IF(L35="WON",(((K35-1)*'complete results log'!$B$2)*(1-$B$3)),IF(L35="PLACED",(((#REF!-1)*'complete results log'!$B$2)*(1-$B$3))-'complete results log'!$B$2,IF(J35=0,-'complete results log'!$B$2,-('complete results log'!$B$2*2))))))*E35</f>
        <v>-10</v>
      </c>
      <c r="Q35" s="47">
        <f>(IF(L35="WON-EW",((((F35-1)*J35)*'complete results log'!$B$2)+('complete results log'!$B$2*(F35-1))),IF(L35="WON",((((F35-1)*J35)*'complete results log'!$B$2)+('complete results log'!$B$2*(F35-1))),IF(L35="PLACED",((((F35-1)*J35)*'complete results log'!$B$2)-'complete results log'!$B$2),IF(J35=0,-'complete results log'!$B$2,IF(J35=0,-'complete results log'!$B$2,-('complete results log'!$B$2*2)))))))*E35</f>
        <v>-10</v>
      </c>
    </row>
    <row r="36">
      <c r="A36" s="37">
        <v>42235</v>
      </c>
      <c r="B36" s="39">
        <v>15.05</v>
      </c>
      <c r="C36" s="17" t="s">
        <v>132</v>
      </c>
      <c r="D36" s="17" t="s">
        <v>133</v>
      </c>
      <c r="E36" s="42">
        <v>1</v>
      </c>
      <c r="F36" s="43">
        <v>4.5</v>
      </c>
      <c r="G36" s="20">
        <v>4.5</v>
      </c>
      <c r="H36" s="43" t="s">
        <v>6</v>
      </c>
      <c r="I36" s="43" t="s">
        <v>6</v>
      </c>
      <c r="J36" s="43">
        <v>0</v>
      </c>
      <c r="K36" s="43">
        <v>4.79</v>
      </c>
      <c r="L36" s="20" t="s">
        <v>4</v>
      </c>
      <c r="M36" s="45">
        <f>((G36-1)*(1-(IF(H36="no",0,'complete results log'!$B$3)))+1)</f>
        <v>4.5</v>
      </c>
      <c r="N36" s="45">
        <f>E36*IF(I36="yes",2,1)</f>
        <v>1</v>
      </c>
      <c r="O36" s="46">
        <f>(IF(L36="WON-EW",((((M36-1)*J36)*'complete results log'!$B$2)+('complete results log'!$B$2*(M36-1))),IF(L36="WON",((((M36-1)*J36)*'complete results log'!$B$2)+('complete results log'!$B$2*(M36-1))),IF(L36="PLACED",((((M36-1)*J36)*'complete results log'!$B$2)-'complete results log'!$B$2),IF(J36=0,-'complete results log'!$B$2,IF(J36=0,-'complete results log'!$B$2,-('complete results log'!$B$2*2)))))))*E36</f>
        <v>35</v>
      </c>
      <c r="P36" s="46">
        <f>(IF(L36="WON-EW",(((K36-1)*'complete results log'!$B$2)*(1-$B$3))+(((#REF!-1)*'complete results log'!$B$2)*(1-$B$3)),IF(L36="WON",(((K36-1)*'complete results log'!$B$2)*(1-$B$3)),IF(L36="PLACED",(((#REF!-1)*'complete results log'!$B$2)*(1-$B$3))-'complete results log'!$B$2,IF(J36=0,-'complete results log'!$B$2,-('complete results log'!$B$2*2))))))*E36</f>
        <v>36.005</v>
      </c>
      <c r="Q36" s="46">
        <f>(IF(L36="WON-EW",((((F36-1)*J36)*'complete results log'!$B$2)+('complete results log'!$B$2*(F36-1))),IF(L36="WON",((((F36-1)*J36)*'complete results log'!$B$2)+('complete results log'!$B$2*(F36-1))),IF(L36="PLACED",((((F36-1)*J36)*'complete results log'!$B$2)-'complete results log'!$B$2),IF(J36=0,-'complete results log'!$B$2,IF(J36=0,-'complete results log'!$B$2,-('complete results log'!$B$2*2)))))))*E36</f>
        <v>35</v>
      </c>
    </row>
    <row r="37">
      <c r="A37" s="37">
        <v>42235</v>
      </c>
      <c r="B37" s="39">
        <v>17</v>
      </c>
      <c r="C37" s="17" t="s">
        <v>136</v>
      </c>
      <c r="D37" s="41" t="s">
        <v>137</v>
      </c>
      <c r="E37" s="42">
        <v>1</v>
      </c>
      <c r="F37" s="43">
        <v>9</v>
      </c>
      <c r="G37" s="51">
        <v>9</v>
      </c>
      <c r="H37" s="43" t="s">
        <v>6</v>
      </c>
      <c r="I37" s="43" t="s">
        <v>6</v>
      </c>
      <c r="J37" s="43">
        <v>0</v>
      </c>
      <c r="K37" s="43">
        <v>6.13</v>
      </c>
      <c r="L37" s="20" t="s">
        <v>1</v>
      </c>
      <c r="M37" s="45">
        <f>((G37-1)*(1-(IF(H37="no",0,'complete results log'!$B$3)))+1)</f>
        <v>9</v>
      </c>
      <c r="N37" s="45">
        <f>E37*IF(I37="yes",2,1)</f>
        <v>1</v>
      </c>
      <c r="O37" s="47">
        <f>(IF(L37="WON-EW",((((M37-1)*J37)*'complete results log'!$B$2)+('complete results log'!$B$2*(M37-1))),IF(L37="WON",((((M37-1)*J37)*'complete results log'!$B$2)+('complete results log'!$B$2*(M37-1))),IF(L37="PLACED",((((M37-1)*J37)*'complete results log'!$B$2)-'complete results log'!$B$2),IF(J37=0,-'complete results log'!$B$2,IF(J37=0,-'complete results log'!$B$2,-('complete results log'!$B$2*2)))))))*E37</f>
        <v>-10</v>
      </c>
      <c r="P37" s="47">
        <f>(IF(L37="WON-EW",(((K37-1)*'complete results log'!$B$2)*(1-$B$3))+(((#REF!-1)*'complete results log'!$B$2)*(1-$B$3)),IF(L37="WON",(((K37-1)*'complete results log'!$B$2)*(1-$B$3)),IF(L37="PLACED",(((#REF!-1)*'complete results log'!$B$2)*(1-$B$3))-'complete results log'!$B$2,IF(J37=0,-'complete results log'!$B$2,-('complete results log'!$B$2*2))))))*E37</f>
        <v>-10</v>
      </c>
      <c r="Q37" s="47">
        <f>(IF(L37="WON-EW",((((F37-1)*J37)*'complete results log'!$B$2)+('complete results log'!$B$2*(F37-1))),IF(L37="WON",((((F37-1)*J37)*'complete results log'!$B$2)+('complete results log'!$B$2*(F37-1))),IF(L37="PLACED",((((F37-1)*J37)*'complete results log'!$B$2)-'complete results log'!$B$2),IF(J37=0,-'complete results log'!$B$2,IF(J37=0,-'complete results log'!$B$2,-('complete results log'!$B$2*2)))))))*E37</f>
        <v>-10</v>
      </c>
    </row>
    <row r="38">
      <c r="A38" s="37">
        <v>42236</v>
      </c>
      <c r="B38" s="39">
        <v>16.2</v>
      </c>
      <c r="C38" s="17" t="s">
        <v>132</v>
      </c>
      <c r="D38" s="41" t="s">
        <v>106</v>
      </c>
      <c r="E38" s="42">
        <v>1</v>
      </c>
      <c r="F38" s="43">
        <v>5.5</v>
      </c>
      <c r="G38" s="20">
        <v>5.5</v>
      </c>
      <c r="H38" s="43" t="s">
        <v>6</v>
      </c>
      <c r="I38" s="43" t="s">
        <v>6</v>
      </c>
      <c r="J38" s="43">
        <v>0</v>
      </c>
      <c r="K38" s="43">
        <v>4.61</v>
      </c>
      <c r="L38" s="20" t="s">
        <v>1</v>
      </c>
      <c r="M38" s="45">
        <f>((G38-1)*(1-(IF(H38="no",0,'complete results log'!$B$3)))+1)</f>
        <v>5.5</v>
      </c>
      <c r="N38" s="45">
        <f>E38*IF(I38="yes",2,1)</f>
        <v>1</v>
      </c>
      <c r="O38" s="47">
        <f>(IF(L38="WON-EW",((((M38-1)*J38)*'complete results log'!$B$2)+('complete results log'!$B$2*(M38-1))),IF(L38="WON",((((M38-1)*J38)*'complete results log'!$B$2)+('complete results log'!$B$2*(M38-1))),IF(L38="PLACED",((((M38-1)*J38)*'complete results log'!$B$2)-'complete results log'!$B$2),IF(J38=0,-'complete results log'!$B$2,IF(J38=0,-'complete results log'!$B$2,-('complete results log'!$B$2*2)))))))*E38</f>
        <v>-10</v>
      </c>
      <c r="P38" s="47">
        <f>(IF(L38="WON-EW",(((K38-1)*'complete results log'!$B$2)*(1-$B$3))+(((#REF!-1)*'complete results log'!$B$2)*(1-$B$3)),IF(L38="WON",(((K38-1)*'complete results log'!$B$2)*(1-$B$3)),IF(L38="PLACED",(((#REF!-1)*'complete results log'!$B$2)*(1-$B$3))-'complete results log'!$B$2,IF(J38=0,-'complete results log'!$B$2,-('complete results log'!$B$2*2))))))*E38</f>
        <v>-10</v>
      </c>
      <c r="Q38" s="47">
        <f>(IF(L38="WON-EW",((((F38-1)*J38)*'complete results log'!$B$2)+('complete results log'!$B$2*(F38-1))),IF(L38="WON",((((F38-1)*J38)*'complete results log'!$B$2)+('complete results log'!$B$2*(F38-1))),IF(L38="PLACED",((((F38-1)*J38)*'complete results log'!$B$2)-'complete results log'!$B$2),IF(J38=0,-'complete results log'!$B$2,IF(J38=0,-'complete results log'!$B$2,-('complete results log'!$B$2*2)))))))*E38</f>
        <v>-10</v>
      </c>
    </row>
    <row r="39">
      <c r="A39" s="37">
        <v>42236</v>
      </c>
      <c r="B39" s="39">
        <v>18.05</v>
      </c>
      <c r="C39" s="17" t="s">
        <v>75</v>
      </c>
      <c r="D39" s="41" t="s">
        <v>140</v>
      </c>
      <c r="E39" s="42">
        <v>1</v>
      </c>
      <c r="F39" s="43">
        <v>4</v>
      </c>
      <c r="G39" s="51">
        <v>4</v>
      </c>
      <c r="H39" s="43" t="s">
        <v>6</v>
      </c>
      <c r="I39" s="43" t="s">
        <v>6</v>
      </c>
      <c r="J39" s="43">
        <v>0</v>
      </c>
      <c r="K39" s="43">
        <v>5.22</v>
      </c>
      <c r="L39" s="20" t="s">
        <v>4</v>
      </c>
      <c r="M39" s="45">
        <f>((G39-1)*(1-(IF(H39="no",0,'complete results log'!$B$3)))+1)</f>
        <v>4</v>
      </c>
      <c r="N39" s="45">
        <f>E39*IF(I39="yes",2,1)</f>
        <v>1</v>
      </c>
      <c r="O39" s="46">
        <f>(IF(L39="WON-EW",((((M39-1)*J39)*'complete results log'!$B$2)+('complete results log'!$B$2*(M39-1))),IF(L39="WON",((((M39-1)*J39)*'complete results log'!$B$2)+('complete results log'!$B$2*(M39-1))),IF(L39="PLACED",((((M39-1)*J39)*'complete results log'!$B$2)-'complete results log'!$B$2),IF(J39=0,-'complete results log'!$B$2,IF(J39=0,-'complete results log'!$B$2,-('complete results log'!$B$2*2)))))))*E39</f>
        <v>30</v>
      </c>
      <c r="P39" s="46">
        <f>(IF(L39="WON-EW",(((K39-1)*'complete results log'!$B$2)*(1-$B$3))+(((#REF!-1)*'complete results log'!$B$2)*(1-$B$3)),IF(L39="WON",(((K39-1)*'complete results log'!$B$2)*(1-$B$3)),IF(L39="PLACED",(((#REF!-1)*'complete results log'!$B$2)*(1-$B$3))-'complete results log'!$B$2,IF(J39=0,-'complete results log'!$B$2,-('complete results log'!$B$2*2))))))*E39</f>
        <v>40.09</v>
      </c>
      <c r="Q39" s="46">
        <f>(IF(L39="WON-EW",((((F39-1)*J39)*'complete results log'!$B$2)+('complete results log'!$B$2*(F39-1))),IF(L39="WON",((((F39-1)*J39)*'complete results log'!$B$2)+('complete results log'!$B$2*(F39-1))),IF(L39="PLACED",((((F39-1)*J39)*'complete results log'!$B$2)-'complete results log'!$B$2),IF(J39=0,-'complete results log'!$B$2,IF(J39=0,-'complete results log'!$B$2,-('complete results log'!$B$2*2)))))))*E39</f>
        <v>30</v>
      </c>
    </row>
    <row r="40">
      <c r="A40" s="37">
        <v>42237</v>
      </c>
      <c r="B40" s="39">
        <v>13.55</v>
      </c>
      <c r="C40" s="17" t="s">
        <v>132</v>
      </c>
      <c r="D40" s="17" t="s">
        <v>142</v>
      </c>
      <c r="E40" s="42">
        <v>1</v>
      </c>
      <c r="F40" s="43">
        <v>9</v>
      </c>
      <c r="G40" s="51">
        <v>8</v>
      </c>
      <c r="H40" s="43" t="s">
        <v>6</v>
      </c>
      <c r="I40" s="43" t="s">
        <v>6</v>
      </c>
      <c r="J40" s="43">
        <v>0</v>
      </c>
      <c r="K40" s="43">
        <v>6</v>
      </c>
      <c r="L40" s="20" t="s">
        <v>1</v>
      </c>
      <c r="M40" s="45">
        <f>((G40-1)*(1-(IF(H40="no",0,'complete results log'!$B$3)))+1)</f>
        <v>8</v>
      </c>
      <c r="N40" s="45">
        <f>E40*IF(I40="yes",2,1)</f>
        <v>1</v>
      </c>
      <c r="O40" s="47">
        <f>(IF(L40="WON-EW",((((M40-1)*J40)*'complete results log'!$B$2)+('complete results log'!$B$2*(M40-1))),IF(L40="WON",((((M40-1)*J40)*'complete results log'!$B$2)+('complete results log'!$B$2*(M40-1))),IF(L40="PLACED",((((M40-1)*J40)*'complete results log'!$B$2)-'complete results log'!$B$2),IF(J40=0,-'complete results log'!$B$2,IF(J40=0,-'complete results log'!$B$2,-('complete results log'!$B$2*2)))))))*E40</f>
        <v>-10</v>
      </c>
      <c r="P40" s="47">
        <f>(IF(L40="WON-EW",(((K40-1)*'complete results log'!$B$2)*(1-$B$3))+(((#REF!-1)*'complete results log'!$B$2)*(1-$B$3)),IF(L40="WON",(((K40-1)*'complete results log'!$B$2)*(1-$B$3)),IF(L40="PLACED",(((#REF!-1)*'complete results log'!$B$2)*(1-$B$3))-'complete results log'!$B$2,IF(J40=0,-'complete results log'!$B$2,-('complete results log'!$B$2*2))))))*E40</f>
        <v>-10</v>
      </c>
      <c r="Q40" s="47">
        <f>(IF(L40="WON-EW",((((F40-1)*J40)*'complete results log'!$B$2)+('complete results log'!$B$2*(F40-1))),IF(L40="WON",((((F40-1)*J40)*'complete results log'!$B$2)+('complete results log'!$B$2*(F40-1))),IF(L40="PLACED",((((F40-1)*J40)*'complete results log'!$B$2)-'complete results log'!$B$2),IF(J40=0,-'complete results log'!$B$2,IF(J40=0,-'complete results log'!$B$2,-('complete results log'!$B$2*2)))))))*E40</f>
        <v>-10</v>
      </c>
    </row>
    <row r="41">
      <c r="A41" s="37">
        <v>42238</v>
      </c>
      <c r="B41" s="39">
        <v>13.5</v>
      </c>
      <c r="C41" s="17" t="s">
        <v>50</v>
      </c>
      <c r="D41" s="41" t="s">
        <v>144</v>
      </c>
      <c r="E41" s="42">
        <v>1</v>
      </c>
      <c r="F41" s="43">
        <v>5.5</v>
      </c>
      <c r="G41" s="51">
        <v>5.5</v>
      </c>
      <c r="H41" s="43" t="s">
        <v>6</v>
      </c>
      <c r="I41" s="43" t="s">
        <v>6</v>
      </c>
      <c r="J41" s="43">
        <v>0</v>
      </c>
      <c r="K41" s="43">
        <v>5.35</v>
      </c>
      <c r="L41" s="20" t="s">
        <v>4</v>
      </c>
      <c r="M41" s="45">
        <f>((G41-1)*(1-(IF(H41="no",0,'complete results log'!$B$3)))+1)</f>
        <v>5.5</v>
      </c>
      <c r="N41" s="45">
        <f>E41*IF(I41="yes",2,1)</f>
        <v>1</v>
      </c>
      <c r="O41" s="46">
        <f>(IF(L41="WON-EW",((((M41-1)*J41)*'complete results log'!$B$2)+('complete results log'!$B$2*(M41-1))),IF(L41="WON",((((M41-1)*J41)*'complete results log'!$B$2)+('complete results log'!$B$2*(M41-1))),IF(L41="PLACED",((((M41-1)*J41)*'complete results log'!$B$2)-'complete results log'!$B$2),IF(J41=0,-'complete results log'!$B$2,IF(J41=0,-'complete results log'!$B$2,-('complete results log'!$B$2*2)))))))*E41</f>
        <v>45</v>
      </c>
      <c r="P41" s="46">
        <f>(IF(L41="WON-EW",(((K41-1)*'complete results log'!$B$2)*(1-$B$3))+(((#REF!-1)*'complete results log'!$B$2)*(1-$B$3)),IF(L41="WON",(((K41-1)*'complete results log'!$B$2)*(1-$B$3)),IF(L41="PLACED",(((#REF!-1)*'complete results log'!$B$2)*(1-$B$3))-'complete results log'!$B$2,IF(J41=0,-'complete results log'!$B$2,-('complete results log'!$B$2*2))))))*E41</f>
        <v>41.325</v>
      </c>
      <c r="Q41" s="46">
        <f>(IF(L41="WON-EW",((((F41-1)*J41)*'complete results log'!$B$2)+('complete results log'!$B$2*(F41-1))),IF(L41="WON",((((F41-1)*J41)*'complete results log'!$B$2)+('complete results log'!$B$2*(F41-1))),IF(L41="PLACED",((((F41-1)*J41)*'complete results log'!$B$2)-'complete results log'!$B$2),IF(J41=0,-'complete results log'!$B$2,IF(J41=0,-'complete results log'!$B$2,-('complete results log'!$B$2*2)))))))*E41</f>
        <v>45</v>
      </c>
    </row>
    <row r="42">
      <c r="A42" s="37">
        <v>42238</v>
      </c>
      <c r="B42" s="39">
        <v>14.5</v>
      </c>
      <c r="C42" s="17" t="s">
        <v>57</v>
      </c>
      <c r="D42" s="41" t="s">
        <v>146</v>
      </c>
      <c r="E42" s="42">
        <v>1</v>
      </c>
      <c r="F42" s="43">
        <v>9</v>
      </c>
      <c r="G42" s="51">
        <v>9</v>
      </c>
      <c r="H42" s="43" t="s">
        <v>6</v>
      </c>
      <c r="I42" s="43" t="s">
        <v>6</v>
      </c>
      <c r="J42" s="43">
        <v>0</v>
      </c>
      <c r="K42" s="43">
        <v>10.2</v>
      </c>
      <c r="L42" s="20" t="s">
        <v>1</v>
      </c>
      <c r="M42" s="45">
        <f>((G42-1)*(1-(IF(H42="no",0,'complete results log'!$B$3)))+1)</f>
        <v>9</v>
      </c>
      <c r="N42" s="45">
        <f>E42*IF(I42="yes",2,1)</f>
        <v>1</v>
      </c>
      <c r="O42" s="47">
        <f>(IF(L42="WON-EW",((((M42-1)*J42)*'complete results log'!$B$2)+('complete results log'!$B$2*(M42-1))),IF(L42="WON",((((M42-1)*J42)*'complete results log'!$B$2)+('complete results log'!$B$2*(M42-1))),IF(L42="PLACED",((((M42-1)*J42)*'complete results log'!$B$2)-'complete results log'!$B$2),IF(J42=0,-'complete results log'!$B$2,IF(J42=0,-'complete results log'!$B$2,-('complete results log'!$B$2*2)))))))*E42</f>
        <v>-10</v>
      </c>
      <c r="P42" s="47">
        <f>(IF(L42="WON-EW",(((K42-1)*'complete results log'!$B$2)*(1-$B$3))+(((#REF!-1)*'complete results log'!$B$2)*(1-$B$3)),IF(L42="WON",(((K42-1)*'complete results log'!$B$2)*(1-$B$3)),IF(L42="PLACED",(((#REF!-1)*'complete results log'!$B$2)*(1-$B$3))-'complete results log'!$B$2,IF(J42=0,-'complete results log'!$B$2,-('complete results log'!$B$2*2))))))*E42</f>
        <v>-10</v>
      </c>
      <c r="Q42" s="47">
        <f>(IF(L42="WON-EW",((((F42-1)*J42)*'complete results log'!$B$2)+('complete results log'!$B$2*(F42-1))),IF(L42="WON",((((F42-1)*J42)*'complete results log'!$B$2)+('complete results log'!$B$2*(F42-1))),IF(L42="PLACED",((((F42-1)*J42)*'complete results log'!$B$2)-'complete results log'!$B$2),IF(J42=0,-'complete results log'!$B$2,IF(J42=0,-'complete results log'!$B$2,-('complete results log'!$B$2*2)))))))*E42</f>
        <v>-10</v>
      </c>
    </row>
    <row r="43">
      <c r="A43" s="37">
        <v>42238</v>
      </c>
      <c r="B43" s="39">
        <v>15.45</v>
      </c>
      <c r="C43" s="17" t="s">
        <v>132</v>
      </c>
      <c r="D43" s="41" t="s">
        <v>148</v>
      </c>
      <c r="E43" s="42">
        <v>1</v>
      </c>
      <c r="F43" s="43">
        <v>13</v>
      </c>
      <c r="G43" s="51">
        <v>13</v>
      </c>
      <c r="H43" s="43" t="s">
        <v>6</v>
      </c>
      <c r="I43" s="43" t="s">
        <v>6</v>
      </c>
      <c r="J43" s="43">
        <v>0</v>
      </c>
      <c r="K43" s="43">
        <v>16.44</v>
      </c>
      <c r="L43" s="20" t="s">
        <v>1</v>
      </c>
      <c r="M43" s="45">
        <f>((G43-1)*(1-(IF(H43="no",0,'complete results log'!$B$3)))+1)</f>
        <v>13</v>
      </c>
      <c r="N43" s="45">
        <f>E43*IF(I43="yes",2,1)</f>
        <v>1</v>
      </c>
      <c r="O43" s="47">
        <f>(IF(L43="WON-EW",((((M43-1)*J43)*'complete results log'!$B$2)+('complete results log'!$B$2*(M43-1))),IF(L43="WON",((((M43-1)*J43)*'complete results log'!$B$2)+('complete results log'!$B$2*(M43-1))),IF(L43="PLACED",((((M43-1)*J43)*'complete results log'!$B$2)-'complete results log'!$B$2),IF(J43=0,-'complete results log'!$B$2,IF(J43=0,-'complete results log'!$B$2,-('complete results log'!$B$2*2)))))))*E43</f>
        <v>-10</v>
      </c>
      <c r="P43" s="47">
        <f>(IF(L43="WON-EW",(((K43-1)*'complete results log'!$B$2)*(1-$B$3))+(((#REF!-1)*'complete results log'!$B$2)*(1-$B$3)),IF(L43="WON",(((K43-1)*'complete results log'!$B$2)*(1-$B$3)),IF(L43="PLACED",(((#REF!-1)*'complete results log'!$B$2)*(1-$B$3))-'complete results log'!$B$2,IF(J43=0,-'complete results log'!$B$2,-('complete results log'!$B$2*2))))))*E43</f>
        <v>-10</v>
      </c>
      <c r="Q43" s="47">
        <f>(IF(L43="WON-EW",((((F43-1)*J43)*'complete results log'!$B$2)+('complete results log'!$B$2*(F43-1))),IF(L43="WON",((((F43-1)*J43)*'complete results log'!$B$2)+('complete results log'!$B$2*(F43-1))),IF(L43="PLACED",((((F43-1)*J43)*'complete results log'!$B$2)-'complete results log'!$B$2),IF(J43=0,-'complete results log'!$B$2,IF(J43=0,-'complete results log'!$B$2,-('complete results log'!$B$2*2)))))))*E43</f>
        <v>-10</v>
      </c>
    </row>
    <row r="44">
      <c r="A44" s="37">
        <v>42240</v>
      </c>
      <c r="B44" s="39">
        <v>15.05</v>
      </c>
      <c r="C44" s="17" t="s">
        <v>99</v>
      </c>
      <c r="D44" s="17" t="s">
        <v>150</v>
      </c>
      <c r="E44" s="42">
        <v>1</v>
      </c>
      <c r="F44" s="43">
        <v>4</v>
      </c>
      <c r="G44" s="51">
        <v>4</v>
      </c>
      <c r="H44" s="43" t="s">
        <v>6</v>
      </c>
      <c r="I44" s="43" t="s">
        <v>6</v>
      </c>
      <c r="J44" s="43">
        <v>0</v>
      </c>
      <c r="K44" s="43">
        <v>2.92</v>
      </c>
      <c r="L44" s="20" t="s">
        <v>1</v>
      </c>
      <c r="M44" s="45">
        <f>((G44-1)*(1-(IF(H44="no",0,'complete results log'!$B$3)))+1)</f>
        <v>4</v>
      </c>
      <c r="N44" s="45">
        <f>E44*IF(I44="yes",2,1)</f>
        <v>1</v>
      </c>
      <c r="O44" s="47">
        <f>(IF(L44="WON-EW",((((M44-1)*J44)*'complete results log'!$B$2)+('complete results log'!$B$2*(M44-1))),IF(L44="WON",((((M44-1)*J44)*'complete results log'!$B$2)+('complete results log'!$B$2*(M44-1))),IF(L44="PLACED",((((M44-1)*J44)*'complete results log'!$B$2)-'complete results log'!$B$2),IF(J44=0,-'complete results log'!$B$2,IF(J44=0,-'complete results log'!$B$2,-('complete results log'!$B$2*2)))))))*E44</f>
        <v>-10</v>
      </c>
      <c r="P44" s="47">
        <f>(IF(L44="WON-EW",(((K44-1)*'complete results log'!$B$2)*(1-$B$3))+(((#REF!-1)*'complete results log'!$B$2)*(1-$B$3)),IF(L44="WON",(((K44-1)*'complete results log'!$B$2)*(1-$B$3)),IF(L44="PLACED",(((#REF!-1)*'complete results log'!$B$2)*(1-$B$3))-'complete results log'!$B$2,IF(J44=0,-'complete results log'!$B$2,-('complete results log'!$B$2*2))))))*E44</f>
        <v>-10</v>
      </c>
      <c r="Q44" s="47">
        <f>(IF(L44="WON-EW",((((F44-1)*J44)*'complete results log'!$B$2)+('complete results log'!$B$2*(F44-1))),IF(L44="WON",((((F44-1)*J44)*'complete results log'!$B$2)+('complete results log'!$B$2*(F44-1))),IF(L44="PLACED",((((F44-1)*J44)*'complete results log'!$B$2)-'complete results log'!$B$2),IF(J44=0,-'complete results log'!$B$2,IF(J44=0,-'complete results log'!$B$2,-('complete results log'!$B$2*2)))))))*E44</f>
        <v>-10</v>
      </c>
    </row>
    <row r="45">
      <c r="A45" s="37">
        <v>42240</v>
      </c>
      <c r="B45" s="39">
        <v>18.4</v>
      </c>
      <c r="C45" s="17" t="s">
        <v>99</v>
      </c>
      <c r="D45" s="17" t="s">
        <v>151</v>
      </c>
      <c r="E45" s="42">
        <v>1</v>
      </c>
      <c r="F45" s="43">
        <v>8</v>
      </c>
      <c r="G45" s="51">
        <v>8</v>
      </c>
      <c r="H45" s="43" t="s">
        <v>6</v>
      </c>
      <c r="I45" s="43" t="s">
        <v>6</v>
      </c>
      <c r="J45" s="43">
        <v>0</v>
      </c>
      <c r="K45" s="43">
        <v>4.22</v>
      </c>
      <c r="L45" s="20" t="s">
        <v>1</v>
      </c>
      <c r="M45" s="45">
        <f>((G45-1)*(1-(IF(H45="no",0,'complete results log'!$B$3)))+1)</f>
        <v>8</v>
      </c>
      <c r="N45" s="45">
        <f>E45*IF(I45="yes",2,1)</f>
        <v>1</v>
      </c>
      <c r="O45" s="47">
        <f>(IF(L45="WON-EW",((((M45-1)*J45)*'complete results log'!$B$2)+('complete results log'!$B$2*(M45-1))),IF(L45="WON",((((M45-1)*J45)*'complete results log'!$B$2)+('complete results log'!$B$2*(M45-1))),IF(L45="PLACED",((((M45-1)*J45)*'complete results log'!$B$2)-'complete results log'!$B$2),IF(J45=0,-'complete results log'!$B$2,IF(J45=0,-'complete results log'!$B$2,-('complete results log'!$B$2*2)))))))*E45</f>
        <v>-10</v>
      </c>
      <c r="P45" s="47">
        <f>(IF(L45="WON-EW",(((K45-1)*'complete results log'!$B$2)*(1-$B$3))+(((#REF!-1)*'complete results log'!$B$2)*(1-$B$3)),IF(L45="WON",(((K45-1)*'complete results log'!$B$2)*(1-$B$3)),IF(L45="PLACED",(((#REF!-1)*'complete results log'!$B$2)*(1-$B$3))-'complete results log'!$B$2,IF(J45=0,-'complete results log'!$B$2,-('complete results log'!$B$2*2))))))*E45</f>
        <v>-10</v>
      </c>
      <c r="Q45" s="47">
        <f>(IF(L45="WON-EW",((((F45-1)*J45)*'complete results log'!$B$2)+('complete results log'!$B$2*(F45-1))),IF(L45="WON",((((F45-1)*J45)*'complete results log'!$B$2)+('complete results log'!$B$2*(F45-1))),IF(L45="PLACED",((((F45-1)*J45)*'complete results log'!$B$2)-'complete results log'!$B$2),IF(J45=0,-'complete results log'!$B$2,IF(J45=0,-'complete results log'!$B$2,-('complete results log'!$B$2*2)))))))*E45</f>
        <v>-10</v>
      </c>
    </row>
    <row r="46">
      <c r="A46" s="37">
        <v>42240</v>
      </c>
      <c r="B46" s="39">
        <v>19.25</v>
      </c>
      <c r="C46" s="17" t="s">
        <v>130</v>
      </c>
      <c r="D46" s="17" t="s">
        <v>152</v>
      </c>
      <c r="E46" s="42">
        <v>1</v>
      </c>
      <c r="F46" s="43">
        <v>5</v>
      </c>
      <c r="G46" s="51">
        <v>5</v>
      </c>
      <c r="H46" s="43" t="s">
        <v>6</v>
      </c>
      <c r="I46" s="43" t="s">
        <v>6</v>
      </c>
      <c r="J46" s="43">
        <v>0</v>
      </c>
      <c r="K46" s="43">
        <v>2.1</v>
      </c>
      <c r="L46" s="20" t="s">
        <v>1</v>
      </c>
      <c r="M46" s="45">
        <f>((G46-1)*(1-(IF(H46="no",0,'complete results log'!$B$3)))+1)</f>
        <v>5</v>
      </c>
      <c r="N46" s="45">
        <f>E46*IF(I46="yes",2,1)</f>
        <v>1</v>
      </c>
      <c r="O46" s="47">
        <f>(IF(L46="WON-EW",((((M46-1)*J46)*'complete results log'!$B$2)+('complete results log'!$B$2*(M46-1))),IF(L46="WON",((((M46-1)*J46)*'complete results log'!$B$2)+('complete results log'!$B$2*(M46-1))),IF(L46="PLACED",((((M46-1)*J46)*'complete results log'!$B$2)-'complete results log'!$B$2),IF(J46=0,-'complete results log'!$B$2,IF(J46=0,-'complete results log'!$B$2,-('complete results log'!$B$2*2)))))))*E46</f>
        <v>-10</v>
      </c>
      <c r="P46" s="47">
        <f>(IF(L46="WON-EW",(((K46-1)*'complete results log'!$B$2)*(1-$B$3))+(((#REF!-1)*'complete results log'!$B$2)*(1-$B$3)),IF(L46="WON",(((K46-1)*'complete results log'!$B$2)*(1-$B$3)),IF(L46="PLACED",(((#REF!-1)*'complete results log'!$B$2)*(1-$B$3))-'complete results log'!$B$2,IF(J46=0,-'complete results log'!$B$2,-('complete results log'!$B$2*2))))))*E46</f>
        <v>-10</v>
      </c>
      <c r="Q46" s="47">
        <f>(IF(L46="WON-EW",((((F46-1)*J46)*'complete results log'!$B$2)+('complete results log'!$B$2*(F46-1))),IF(L46="WON",((((F46-1)*J46)*'complete results log'!$B$2)+('complete results log'!$B$2*(F46-1))),IF(L46="PLACED",((((F46-1)*J46)*'complete results log'!$B$2)-'complete results log'!$B$2),IF(J46=0,-'complete results log'!$B$2,IF(J46=0,-'complete results log'!$B$2,-('complete results log'!$B$2*2)))))))*E46</f>
        <v>-10</v>
      </c>
    </row>
    <row r="47">
      <c r="A47" s="59"/>
      <c r="B47" s="39"/>
      <c r="C47" s="17"/>
      <c r="D47" s="17"/>
      <c r="E47" s="42"/>
      <c r="F47" s="43"/>
      <c r="G47" s="60"/>
      <c r="H47" s="43"/>
      <c r="I47" s="43"/>
      <c r="J47" s="43"/>
      <c r="K47" s="20"/>
      <c r="L47" s="20"/>
      <c r="M47" s="45">
        <f>((G47-1)*(1-(IF(H47="no",0,'complete results log'!$B$3)))+1)</f>
        <v>0.05</v>
      </c>
      <c r="N47" s="45">
        <f>E47*IF(I47="yes",2,1)</f>
        <v>0</v>
      </c>
      <c r="O47" s="46">
        <f>(IF(L47="WON-EW",((((M47-1)*J47)*'complete results log'!$B$2)+('complete results log'!$B$2*(M47-1))),IF(L47="WON",((((M47-1)*J47)*'complete results log'!$B$2)+('complete results log'!$B$2*(M47-1))),IF(L47="PLACED",((((M47-1)*J47)*'complete results log'!$B$2)-'complete results log'!$B$2),IF(J47=0,-'complete results log'!$B$2,IF(J47=0,-'complete results log'!$B$2,-('complete results log'!$B$2*2)))))))*E47</f>
        <v>-0</v>
      </c>
      <c r="P47" s="46">
        <f>(IF(L47="WON-EW",(((K47-1)*'complete results log'!$B$2)*(1-$B$3))+(((#REF!-1)*'complete results log'!$B$2)*(1-$B$3)),IF(L47="WON",(((K47-1)*'complete results log'!$B$2)*(1-$B$3)),IF(L47="PLACED",(((#REF!-1)*'complete results log'!$B$2)*(1-$B$3))-'complete results log'!$B$2,IF(J47=0,-'complete results log'!$B$2,-('complete results log'!$B$2*2))))))*E47</f>
        <v>-0</v>
      </c>
      <c r="Q47" s="46">
        <f>(IF(L47="WON-EW",((((F47-1)*J47)*'complete results log'!$B$2)+('complete results log'!$B$2*(F47-1))),IF(L47="WON",((((F47-1)*J47)*'complete results log'!$B$2)+('complete results log'!$B$2*(F47-1))),IF(L47="PLACED",((((F47-1)*J47)*'complete results log'!$B$2)-'complete results log'!$B$2),IF(J47=0,-'complete results log'!$B$2,IF(J47=0,-'complete results log'!$B$2,-('complete results log'!$B$2*2)))))))*E47</f>
        <v>-0</v>
      </c>
    </row>
    <row r="48">
      <c r="A48" s="59"/>
      <c r="B48" s="39"/>
      <c r="C48" s="17"/>
      <c r="D48" s="17"/>
      <c r="E48" s="42"/>
      <c r="F48" s="43"/>
      <c r="G48" s="60"/>
      <c r="H48" s="43"/>
      <c r="I48" s="43"/>
      <c r="J48" s="43"/>
      <c r="K48" s="20"/>
      <c r="L48" s="20"/>
      <c r="M48" s="45">
        <f>((G48-1)*(1-(IF(H48="no",0,'complete results log'!$B$3)))+1)</f>
        <v>0.05</v>
      </c>
      <c r="N48" s="45">
        <f>E48*IF(I48="yes",2,1)</f>
        <v>0</v>
      </c>
      <c r="O48" s="46">
        <f>(IF(L48="WON-EW",((((M48-1)*J48)*'complete results log'!$B$2)+('complete results log'!$B$2*(M48-1))),IF(L48="WON",((((M48-1)*J48)*'complete results log'!$B$2)+('complete results log'!$B$2*(M48-1))),IF(L48="PLACED",((((M48-1)*J48)*'complete results log'!$B$2)-'complete results log'!$B$2),IF(J48=0,-'complete results log'!$B$2,IF(J48=0,-'complete results log'!$B$2,-('complete results log'!$B$2*2)))))))*E48</f>
        <v>-0</v>
      </c>
      <c r="P48" s="46">
        <f>(IF(L48="WON-EW",(((K48-1)*'complete results log'!$B$2)*(1-$B$3))+(((#REF!-1)*'complete results log'!$B$2)*(1-$B$3)),IF(L48="WON",(((K48-1)*'complete results log'!$B$2)*(1-$B$3)),IF(L48="PLACED",(((#REF!-1)*'complete results log'!$B$2)*(1-$B$3))-'complete results log'!$B$2,IF(J48=0,-'complete results log'!$B$2,-('complete results log'!$B$2*2))))))*E48</f>
        <v>-0</v>
      </c>
      <c r="Q48" s="46">
        <f>(IF(L48="WON-EW",((((F48-1)*J48)*'complete results log'!$B$2)+('complete results log'!$B$2*(F48-1))),IF(L48="WON",((((F48-1)*J48)*'complete results log'!$B$2)+('complete results log'!$B$2*(F48-1))),IF(L48="PLACED",((((F48-1)*J48)*'complete results log'!$B$2)-'complete results log'!$B$2),IF(J48=0,-'complete results log'!$B$2,IF(J48=0,-'complete results log'!$B$2,-('complete results log'!$B$2*2)))))))*E48</f>
        <v>-0</v>
      </c>
    </row>
    <row r="49">
      <c r="A49" s="59"/>
      <c r="B49" s="39"/>
      <c r="C49" s="17"/>
      <c r="D49" s="17"/>
      <c r="E49" s="42"/>
      <c r="F49" s="43"/>
      <c r="G49" s="60"/>
      <c r="H49" s="43"/>
      <c r="I49" s="43"/>
      <c r="J49" s="43"/>
      <c r="K49" s="20"/>
      <c r="L49" s="20"/>
      <c r="M49" s="45">
        <f>((G49-1)*(1-(IF(H49="no",0,'complete results log'!$B$3)))+1)</f>
        <v>0.05</v>
      </c>
      <c r="N49" s="45">
        <f>E49*IF(I49="yes",2,1)</f>
        <v>0</v>
      </c>
      <c r="O49" s="46">
        <f>(IF(L49="WON-EW",((((M49-1)*J49)*'complete results log'!$B$2)+('complete results log'!$B$2*(M49-1))),IF(L49="WON",((((M49-1)*J49)*'complete results log'!$B$2)+('complete results log'!$B$2*(M49-1))),IF(L49="PLACED",((((M49-1)*J49)*'complete results log'!$B$2)-'complete results log'!$B$2),IF(J49=0,-'complete results log'!$B$2,IF(J49=0,-'complete results log'!$B$2,-('complete results log'!$B$2*2)))))))*E49</f>
        <v>-0</v>
      </c>
      <c r="P49" s="46">
        <f>(IF(L49="WON-EW",(((K49-1)*'complete results log'!$B$2)*(1-$B$3))+(((#REF!-1)*'complete results log'!$B$2)*(1-$B$3)),IF(L49="WON",(((K49-1)*'complete results log'!$B$2)*(1-$B$3)),IF(L49="PLACED",(((#REF!-1)*'complete results log'!$B$2)*(1-$B$3))-'complete results log'!$B$2,IF(J49=0,-'complete results log'!$B$2,-('complete results log'!$B$2*2))))))*E49</f>
        <v>-0</v>
      </c>
      <c r="Q49" s="46">
        <f>(IF(L49="WON-EW",((((F49-1)*J49)*'complete results log'!$B$2)+('complete results log'!$B$2*(F49-1))),IF(L49="WON",((((F49-1)*J49)*'complete results log'!$B$2)+('complete results log'!$B$2*(F49-1))),IF(L49="PLACED",((((F49-1)*J49)*'complete results log'!$B$2)-'complete results log'!$B$2),IF(J49=0,-'complete results log'!$B$2,IF(J49=0,-'complete results log'!$B$2,-('complete results log'!$B$2*2)))))))*E49</f>
        <v>-0</v>
      </c>
    </row>
    <row r="50">
      <c r="A50" s="59"/>
      <c r="B50" s="39"/>
      <c r="C50" s="17"/>
      <c r="D50" s="17"/>
      <c r="E50" s="42"/>
      <c r="F50" s="43"/>
      <c r="G50" s="60"/>
      <c r="H50" s="43"/>
      <c r="I50" s="43"/>
      <c r="J50" s="43"/>
      <c r="K50" s="20"/>
      <c r="L50" s="20"/>
      <c r="M50" s="45">
        <f>((G50-1)*(1-(IF(H50="no",0,'complete results log'!$B$3)))+1)</f>
        <v>0.05</v>
      </c>
      <c r="N50" s="45">
        <f>E50*IF(I50="yes",2,1)</f>
        <v>0</v>
      </c>
      <c r="O50" s="46">
        <f>(IF(L50="WON-EW",((((M50-1)*J50)*'complete results log'!$B$2)+('complete results log'!$B$2*(M50-1))),IF(L50="WON",((((M50-1)*J50)*'complete results log'!$B$2)+('complete results log'!$B$2*(M50-1))),IF(L50="PLACED",((((M50-1)*J50)*'complete results log'!$B$2)-'complete results log'!$B$2),IF(J50=0,-'complete results log'!$B$2,IF(J50=0,-'complete results log'!$B$2,-('complete results log'!$B$2*2)))))))*E50</f>
        <v>-0</v>
      </c>
      <c r="P50" s="46">
        <f>(IF(L50="WON-EW",(((K50-1)*'complete results log'!$B$2)*(1-$B$3))+(((#REF!-1)*'complete results log'!$B$2)*(1-$B$3)),IF(L50="WON",(((K50-1)*'complete results log'!$B$2)*(1-$B$3)),IF(L50="PLACED",(((#REF!-1)*'complete results log'!$B$2)*(1-$B$3))-'complete results log'!$B$2,IF(J50=0,-'complete results log'!$B$2,-('complete results log'!$B$2*2))))))*E50</f>
        <v>-0</v>
      </c>
      <c r="Q50" s="46">
        <f>(IF(L50="WON-EW",((((F50-1)*J50)*'complete results log'!$B$2)+('complete results log'!$B$2*(F50-1))),IF(L50="WON",((((F50-1)*J50)*'complete results log'!$B$2)+('complete results log'!$B$2*(F50-1))),IF(L50="PLACED",((((F50-1)*J50)*'complete results log'!$B$2)-'complete results log'!$B$2),IF(J50=0,-'complete results log'!$B$2,IF(J50=0,-'complete results log'!$B$2,-('complete results log'!$B$2*2)))))))*E50</f>
        <v>-0</v>
      </c>
    </row>
    <row r="51">
      <c r="A51" s="59"/>
      <c r="B51" s="39"/>
      <c r="C51" s="17"/>
      <c r="D51" s="17"/>
      <c r="E51" s="42"/>
      <c r="F51" s="43"/>
      <c r="G51" s="60"/>
      <c r="H51" s="43"/>
      <c r="I51" s="43"/>
      <c r="J51" s="43"/>
      <c r="K51" s="20"/>
      <c r="L51" s="20"/>
      <c r="M51" s="45">
        <f>((G51-1)*(1-(IF(H51="no",0,'complete results log'!$B$3)))+1)</f>
        <v>0.05</v>
      </c>
      <c r="N51" s="45">
        <f>E51*IF(I51="yes",2,1)</f>
        <v>0</v>
      </c>
      <c r="O51" s="46">
        <f>(IF(L51="WON-EW",((((M51-1)*J51)*'complete results log'!$B$2)+('complete results log'!$B$2*(M51-1))),IF(L51="WON",((((M51-1)*J51)*'complete results log'!$B$2)+('complete results log'!$B$2*(M51-1))),IF(L51="PLACED",((((M51-1)*J51)*'complete results log'!$B$2)-'complete results log'!$B$2),IF(J51=0,-'complete results log'!$B$2,IF(J51=0,-'complete results log'!$B$2,-('complete results log'!$B$2*2)))))))*E51</f>
        <v>-0</v>
      </c>
      <c r="P51" s="46">
        <f>(IF(L51="WON-EW",(((K51-1)*'complete results log'!$B$2)*(1-$B$3))+(((#REF!-1)*'complete results log'!$B$2)*(1-$B$3)),IF(L51="WON",(((K51-1)*'complete results log'!$B$2)*(1-$B$3)),IF(L51="PLACED",(((#REF!-1)*'complete results log'!$B$2)*(1-$B$3))-'complete results log'!$B$2,IF(J51=0,-'complete results log'!$B$2,-('complete results log'!$B$2*2))))))*E51</f>
        <v>-0</v>
      </c>
      <c r="Q51" s="46">
        <f>(IF(L51="WON-EW",((((F51-1)*J51)*'complete results log'!$B$2)+('complete results log'!$B$2*(F51-1))),IF(L51="WON",((((F51-1)*J51)*'complete results log'!$B$2)+('complete results log'!$B$2*(F51-1))),IF(L51="PLACED",((((F51-1)*J51)*'complete results log'!$B$2)-'complete results log'!$B$2),IF(J51=0,-'complete results log'!$B$2,IF(J51=0,-'complete results log'!$B$2,-('complete results log'!$B$2*2)))))))*E51</f>
        <v>-0</v>
      </c>
    </row>
    <row r="52">
      <c r="A52" s="59"/>
      <c r="B52" s="39"/>
      <c r="C52" s="17"/>
      <c r="D52" s="17"/>
      <c r="E52" s="42"/>
      <c r="F52" s="43"/>
      <c r="G52" s="60"/>
      <c r="H52" s="43"/>
      <c r="I52" s="43"/>
      <c r="J52" s="43"/>
      <c r="K52" s="20"/>
      <c r="L52" s="20"/>
      <c r="M52" s="45">
        <f>((G52-1)*(1-(IF(H52="no",0,'complete results log'!$B$3)))+1)</f>
        <v>0.05</v>
      </c>
      <c r="N52" s="45">
        <f>E52*IF(I52="yes",2,1)</f>
        <v>0</v>
      </c>
      <c r="O52" s="46">
        <f>(IF(L52="WON-EW",((((M52-1)*J52)*'complete results log'!$B$2)+('complete results log'!$B$2*(M52-1))),IF(L52="WON",((((M52-1)*J52)*'complete results log'!$B$2)+('complete results log'!$B$2*(M52-1))),IF(L52="PLACED",((((M52-1)*J52)*'complete results log'!$B$2)-'complete results log'!$B$2),IF(J52=0,-'complete results log'!$B$2,IF(J52=0,-'complete results log'!$B$2,-('complete results log'!$B$2*2)))))))*E52</f>
        <v>-0</v>
      </c>
      <c r="P52" s="46">
        <f>(IF(L52="WON-EW",(((K52-1)*'complete results log'!$B$2)*(1-$B$3))+(((#REF!-1)*'complete results log'!$B$2)*(1-$B$3)),IF(L52="WON",(((K52-1)*'complete results log'!$B$2)*(1-$B$3)),IF(L52="PLACED",(((#REF!-1)*'complete results log'!$B$2)*(1-$B$3))-'complete results log'!$B$2,IF(J52=0,-'complete results log'!$B$2,-('complete results log'!$B$2*2))))))*E52</f>
        <v>-0</v>
      </c>
      <c r="Q52" s="46">
        <f>(IF(L52="WON-EW",((((F52-1)*J52)*'complete results log'!$B$2)+('complete results log'!$B$2*(F52-1))),IF(L52="WON",((((F52-1)*J52)*'complete results log'!$B$2)+('complete results log'!$B$2*(F52-1))),IF(L52="PLACED",((((F52-1)*J52)*'complete results log'!$B$2)-'complete results log'!$B$2),IF(J52=0,-'complete results log'!$B$2,IF(J52=0,-'complete results log'!$B$2,-('complete results log'!$B$2*2)))))))*E52</f>
        <v>-0</v>
      </c>
    </row>
    <row r="53">
      <c r="A53" s="59"/>
      <c r="B53" s="39"/>
      <c r="C53" s="17"/>
      <c r="D53" s="17"/>
      <c r="E53" s="42"/>
      <c r="F53" s="43"/>
      <c r="G53" s="60"/>
      <c r="H53" s="43"/>
      <c r="I53" s="43"/>
      <c r="J53" s="43"/>
      <c r="K53" s="20"/>
      <c r="L53" s="20"/>
      <c r="M53" s="45">
        <f>((G53-1)*(1-(IF(H53="no",0,'complete results log'!$B$3)))+1)</f>
        <v>0.05</v>
      </c>
      <c r="N53" s="45">
        <f>E53*IF(I53="yes",2,1)</f>
        <v>0</v>
      </c>
      <c r="O53" s="46">
        <f>(IF(L53="WON-EW",((((M53-1)*J53)*'complete results log'!$B$2)+('complete results log'!$B$2*(M53-1))),IF(L53="WON",((((M53-1)*J53)*'complete results log'!$B$2)+('complete results log'!$B$2*(M53-1))),IF(L53="PLACED",((((M53-1)*J53)*'complete results log'!$B$2)-'complete results log'!$B$2),IF(J53=0,-'complete results log'!$B$2,IF(J53=0,-'complete results log'!$B$2,-('complete results log'!$B$2*2)))))))*E53</f>
        <v>-0</v>
      </c>
      <c r="P53" s="46">
        <f>(IF(L53="WON-EW",(((K53-1)*'complete results log'!$B$2)*(1-$B$3))+(((#REF!-1)*'complete results log'!$B$2)*(1-$B$3)),IF(L53="WON",(((K53-1)*'complete results log'!$B$2)*(1-$B$3)),IF(L53="PLACED",(((#REF!-1)*'complete results log'!$B$2)*(1-$B$3))-'complete results log'!$B$2,IF(J53=0,-'complete results log'!$B$2,-('complete results log'!$B$2*2))))))*E53</f>
        <v>-0</v>
      </c>
      <c r="Q53" s="46">
        <f>(IF(L53="WON-EW",((((F53-1)*J53)*'complete results log'!$B$2)+('complete results log'!$B$2*(F53-1))),IF(L53="WON",((((F53-1)*J53)*'complete results log'!$B$2)+('complete results log'!$B$2*(F53-1))),IF(L53="PLACED",((((F53-1)*J53)*'complete results log'!$B$2)-'complete results log'!$B$2),IF(J53=0,-'complete results log'!$B$2,IF(J53=0,-'complete results log'!$B$2,-('complete results log'!$B$2*2)))))))*E53</f>
        <v>-0</v>
      </c>
    </row>
    <row r="54">
      <c r="M54" s="3"/>
      <c r="N54" s="3"/>
    </row>
    <row r="55">
      <c r="M55" s="3"/>
      <c r="N55" s="3"/>
    </row>
    <row r="56">
      <c r="M56" s="3"/>
      <c r="N56" s="3"/>
    </row>
    <row r="57">
      <c r="M57" s="3"/>
      <c r="N57" s="3"/>
    </row>
    <row r="58">
      <c r="M58" s="3"/>
      <c r="N58" s="3"/>
    </row>
    <row r="59">
      <c r="M59" s="3"/>
      <c r="N59" s="3"/>
    </row>
    <row r="60">
      <c r="M60" s="3"/>
      <c r="N60" s="3"/>
    </row>
    <row r="61">
      <c r="M61" s="3"/>
      <c r="N61" s="3"/>
    </row>
    <row r="62">
      <c r="M62" s="3"/>
      <c r="N62" s="3"/>
    </row>
    <row r="63">
      <c r="M63" s="3"/>
      <c r="N63" s="3"/>
    </row>
    <row r="64">
      <c r="M64" s="3"/>
      <c r="N64" s="3"/>
    </row>
    <row r="65">
      <c r="M65" s="3"/>
      <c r="N65" s="3"/>
    </row>
    <row r="66">
      <c r="M66" s="3"/>
      <c r="N66" s="3"/>
    </row>
    <row r="67">
      <c r="M67" s="3"/>
      <c r="N67" s="3"/>
    </row>
    <row r="68">
      <c r="M68" s="3"/>
      <c r="N68" s="3"/>
    </row>
    <row r="69">
      <c r="M69" s="3"/>
      <c r="N69" s="3"/>
    </row>
    <row r="70">
      <c r="M70" s="3"/>
      <c r="N70" s="3"/>
    </row>
    <row r="71">
      <c r="M71" s="3"/>
      <c r="N71" s="3"/>
    </row>
    <row r="72">
      <c r="M72" s="3"/>
      <c r="N72" s="3"/>
    </row>
    <row r="73">
      <c r="M73" s="3"/>
      <c r="N73" s="3"/>
    </row>
    <row r="74">
      <c r="M74" s="3"/>
      <c r="N74" s="3"/>
    </row>
    <row r="75">
      <c r="M75" s="3"/>
      <c r="N75" s="3"/>
    </row>
    <row r="76">
      <c r="M76" s="3"/>
      <c r="N76" s="3"/>
    </row>
    <row r="77">
      <c r="M77" s="3"/>
      <c r="N77" s="3"/>
    </row>
    <row r="78">
      <c r="M78" s="3"/>
      <c r="N78" s="3"/>
    </row>
    <row r="79">
      <c r="M79" s="3"/>
      <c r="N79" s="3"/>
    </row>
    <row r="80">
      <c r="M80" s="3"/>
      <c r="N80" s="3"/>
    </row>
    <row r="81">
      <c r="M81" s="3"/>
      <c r="N81" s="3"/>
    </row>
    <row r="82">
      <c r="M82" s="3"/>
      <c r="N82" s="3"/>
    </row>
    <row r="83">
      <c r="M83" s="3"/>
      <c r="N83" s="3"/>
    </row>
    <row r="84">
      <c r="M84" s="3"/>
      <c r="N84" s="3"/>
    </row>
    <row r="85">
      <c r="M85" s="3"/>
      <c r="N85" s="3"/>
    </row>
    <row r="86">
      <c r="M86" s="3"/>
      <c r="N86" s="3"/>
    </row>
    <row r="87">
      <c r="M87" s="3"/>
      <c r="N87" s="3"/>
    </row>
    <row r="88">
      <c r="M88" s="3"/>
      <c r="N88" s="3"/>
    </row>
    <row r="89">
      <c r="M89" s="3"/>
      <c r="N89" s="3"/>
    </row>
    <row r="90">
      <c r="M90" s="3"/>
      <c r="N90" s="3"/>
    </row>
    <row r="91">
      <c r="M91" s="3"/>
      <c r="N91" s="3"/>
    </row>
    <row r="92">
      <c r="M92" s="3"/>
      <c r="N92" s="3"/>
    </row>
    <row r="93">
      <c r="M93" s="3"/>
      <c r="N93" s="3"/>
    </row>
    <row r="94">
      <c r="M94" s="3"/>
      <c r="N94" s="3"/>
    </row>
    <row r="95">
      <c r="M95" s="3"/>
      <c r="N95" s="3"/>
    </row>
    <row r="96">
      <c r="M96" s="3"/>
      <c r="N96" s="3"/>
    </row>
    <row r="97">
      <c r="M97" s="3"/>
      <c r="N97" s="3"/>
    </row>
    <row r="98">
      <c r="M98" s="3"/>
      <c r="N98" s="3"/>
    </row>
    <row r="99">
      <c r="M99" s="3"/>
      <c r="N99" s="3"/>
    </row>
    <row r="100">
      <c r="M100" s="3"/>
      <c r="N100" s="3"/>
    </row>
    <row r="101">
      <c r="M101" s="3"/>
      <c r="N101" s="3"/>
    </row>
    <row r="102">
      <c r="M102" s="3"/>
      <c r="N102" s="3"/>
    </row>
    <row r="103">
      <c r="M103" s="3"/>
      <c r="N103" s="3"/>
    </row>
    <row r="104">
      <c r="M104" s="3"/>
      <c r="N104" s="3"/>
    </row>
    <row r="105">
      <c r="M105" s="3"/>
      <c r="N105" s="3"/>
    </row>
    <row r="106">
      <c r="M106" s="3"/>
      <c r="N106" s="3"/>
    </row>
    <row r="107">
      <c r="M107" s="3"/>
      <c r="N107" s="3"/>
    </row>
    <row r="108">
      <c r="M108" s="3"/>
      <c r="N108" s="3"/>
    </row>
    <row r="109">
      <c r="M109" s="3"/>
      <c r="N109" s="3"/>
    </row>
    <row r="110">
      <c r="M110" s="3"/>
      <c r="N110" s="3"/>
    </row>
    <row r="111">
      <c r="M111" s="3"/>
      <c r="N111" s="3"/>
    </row>
    <row r="112">
      <c r="M112" s="3"/>
      <c r="N112" s="3"/>
    </row>
    <row r="113">
      <c r="M113" s="3"/>
      <c r="N113" s="3"/>
    </row>
    <row r="114">
      <c r="M114" s="3"/>
      <c r="N114" s="3"/>
    </row>
    <row r="115">
      <c r="M115" s="3"/>
      <c r="N115" s="3"/>
    </row>
    <row r="116">
      <c r="M116" s="3"/>
      <c r="N116" s="3"/>
    </row>
    <row r="117">
      <c r="M117" s="3"/>
      <c r="N117" s="3"/>
    </row>
    <row r="118">
      <c r="M118" s="3"/>
      <c r="N118" s="3"/>
    </row>
    <row r="119">
      <c r="M119" s="3"/>
      <c r="N119" s="3"/>
    </row>
    <row r="120">
      <c r="M120" s="3"/>
      <c r="N120" s="3"/>
    </row>
    <row r="121">
      <c r="M121" s="3"/>
      <c r="N121" s="3"/>
    </row>
    <row r="122">
      <c r="M122" s="3"/>
      <c r="N122" s="3"/>
    </row>
    <row r="123">
      <c r="M123" s="3"/>
      <c r="N123" s="3"/>
    </row>
    <row r="124">
      <c r="M124" s="3"/>
      <c r="N124" s="3"/>
    </row>
    <row r="125">
      <c r="M125" s="3"/>
      <c r="N125" s="3"/>
    </row>
    <row r="126">
      <c r="M126" s="3"/>
      <c r="N126" s="3"/>
    </row>
    <row r="127">
      <c r="M127" s="3"/>
      <c r="N127" s="3"/>
    </row>
    <row r="128">
      <c r="M128" s="3"/>
      <c r="N128" s="3"/>
    </row>
    <row r="129">
      <c r="M129" s="3"/>
      <c r="N129" s="3"/>
    </row>
    <row r="130">
      <c r="M130" s="3"/>
      <c r="N130" s="3"/>
    </row>
    <row r="131">
      <c r="M131" s="3"/>
      <c r="N131" s="3"/>
    </row>
    <row r="132">
      <c r="M132" s="3"/>
      <c r="N132" s="3"/>
    </row>
    <row r="133">
      <c r="M133" s="3"/>
      <c r="N133" s="3"/>
    </row>
    <row r="134">
      <c r="M134" s="3"/>
      <c r="N134" s="3"/>
    </row>
    <row r="135">
      <c r="M135" s="3"/>
      <c r="N135" s="3"/>
    </row>
    <row r="136">
      <c r="M136" s="3"/>
      <c r="N136" s="3"/>
    </row>
    <row r="137">
      <c r="M137" s="3"/>
      <c r="N137" s="3"/>
    </row>
    <row r="138">
      <c r="M138" s="3"/>
      <c r="N138" s="3"/>
    </row>
    <row r="139">
      <c r="M139" s="3"/>
      <c r="N139" s="3"/>
    </row>
    <row r="140">
      <c r="M140" s="3"/>
      <c r="N140" s="3"/>
    </row>
    <row r="141">
      <c r="M141" s="3"/>
      <c r="N141" s="3"/>
    </row>
    <row r="142">
      <c r="M142" s="3"/>
      <c r="N142" s="3"/>
    </row>
    <row r="143">
      <c r="M143" s="3"/>
      <c r="N143" s="3"/>
    </row>
    <row r="144">
      <c r="M144" s="3"/>
      <c r="N144" s="3"/>
    </row>
    <row r="145">
      <c r="M145" s="3"/>
      <c r="N145" s="3"/>
    </row>
    <row r="146">
      <c r="M146" s="3"/>
      <c r="N146" s="3"/>
    </row>
    <row r="147">
      <c r="M147" s="3"/>
      <c r="N147" s="3"/>
    </row>
    <row r="148">
      <c r="M148" s="3"/>
      <c r="N148" s="3"/>
    </row>
    <row r="149">
      <c r="M149" s="3"/>
      <c r="N149" s="3"/>
    </row>
    <row r="150">
      <c r="M150" s="3"/>
      <c r="N150" s="3"/>
    </row>
    <row r="151">
      <c r="M151" s="3"/>
      <c r="N151" s="3"/>
    </row>
    <row r="152">
      <c r="M152" s="3"/>
      <c r="N152" s="3"/>
    </row>
    <row r="153">
      <c r="M153" s="3"/>
      <c r="N153" s="3"/>
    </row>
    <row r="154">
      <c r="M154" s="3"/>
      <c r="N154" s="3"/>
    </row>
    <row r="155">
      <c r="M155" s="3"/>
      <c r="N155" s="3"/>
    </row>
    <row r="156">
      <c r="M156" s="3"/>
      <c r="N156" s="3"/>
    </row>
    <row r="157">
      <c r="M157" s="3"/>
      <c r="N157" s="3"/>
    </row>
    <row r="158">
      <c r="M158" s="3"/>
      <c r="N158" s="3"/>
    </row>
    <row r="159">
      <c r="M159" s="3"/>
      <c r="N159" s="3"/>
    </row>
    <row r="160">
      <c r="M160" s="3"/>
      <c r="N160" s="3"/>
    </row>
    <row r="161">
      <c r="M161" s="3"/>
      <c r="N161" s="3"/>
    </row>
    <row r="162">
      <c r="M162" s="3"/>
      <c r="N162" s="3"/>
    </row>
    <row r="163">
      <c r="M163" s="3"/>
      <c r="N163" s="3"/>
    </row>
    <row r="164">
      <c r="M164" s="3"/>
      <c r="N164" s="3"/>
    </row>
    <row r="165">
      <c r="M165" s="3"/>
      <c r="N165" s="3"/>
    </row>
    <row r="166">
      <c r="M166" s="3"/>
      <c r="N166" s="3"/>
    </row>
    <row r="167">
      <c r="M167" s="3"/>
      <c r="N167" s="3"/>
    </row>
    <row r="168">
      <c r="M168" s="3"/>
      <c r="N168" s="3"/>
    </row>
    <row r="169">
      <c r="M169" s="3"/>
      <c r="N169" s="3"/>
    </row>
    <row r="170">
      <c r="M170" s="3"/>
      <c r="N170" s="3"/>
    </row>
    <row r="171">
      <c r="M171" s="3"/>
      <c r="N171" s="3"/>
    </row>
    <row r="172">
      <c r="M172" s="3"/>
      <c r="N172" s="3"/>
    </row>
    <row r="173">
      <c r="M173" s="3"/>
      <c r="N173" s="3"/>
    </row>
    <row r="174">
      <c r="M174" s="3"/>
      <c r="N174" s="3"/>
    </row>
    <row r="175">
      <c r="M175" s="3"/>
      <c r="N175" s="3"/>
    </row>
    <row r="176">
      <c r="M176" s="3"/>
      <c r="N176" s="3"/>
    </row>
    <row r="177">
      <c r="M177" s="3"/>
      <c r="N177" s="3"/>
    </row>
    <row r="178">
      <c r="M178" s="3"/>
      <c r="N178" s="3"/>
    </row>
    <row r="179">
      <c r="M179" s="3"/>
      <c r="N179" s="3"/>
    </row>
    <row r="180">
      <c r="M180" s="3"/>
      <c r="N180" s="3"/>
    </row>
    <row r="181">
      <c r="M181" s="3"/>
      <c r="N181" s="3"/>
    </row>
    <row r="182">
      <c r="M182" s="3"/>
      <c r="N182" s="3"/>
    </row>
    <row r="183">
      <c r="M183" s="3"/>
      <c r="N183" s="3"/>
    </row>
    <row r="184">
      <c r="M184" s="3"/>
      <c r="N184" s="3"/>
    </row>
    <row r="185">
      <c r="M185" s="3"/>
      <c r="N185" s="3"/>
    </row>
    <row r="186">
      <c r="M186" s="3"/>
      <c r="N186" s="3"/>
    </row>
    <row r="187">
      <c r="M187" s="3"/>
      <c r="N187" s="3"/>
    </row>
    <row r="188">
      <c r="M188" s="3"/>
      <c r="N188" s="3"/>
    </row>
    <row r="189">
      <c r="M189" s="3"/>
      <c r="N189" s="3"/>
    </row>
    <row r="190">
      <c r="M190" s="3"/>
      <c r="N190" s="3"/>
    </row>
    <row r="191">
      <c r="M191" s="3"/>
      <c r="N191" s="3"/>
    </row>
    <row r="192">
      <c r="M192" s="3"/>
      <c r="N192" s="3"/>
    </row>
    <row r="193">
      <c r="M193" s="3"/>
      <c r="N193" s="3"/>
    </row>
    <row r="194">
      <c r="M194" s="3"/>
      <c r="N194" s="3"/>
    </row>
    <row r="195">
      <c r="M195" s="3"/>
      <c r="N195" s="3"/>
    </row>
    <row r="196">
      <c r="M196" s="3"/>
      <c r="N196" s="3"/>
    </row>
    <row r="197">
      <c r="M197" s="3"/>
      <c r="N197" s="3"/>
    </row>
    <row r="198">
      <c r="M198" s="3"/>
      <c r="N198" s="3"/>
    </row>
    <row r="199">
      <c r="M199" s="3"/>
      <c r="N199" s="3"/>
    </row>
    <row r="200">
      <c r="M200" s="3"/>
      <c r="N200" s="3"/>
    </row>
    <row r="201">
      <c r="M201" s="3"/>
      <c r="N201" s="3"/>
    </row>
    <row r="202">
      <c r="M202" s="3"/>
      <c r="N202" s="3"/>
    </row>
    <row r="203">
      <c r="M203" s="3"/>
      <c r="N203" s="3"/>
    </row>
    <row r="204">
      <c r="M204" s="3"/>
      <c r="N204" s="3"/>
    </row>
    <row r="205">
      <c r="M205" s="3"/>
      <c r="N205" s="3"/>
    </row>
    <row r="206">
      <c r="M206" s="3"/>
      <c r="N206" s="3"/>
    </row>
    <row r="207">
      <c r="M207" s="3"/>
      <c r="N207" s="3"/>
    </row>
    <row r="208">
      <c r="M208" s="3"/>
      <c r="N208" s="3"/>
    </row>
    <row r="209">
      <c r="M209" s="3"/>
      <c r="N209" s="3"/>
    </row>
    <row r="210">
      <c r="M210" s="3"/>
      <c r="N210" s="3"/>
    </row>
    <row r="211">
      <c r="M211" s="3"/>
      <c r="N211" s="3"/>
    </row>
    <row r="212">
      <c r="M212" s="3"/>
      <c r="N212" s="3"/>
    </row>
    <row r="213">
      <c r="M213" s="3"/>
      <c r="N213" s="3"/>
    </row>
    <row r="214">
      <c r="M214" s="3"/>
      <c r="N214" s="3"/>
    </row>
    <row r="215">
      <c r="M215" s="3"/>
      <c r="N215" s="3"/>
    </row>
    <row r="216">
      <c r="M216" s="3"/>
      <c r="N216" s="3"/>
    </row>
    <row r="217">
      <c r="M217" s="3"/>
      <c r="N217" s="3"/>
    </row>
    <row r="218">
      <c r="M218" s="3"/>
      <c r="N218" s="3"/>
    </row>
    <row r="219">
      <c r="M219" s="3"/>
      <c r="N219" s="3"/>
    </row>
    <row r="220">
      <c r="M220" s="3"/>
      <c r="N220" s="3"/>
    </row>
    <row r="221">
      <c r="M221" s="3"/>
      <c r="N221" s="3"/>
    </row>
    <row r="222">
      <c r="M222" s="3"/>
      <c r="N222" s="3"/>
    </row>
    <row r="223">
      <c r="M223" s="3"/>
      <c r="N223" s="3"/>
    </row>
    <row r="224">
      <c r="M224" s="3"/>
      <c r="N224" s="3"/>
    </row>
    <row r="225">
      <c r="M225" s="3"/>
      <c r="N225" s="3"/>
    </row>
    <row r="226">
      <c r="M226" s="3"/>
      <c r="N226" s="3"/>
    </row>
    <row r="227">
      <c r="M227" s="3"/>
      <c r="N227" s="3"/>
    </row>
    <row r="228">
      <c r="M228" s="3"/>
      <c r="N228" s="3"/>
    </row>
    <row r="229">
      <c r="M229" s="3"/>
      <c r="N229" s="3"/>
    </row>
    <row r="230">
      <c r="M230" s="3"/>
      <c r="N230" s="3"/>
    </row>
    <row r="231">
      <c r="M231" s="3"/>
      <c r="N231" s="3"/>
    </row>
    <row r="232">
      <c r="M232" s="3"/>
      <c r="N232" s="3"/>
    </row>
    <row r="233">
      <c r="M233" s="3"/>
      <c r="N233" s="3"/>
    </row>
    <row r="234">
      <c r="M234" s="3"/>
      <c r="N234" s="3"/>
    </row>
    <row r="235">
      <c r="M235" s="3"/>
      <c r="N235" s="3"/>
    </row>
    <row r="236">
      <c r="M236" s="3"/>
      <c r="N236" s="3"/>
    </row>
    <row r="237">
      <c r="M237" s="3"/>
      <c r="N237" s="3"/>
    </row>
    <row r="238">
      <c r="M238" s="3"/>
      <c r="N238" s="3"/>
    </row>
    <row r="239">
      <c r="M239" s="3"/>
      <c r="N239" s="3"/>
    </row>
    <row r="240">
      <c r="M240" s="3"/>
      <c r="N240" s="3"/>
    </row>
    <row r="241">
      <c r="M241" s="3"/>
      <c r="N241" s="3"/>
    </row>
    <row r="242">
      <c r="M242" s="3"/>
      <c r="N242" s="3"/>
    </row>
    <row r="243">
      <c r="M243" s="3"/>
      <c r="N243" s="3"/>
    </row>
    <row r="244">
      <c r="M244" s="3"/>
      <c r="N244" s="3"/>
    </row>
    <row r="245">
      <c r="M245" s="3"/>
      <c r="N245" s="3"/>
    </row>
    <row r="246">
      <c r="M246" s="3"/>
      <c r="N246" s="3"/>
    </row>
    <row r="247">
      <c r="M247" s="3"/>
      <c r="N247" s="3"/>
    </row>
    <row r="248">
      <c r="M248" s="3"/>
      <c r="N248" s="3"/>
    </row>
    <row r="249">
      <c r="M249" s="3"/>
      <c r="N249" s="3"/>
    </row>
    <row r="250">
      <c r="M250" s="3"/>
      <c r="N250" s="3"/>
    </row>
    <row r="251">
      <c r="M251" s="3"/>
      <c r="N251" s="3"/>
    </row>
    <row r="252">
      <c r="M252" s="3"/>
      <c r="N252" s="3"/>
    </row>
    <row r="253">
      <c r="M253" s="3"/>
      <c r="N253" s="3"/>
    </row>
    <row r="254">
      <c r="M254" s="3"/>
      <c r="N254" s="3"/>
    </row>
    <row r="255">
      <c r="M255" s="3"/>
      <c r="N255" s="3"/>
    </row>
    <row r="256">
      <c r="M256" s="3"/>
      <c r="N256" s="3"/>
    </row>
    <row r="257">
      <c r="M257" s="3"/>
      <c r="N257" s="3"/>
    </row>
    <row r="258">
      <c r="M258" s="3"/>
      <c r="N258" s="3"/>
    </row>
    <row r="259">
      <c r="M259" s="3"/>
      <c r="N259" s="3"/>
    </row>
    <row r="260">
      <c r="M260" s="3"/>
      <c r="N260" s="3"/>
    </row>
    <row r="261">
      <c r="M261" s="3"/>
      <c r="N261" s="3"/>
    </row>
    <row r="262">
      <c r="M262" s="3"/>
      <c r="N262" s="3"/>
    </row>
    <row r="263">
      <c r="M263" s="3"/>
      <c r="N263" s="3"/>
    </row>
    <row r="264">
      <c r="M264" s="3"/>
      <c r="N264" s="3"/>
    </row>
    <row r="265">
      <c r="M265" s="3"/>
      <c r="N265" s="3"/>
    </row>
    <row r="266">
      <c r="M266" s="3"/>
      <c r="N266" s="3"/>
    </row>
    <row r="267">
      <c r="M267" s="3"/>
      <c r="N267" s="3"/>
    </row>
    <row r="268">
      <c r="M268" s="3"/>
      <c r="N268" s="3"/>
    </row>
    <row r="269">
      <c r="M269" s="3"/>
      <c r="N269" s="3"/>
    </row>
    <row r="270">
      <c r="M270" s="3"/>
      <c r="N270" s="3"/>
    </row>
    <row r="271">
      <c r="M271" s="3"/>
      <c r="N271" s="3"/>
    </row>
    <row r="272">
      <c r="M272" s="3"/>
      <c r="N272" s="3"/>
    </row>
    <row r="273">
      <c r="M273" s="3"/>
      <c r="N273" s="3"/>
    </row>
    <row r="274">
      <c r="M274" s="3"/>
      <c r="N274" s="3"/>
    </row>
    <row r="275">
      <c r="M275" s="3"/>
      <c r="N275" s="3"/>
    </row>
    <row r="276">
      <c r="M276" s="3"/>
      <c r="N276" s="3"/>
    </row>
    <row r="277">
      <c r="M277" s="3"/>
      <c r="N277" s="3"/>
    </row>
    <row r="278">
      <c r="M278" s="3"/>
      <c r="N278" s="3"/>
    </row>
    <row r="279">
      <c r="M279" s="3"/>
      <c r="N279" s="3"/>
    </row>
    <row r="280">
      <c r="M280" s="3"/>
      <c r="N280" s="3"/>
    </row>
    <row r="281">
      <c r="M281" s="3"/>
      <c r="N281" s="3"/>
    </row>
    <row r="282">
      <c r="M282" s="3"/>
      <c r="N282" s="3"/>
    </row>
    <row r="283">
      <c r="M283" s="3"/>
      <c r="N283" s="3"/>
    </row>
    <row r="284">
      <c r="M284" s="3"/>
      <c r="N284" s="3"/>
    </row>
    <row r="285">
      <c r="M285" s="3"/>
      <c r="N285" s="3"/>
    </row>
    <row r="286">
      <c r="M286" s="3"/>
      <c r="N286" s="3"/>
    </row>
    <row r="287">
      <c r="M287" s="3"/>
      <c r="N287" s="3"/>
    </row>
    <row r="288">
      <c r="M288" s="3"/>
      <c r="N288" s="3"/>
    </row>
    <row r="289">
      <c r="M289" s="3"/>
      <c r="N289" s="3"/>
    </row>
    <row r="290">
      <c r="M290" s="3"/>
      <c r="N290" s="3"/>
    </row>
    <row r="291">
      <c r="M291" s="3"/>
      <c r="N291" s="3"/>
    </row>
    <row r="292">
      <c r="M292" s="3"/>
      <c r="N292" s="3"/>
    </row>
    <row r="293">
      <c r="M293" s="3"/>
      <c r="N293" s="3"/>
    </row>
    <row r="294">
      <c r="M294" s="3"/>
      <c r="N294" s="3"/>
    </row>
    <row r="295">
      <c r="M295" s="3"/>
      <c r="N295" s="3"/>
    </row>
    <row r="296">
      <c r="M296" s="3"/>
      <c r="N296" s="3"/>
    </row>
    <row r="297">
      <c r="M297" s="3"/>
      <c r="N297" s="3"/>
    </row>
    <row r="298">
      <c r="M298" s="3"/>
      <c r="N298" s="3"/>
    </row>
    <row r="299">
      <c r="M299" s="3"/>
      <c r="N299" s="3"/>
    </row>
    <row r="300">
      <c r="M300" s="3"/>
      <c r="N300" s="3"/>
    </row>
    <row r="301">
      <c r="M301" s="3"/>
      <c r="N301" s="3"/>
    </row>
    <row r="302">
      <c r="M302" s="3"/>
      <c r="N302" s="3"/>
    </row>
    <row r="303">
      <c r="M303" s="3"/>
      <c r="N303" s="3"/>
    </row>
    <row r="304">
      <c r="M304" s="3"/>
      <c r="N304" s="3"/>
    </row>
    <row r="305">
      <c r="M305" s="3"/>
      <c r="N305" s="3"/>
    </row>
    <row r="306">
      <c r="M306" s="3"/>
      <c r="N306" s="3"/>
    </row>
    <row r="307">
      <c r="M307" s="3"/>
      <c r="N307" s="3"/>
    </row>
    <row r="308">
      <c r="M308" s="3"/>
      <c r="N308" s="3"/>
    </row>
    <row r="309">
      <c r="M309" s="3"/>
      <c r="N309" s="3"/>
    </row>
    <row r="310">
      <c r="M310" s="3"/>
      <c r="N310" s="3"/>
    </row>
    <row r="311">
      <c r="M311" s="3"/>
      <c r="N311" s="3"/>
    </row>
    <row r="312">
      <c r="M312" s="3"/>
      <c r="N312" s="3"/>
    </row>
    <row r="313">
      <c r="M313" s="3"/>
      <c r="N313" s="3"/>
    </row>
    <row r="314">
      <c r="M314" s="3"/>
      <c r="N314" s="3"/>
    </row>
    <row r="315">
      <c r="M315" s="3"/>
      <c r="N315" s="3"/>
    </row>
    <row r="316">
      <c r="M316" s="3"/>
      <c r="N316" s="3"/>
    </row>
    <row r="317">
      <c r="M317" s="3"/>
      <c r="N317" s="3"/>
    </row>
    <row r="318">
      <c r="M318" s="3"/>
      <c r="N318" s="3"/>
    </row>
    <row r="319">
      <c r="M319" s="3"/>
      <c r="N319" s="3"/>
    </row>
    <row r="320">
      <c r="M320" s="3"/>
      <c r="N320" s="3"/>
    </row>
    <row r="321">
      <c r="M321" s="3"/>
      <c r="N321" s="3"/>
    </row>
    <row r="322">
      <c r="M322" s="3"/>
      <c r="N322" s="3"/>
    </row>
    <row r="323">
      <c r="M323" s="3"/>
      <c r="N323" s="3"/>
    </row>
    <row r="324">
      <c r="M324" s="3"/>
      <c r="N324" s="3"/>
    </row>
    <row r="325">
      <c r="M325" s="3"/>
      <c r="N325" s="3"/>
    </row>
    <row r="326">
      <c r="M326" s="3"/>
      <c r="N326" s="3"/>
    </row>
    <row r="327">
      <c r="M327" s="3"/>
      <c r="N327" s="3"/>
    </row>
    <row r="328">
      <c r="M328" s="3"/>
      <c r="N328" s="3"/>
    </row>
    <row r="329">
      <c r="M329" s="3"/>
      <c r="N329" s="3"/>
    </row>
    <row r="330">
      <c r="M330" s="3"/>
      <c r="N330" s="3"/>
    </row>
    <row r="331">
      <c r="M331" s="3"/>
      <c r="N331" s="3"/>
    </row>
    <row r="332">
      <c r="M332" s="3"/>
      <c r="N332" s="3"/>
    </row>
    <row r="333">
      <c r="M333" s="3"/>
      <c r="N333" s="3"/>
    </row>
    <row r="334">
      <c r="M334" s="3"/>
      <c r="N334" s="3"/>
    </row>
    <row r="335">
      <c r="M335" s="3"/>
      <c r="N335" s="3"/>
    </row>
    <row r="336">
      <c r="M336" s="3"/>
      <c r="N336" s="3"/>
    </row>
    <row r="337">
      <c r="M337" s="3"/>
      <c r="N337" s="3"/>
    </row>
    <row r="338">
      <c r="M338" s="3"/>
      <c r="N338" s="3"/>
    </row>
    <row r="339">
      <c r="M339" s="3"/>
      <c r="N339" s="3"/>
    </row>
    <row r="340">
      <c r="M340" s="3"/>
      <c r="N340" s="3"/>
    </row>
    <row r="341">
      <c r="M341" s="3"/>
      <c r="N341" s="3"/>
    </row>
    <row r="342">
      <c r="M342" s="3"/>
      <c r="N342" s="3"/>
    </row>
    <row r="343">
      <c r="M343" s="3"/>
      <c r="N343" s="3"/>
    </row>
    <row r="344">
      <c r="M344" s="3"/>
      <c r="N344" s="3"/>
    </row>
    <row r="345">
      <c r="M345" s="3"/>
      <c r="N345" s="3"/>
    </row>
    <row r="346">
      <c r="M346" s="3"/>
      <c r="N346" s="3"/>
    </row>
    <row r="347">
      <c r="M347" s="3"/>
      <c r="N347" s="3"/>
    </row>
    <row r="348">
      <c r="M348" s="3"/>
      <c r="N348" s="3"/>
    </row>
    <row r="349">
      <c r="M349" s="3"/>
      <c r="N349" s="3"/>
    </row>
    <row r="350">
      <c r="M350" s="3"/>
      <c r="N350" s="3"/>
    </row>
    <row r="351">
      <c r="M351" s="3"/>
      <c r="N351" s="3"/>
    </row>
    <row r="352">
      <c r="M352" s="3"/>
      <c r="N352" s="3"/>
    </row>
    <row r="353">
      <c r="M353" s="3"/>
      <c r="N353" s="3"/>
    </row>
    <row r="354">
      <c r="M354" s="3"/>
      <c r="N354" s="3"/>
    </row>
    <row r="355">
      <c r="M355" s="3"/>
      <c r="N355" s="3"/>
    </row>
    <row r="356">
      <c r="M356" s="3"/>
      <c r="N356" s="3"/>
    </row>
    <row r="357">
      <c r="M357" s="3"/>
      <c r="N357" s="3"/>
    </row>
    <row r="358">
      <c r="M358" s="3"/>
      <c r="N358" s="3"/>
    </row>
    <row r="359">
      <c r="M359" s="3"/>
      <c r="N359" s="3"/>
    </row>
    <row r="360">
      <c r="M360" s="3"/>
      <c r="N360" s="3"/>
    </row>
    <row r="361">
      <c r="M361" s="3"/>
      <c r="N361" s="3"/>
    </row>
    <row r="362">
      <c r="M362" s="3"/>
      <c r="N362" s="3"/>
    </row>
    <row r="363">
      <c r="M363" s="3"/>
      <c r="N363" s="3"/>
    </row>
    <row r="364">
      <c r="M364" s="3"/>
      <c r="N364" s="3"/>
    </row>
    <row r="365">
      <c r="M365" s="3"/>
      <c r="N365" s="3"/>
    </row>
    <row r="366">
      <c r="M366" s="3"/>
      <c r="N366" s="3"/>
    </row>
    <row r="367">
      <c r="M367" s="3"/>
      <c r="N367" s="3"/>
    </row>
    <row r="368">
      <c r="M368" s="3"/>
      <c r="N368" s="3"/>
    </row>
    <row r="369">
      <c r="M369" s="3"/>
      <c r="N369" s="3"/>
    </row>
    <row r="370">
      <c r="M370" s="3"/>
      <c r="N370" s="3"/>
    </row>
    <row r="371">
      <c r="M371" s="3"/>
      <c r="N371" s="3"/>
    </row>
    <row r="372">
      <c r="M372" s="3"/>
      <c r="N372" s="3"/>
    </row>
    <row r="373">
      <c r="M373" s="3"/>
      <c r="N373" s="3"/>
    </row>
    <row r="374">
      <c r="M374" s="3"/>
      <c r="N374" s="3"/>
    </row>
    <row r="375">
      <c r="M375" s="3"/>
      <c r="N375" s="3"/>
    </row>
    <row r="376">
      <c r="M376" s="3"/>
      <c r="N376" s="3"/>
    </row>
    <row r="377">
      <c r="M377" s="3"/>
      <c r="N377" s="3"/>
    </row>
    <row r="378">
      <c r="M378" s="3"/>
      <c r="N378" s="3"/>
    </row>
    <row r="379">
      <c r="M379" s="3"/>
      <c r="N379" s="3"/>
    </row>
    <row r="380">
      <c r="M380" s="3"/>
      <c r="N380" s="3"/>
    </row>
    <row r="381">
      <c r="M381" s="3"/>
      <c r="N381" s="3"/>
    </row>
    <row r="382">
      <c r="M382" s="3"/>
      <c r="N382" s="3"/>
    </row>
    <row r="383">
      <c r="M383" s="3"/>
      <c r="N383" s="3"/>
    </row>
    <row r="384">
      <c r="M384" s="3"/>
      <c r="N384" s="3"/>
    </row>
    <row r="385">
      <c r="M385" s="3"/>
      <c r="N385" s="3"/>
    </row>
    <row r="386">
      <c r="M386" s="3"/>
      <c r="N386" s="3"/>
    </row>
    <row r="387">
      <c r="M387" s="3"/>
      <c r="N387" s="3"/>
    </row>
    <row r="388">
      <c r="M388" s="3"/>
      <c r="N388" s="3"/>
    </row>
    <row r="389">
      <c r="M389" s="3"/>
      <c r="N389" s="3"/>
    </row>
    <row r="390">
      <c r="M390" s="3"/>
      <c r="N390" s="3"/>
    </row>
    <row r="391">
      <c r="M391" s="3"/>
      <c r="N391" s="3"/>
    </row>
    <row r="392">
      <c r="M392" s="3"/>
      <c r="N392" s="3"/>
    </row>
    <row r="393">
      <c r="M393" s="3"/>
      <c r="N393" s="3"/>
    </row>
    <row r="394">
      <c r="M394" s="3"/>
      <c r="N394" s="3"/>
    </row>
    <row r="395">
      <c r="M395" s="3"/>
      <c r="N395" s="3"/>
    </row>
    <row r="396">
      <c r="M396" s="3"/>
      <c r="N396" s="3"/>
    </row>
    <row r="397">
      <c r="M397" s="3"/>
      <c r="N397" s="3"/>
    </row>
    <row r="398">
      <c r="M398" s="3"/>
      <c r="N398" s="3"/>
    </row>
    <row r="399">
      <c r="M399" s="3"/>
      <c r="N399" s="3"/>
    </row>
    <row r="400">
      <c r="M400" s="3"/>
      <c r="N400" s="3"/>
    </row>
    <row r="401">
      <c r="M401" s="3"/>
      <c r="N401" s="3"/>
    </row>
    <row r="402">
      <c r="M402" s="3"/>
      <c r="N402" s="3"/>
    </row>
    <row r="403">
      <c r="M403" s="3"/>
      <c r="N403" s="3"/>
    </row>
    <row r="404">
      <c r="M404" s="3"/>
      <c r="N404" s="3"/>
    </row>
    <row r="405">
      <c r="M405" s="3"/>
      <c r="N405" s="3"/>
    </row>
    <row r="406">
      <c r="M406" s="3"/>
      <c r="N406" s="3"/>
    </row>
    <row r="407">
      <c r="M407" s="3"/>
      <c r="N407" s="3"/>
    </row>
    <row r="408">
      <c r="M408" s="3"/>
      <c r="N408" s="3"/>
    </row>
    <row r="409">
      <c r="M409" s="3"/>
      <c r="N409" s="3"/>
    </row>
    <row r="410">
      <c r="M410" s="3"/>
      <c r="N410" s="3"/>
    </row>
    <row r="411">
      <c r="M411" s="3"/>
      <c r="N411" s="3"/>
    </row>
    <row r="412">
      <c r="M412" s="3"/>
      <c r="N412" s="3"/>
    </row>
    <row r="413">
      <c r="M413" s="3"/>
      <c r="N413" s="3"/>
    </row>
    <row r="414">
      <c r="M414" s="3"/>
      <c r="N414" s="3"/>
    </row>
    <row r="415">
      <c r="M415" s="3"/>
      <c r="N415" s="3"/>
    </row>
    <row r="416">
      <c r="M416" s="3"/>
      <c r="N416" s="3"/>
    </row>
    <row r="417">
      <c r="M417" s="3"/>
      <c r="N417" s="3"/>
    </row>
    <row r="418">
      <c r="M418" s="3"/>
      <c r="N418" s="3"/>
    </row>
    <row r="419">
      <c r="M419" s="3"/>
      <c r="N419" s="3"/>
    </row>
    <row r="420">
      <c r="M420" s="3"/>
      <c r="N420" s="3"/>
    </row>
    <row r="421">
      <c r="M421" s="3"/>
      <c r="N421" s="3"/>
    </row>
    <row r="422">
      <c r="M422" s="3"/>
      <c r="N422" s="3"/>
    </row>
    <row r="423">
      <c r="M423" s="3"/>
      <c r="N423" s="3"/>
    </row>
    <row r="424">
      <c r="M424" s="3"/>
      <c r="N424" s="3"/>
    </row>
    <row r="425">
      <c r="M425" s="3"/>
      <c r="N425" s="3"/>
    </row>
    <row r="426">
      <c r="M426" s="3"/>
      <c r="N426" s="3"/>
    </row>
    <row r="427">
      <c r="M427" s="3"/>
      <c r="N427" s="3"/>
    </row>
    <row r="428">
      <c r="M428" s="3"/>
      <c r="N428" s="3"/>
    </row>
    <row r="429">
      <c r="M429" s="3"/>
      <c r="N429" s="3"/>
    </row>
    <row r="430">
      <c r="M430" s="3"/>
      <c r="N430" s="3"/>
    </row>
    <row r="431">
      <c r="M431" s="3"/>
      <c r="N431" s="3"/>
    </row>
    <row r="432">
      <c r="M432" s="3"/>
      <c r="N432" s="3"/>
    </row>
    <row r="433">
      <c r="M433" s="3"/>
      <c r="N433" s="3"/>
    </row>
    <row r="434">
      <c r="M434" s="3"/>
      <c r="N434" s="3"/>
    </row>
    <row r="435">
      <c r="M435" s="3"/>
      <c r="N435" s="3"/>
    </row>
    <row r="436">
      <c r="M436" s="3"/>
      <c r="N436" s="3"/>
    </row>
    <row r="437">
      <c r="M437" s="3"/>
      <c r="N437" s="3"/>
    </row>
    <row r="438">
      <c r="M438" s="3"/>
      <c r="N438" s="3"/>
    </row>
    <row r="439">
      <c r="M439" s="3"/>
      <c r="N439" s="3"/>
    </row>
    <row r="440">
      <c r="M440" s="3"/>
      <c r="N440" s="3"/>
    </row>
    <row r="441">
      <c r="M441" s="3"/>
      <c r="N441" s="3"/>
    </row>
    <row r="442">
      <c r="M442" s="3"/>
      <c r="N442" s="3"/>
    </row>
    <row r="443">
      <c r="M443" s="3"/>
      <c r="N443" s="3"/>
    </row>
    <row r="444">
      <c r="M444" s="3"/>
      <c r="N444" s="3"/>
    </row>
    <row r="445">
      <c r="M445" s="3"/>
      <c r="N445" s="3"/>
    </row>
    <row r="446">
      <c r="M446" s="3"/>
      <c r="N446" s="3"/>
    </row>
    <row r="447">
      <c r="M447" s="3"/>
      <c r="N447" s="3"/>
    </row>
    <row r="448">
      <c r="M448" s="3"/>
      <c r="N448" s="3"/>
    </row>
    <row r="449">
      <c r="M449" s="3"/>
      <c r="N449" s="3"/>
    </row>
    <row r="450">
      <c r="M450" s="3"/>
      <c r="N450" s="3"/>
    </row>
    <row r="451">
      <c r="M451" s="3"/>
      <c r="N451" s="3"/>
    </row>
    <row r="452">
      <c r="M452" s="3"/>
      <c r="N452" s="3"/>
    </row>
    <row r="453">
      <c r="M453" s="3"/>
      <c r="N453" s="3"/>
    </row>
    <row r="454">
      <c r="M454" s="3"/>
      <c r="N454" s="3"/>
    </row>
    <row r="455">
      <c r="M455" s="3"/>
      <c r="N455" s="3"/>
    </row>
    <row r="456">
      <c r="M456" s="3"/>
      <c r="N456" s="3"/>
    </row>
    <row r="457">
      <c r="M457" s="3"/>
      <c r="N457" s="3"/>
    </row>
    <row r="458">
      <c r="M458" s="3"/>
      <c r="N458" s="3"/>
    </row>
    <row r="459">
      <c r="M459" s="3"/>
      <c r="N459" s="3"/>
    </row>
    <row r="460">
      <c r="M460" s="3"/>
      <c r="N460" s="3"/>
    </row>
    <row r="461">
      <c r="M461" s="3"/>
      <c r="N461" s="3"/>
    </row>
    <row r="462">
      <c r="M462" s="3"/>
      <c r="N462" s="3"/>
    </row>
    <row r="463">
      <c r="M463" s="3"/>
      <c r="N463" s="3"/>
    </row>
    <row r="464">
      <c r="M464" s="3"/>
      <c r="N464" s="3"/>
    </row>
    <row r="465">
      <c r="M465" s="3"/>
      <c r="N465" s="3"/>
    </row>
    <row r="466">
      <c r="M466" s="3"/>
      <c r="N466" s="3"/>
    </row>
    <row r="467">
      <c r="M467" s="3"/>
      <c r="N467" s="3"/>
    </row>
    <row r="468">
      <c r="M468" s="3"/>
      <c r="N468" s="3"/>
    </row>
    <row r="469">
      <c r="M469" s="3"/>
      <c r="N469" s="3"/>
    </row>
    <row r="470">
      <c r="M470" s="3"/>
      <c r="N470" s="3"/>
    </row>
    <row r="471">
      <c r="M471" s="3"/>
      <c r="N471" s="3"/>
    </row>
    <row r="472">
      <c r="M472" s="3"/>
      <c r="N472" s="3"/>
    </row>
    <row r="473">
      <c r="M473" s="3"/>
      <c r="N473" s="3"/>
    </row>
    <row r="474">
      <c r="M474" s="3"/>
      <c r="N474" s="3"/>
    </row>
    <row r="475">
      <c r="M475" s="3"/>
      <c r="N475" s="3"/>
    </row>
    <row r="476">
      <c r="M476" s="3"/>
      <c r="N476" s="3"/>
    </row>
    <row r="477">
      <c r="M477" s="3"/>
      <c r="N477" s="3"/>
    </row>
    <row r="478">
      <c r="M478" s="3"/>
      <c r="N478" s="3"/>
    </row>
    <row r="479">
      <c r="M479" s="3"/>
      <c r="N479" s="3"/>
    </row>
    <row r="480">
      <c r="M480" s="3"/>
      <c r="N480" s="3"/>
    </row>
    <row r="481">
      <c r="M481" s="3"/>
      <c r="N481" s="3"/>
    </row>
    <row r="482">
      <c r="M482" s="3"/>
      <c r="N482" s="3"/>
    </row>
    <row r="483">
      <c r="M483" s="3"/>
      <c r="N483" s="3"/>
    </row>
    <row r="484">
      <c r="M484" s="3"/>
      <c r="N484" s="3"/>
    </row>
    <row r="485">
      <c r="M485" s="3"/>
      <c r="N485" s="3"/>
    </row>
    <row r="486">
      <c r="M486" s="3"/>
      <c r="N486" s="3"/>
    </row>
    <row r="487">
      <c r="M487" s="3"/>
      <c r="N487" s="3"/>
    </row>
    <row r="488">
      <c r="M488" s="3"/>
      <c r="N488" s="3"/>
    </row>
    <row r="489">
      <c r="M489" s="3"/>
      <c r="N489" s="3"/>
    </row>
    <row r="490">
      <c r="M490" s="3"/>
      <c r="N490" s="3"/>
    </row>
    <row r="491">
      <c r="M491" s="3"/>
      <c r="N491" s="3"/>
    </row>
    <row r="492">
      <c r="M492" s="3"/>
      <c r="N492" s="3"/>
    </row>
    <row r="493">
      <c r="M493" s="3"/>
      <c r="N493" s="3"/>
    </row>
    <row r="494">
      <c r="M494" s="3"/>
      <c r="N494" s="3"/>
    </row>
    <row r="495">
      <c r="M495" s="3"/>
      <c r="N495" s="3"/>
    </row>
    <row r="496">
      <c r="M496" s="3"/>
      <c r="N496" s="3"/>
    </row>
    <row r="497">
      <c r="M497" s="3"/>
      <c r="N497" s="3"/>
    </row>
    <row r="498">
      <c r="M498" s="3"/>
      <c r="N498" s="3"/>
    </row>
    <row r="499">
      <c r="M499" s="3"/>
      <c r="N499" s="3"/>
    </row>
    <row r="500">
      <c r="M500" s="3"/>
      <c r="N500" s="3"/>
    </row>
    <row r="501">
      <c r="M501" s="3"/>
      <c r="N501" s="3"/>
    </row>
    <row r="502">
      <c r="M502" s="3"/>
      <c r="N502" s="3"/>
    </row>
    <row r="503">
      <c r="M503" s="3"/>
      <c r="N503" s="3"/>
    </row>
    <row r="504">
      <c r="M504" s="3"/>
      <c r="N504" s="3"/>
    </row>
    <row r="505">
      <c r="M505" s="3"/>
      <c r="N505" s="3"/>
    </row>
    <row r="506">
      <c r="M506" s="3"/>
      <c r="N506" s="3"/>
    </row>
    <row r="507">
      <c r="M507" s="3"/>
      <c r="N507" s="3"/>
    </row>
    <row r="508">
      <c r="M508" s="3"/>
      <c r="N508" s="3"/>
    </row>
    <row r="509">
      <c r="M509" s="3"/>
      <c r="N509" s="3"/>
    </row>
    <row r="510">
      <c r="M510" s="3"/>
      <c r="N510" s="3"/>
    </row>
    <row r="511">
      <c r="M511" s="3"/>
      <c r="N511" s="3"/>
    </row>
    <row r="512">
      <c r="M512" s="3"/>
      <c r="N512" s="3"/>
    </row>
    <row r="513">
      <c r="M513" s="3"/>
      <c r="N513" s="3"/>
    </row>
    <row r="514">
      <c r="M514" s="3"/>
      <c r="N514" s="3"/>
    </row>
    <row r="515">
      <c r="M515" s="3"/>
      <c r="N515" s="3"/>
    </row>
    <row r="516">
      <c r="M516" s="3"/>
      <c r="N516" s="3"/>
    </row>
    <row r="517">
      <c r="M517" s="3"/>
      <c r="N517" s="3"/>
    </row>
    <row r="518">
      <c r="M518" s="3"/>
      <c r="N518" s="3"/>
    </row>
    <row r="519">
      <c r="M519" s="3"/>
      <c r="N519" s="3"/>
    </row>
    <row r="520">
      <c r="M520" s="3"/>
      <c r="N520" s="3"/>
    </row>
    <row r="521">
      <c r="M521" s="3"/>
      <c r="N521" s="3"/>
    </row>
    <row r="522">
      <c r="M522" s="3"/>
      <c r="N522" s="3"/>
    </row>
    <row r="523">
      <c r="M523" s="3"/>
      <c r="N523" s="3"/>
    </row>
    <row r="524">
      <c r="M524" s="3"/>
      <c r="N524" s="3"/>
    </row>
    <row r="525">
      <c r="M525" s="3"/>
      <c r="N525" s="3"/>
    </row>
    <row r="526">
      <c r="M526" s="3"/>
      <c r="N526" s="3"/>
    </row>
    <row r="527">
      <c r="M527" s="3"/>
      <c r="N527" s="3"/>
    </row>
    <row r="528">
      <c r="M528" s="3"/>
      <c r="N528" s="3"/>
    </row>
    <row r="529">
      <c r="M529" s="3"/>
      <c r="N529" s="3"/>
    </row>
    <row r="530">
      <c r="M530" s="3"/>
      <c r="N530" s="3"/>
    </row>
    <row r="531">
      <c r="M531" s="3"/>
      <c r="N531" s="3"/>
    </row>
    <row r="532">
      <c r="M532" s="3"/>
      <c r="N532" s="3"/>
    </row>
    <row r="533">
      <c r="M533" s="3"/>
      <c r="N533" s="3"/>
    </row>
    <row r="534">
      <c r="M534" s="3"/>
      <c r="N534" s="3"/>
    </row>
    <row r="535">
      <c r="M535" s="3"/>
      <c r="N535" s="3"/>
    </row>
    <row r="536">
      <c r="M536" s="3"/>
      <c r="N536" s="3"/>
    </row>
    <row r="537">
      <c r="M537" s="3"/>
      <c r="N537" s="3"/>
    </row>
    <row r="538">
      <c r="M538" s="3"/>
      <c r="N538" s="3"/>
    </row>
    <row r="539">
      <c r="M539" s="3"/>
      <c r="N539" s="3"/>
    </row>
    <row r="540">
      <c r="M540" s="3"/>
      <c r="N540" s="3"/>
    </row>
    <row r="541">
      <c r="M541" s="3"/>
      <c r="N541" s="3"/>
    </row>
    <row r="542">
      <c r="M542" s="3"/>
      <c r="N542" s="3"/>
    </row>
    <row r="543">
      <c r="M543" s="3"/>
      <c r="N543" s="3"/>
    </row>
    <row r="544">
      <c r="M544" s="3"/>
      <c r="N544" s="3"/>
    </row>
    <row r="545">
      <c r="M545" s="3"/>
      <c r="N545" s="3"/>
    </row>
    <row r="546">
      <c r="M546" s="3"/>
      <c r="N546" s="3"/>
    </row>
    <row r="547">
      <c r="M547" s="3"/>
      <c r="N547" s="3"/>
    </row>
    <row r="548">
      <c r="M548" s="3"/>
      <c r="N548" s="3"/>
    </row>
    <row r="549">
      <c r="M549" s="3"/>
      <c r="N549" s="3"/>
    </row>
    <row r="550">
      <c r="M550" s="3"/>
      <c r="N550" s="3"/>
    </row>
    <row r="551">
      <c r="M551" s="3"/>
      <c r="N551" s="3"/>
    </row>
    <row r="552">
      <c r="M552" s="3"/>
      <c r="N552" s="3"/>
    </row>
    <row r="553">
      <c r="M553" s="3"/>
      <c r="N553" s="3"/>
    </row>
    <row r="554">
      <c r="M554" s="3"/>
      <c r="N554" s="3"/>
    </row>
    <row r="555">
      <c r="M555" s="3"/>
      <c r="N555" s="3"/>
    </row>
    <row r="556">
      <c r="M556" s="3"/>
      <c r="N556" s="3"/>
    </row>
    <row r="557">
      <c r="M557" s="3"/>
      <c r="N557" s="3"/>
    </row>
    <row r="558">
      <c r="M558" s="3"/>
      <c r="N558" s="3"/>
    </row>
    <row r="559">
      <c r="M559" s="3"/>
      <c r="N559" s="3"/>
    </row>
    <row r="560">
      <c r="M560" s="3"/>
      <c r="N560" s="3"/>
    </row>
    <row r="561">
      <c r="M561" s="3"/>
      <c r="N561" s="3"/>
    </row>
    <row r="562">
      <c r="M562" s="3"/>
      <c r="N562" s="3"/>
    </row>
    <row r="563">
      <c r="M563" s="3"/>
      <c r="N563" s="3"/>
    </row>
    <row r="564">
      <c r="M564" s="3"/>
      <c r="N564" s="3"/>
    </row>
    <row r="565">
      <c r="M565" s="3"/>
      <c r="N565" s="3"/>
    </row>
    <row r="566">
      <c r="M566" s="3"/>
      <c r="N566" s="3"/>
    </row>
    <row r="567">
      <c r="M567" s="3"/>
      <c r="N567" s="3"/>
    </row>
    <row r="568">
      <c r="M568" s="3"/>
      <c r="N568" s="3"/>
    </row>
    <row r="569">
      <c r="M569" s="3"/>
      <c r="N569" s="3"/>
    </row>
    <row r="570">
      <c r="M570" s="3"/>
      <c r="N570" s="3"/>
    </row>
    <row r="571">
      <c r="M571" s="3"/>
      <c r="N571" s="3"/>
    </row>
    <row r="572">
      <c r="M572" s="3"/>
      <c r="N572" s="3"/>
    </row>
    <row r="573">
      <c r="M573" s="3"/>
      <c r="N573" s="3"/>
    </row>
    <row r="574">
      <c r="M574" s="3"/>
      <c r="N574" s="3"/>
    </row>
    <row r="575">
      <c r="M575" s="3"/>
      <c r="N575" s="3"/>
    </row>
    <row r="576">
      <c r="M576" s="3"/>
      <c r="N576" s="3"/>
    </row>
    <row r="577">
      <c r="M577" s="3"/>
      <c r="N577" s="3"/>
    </row>
    <row r="578">
      <c r="M578" s="3"/>
      <c r="N578" s="3"/>
    </row>
    <row r="579">
      <c r="M579" s="3"/>
      <c r="N579" s="3"/>
    </row>
    <row r="580">
      <c r="M580" s="3"/>
      <c r="N580" s="3"/>
    </row>
    <row r="581">
      <c r="M581" s="3"/>
      <c r="N581" s="3"/>
    </row>
    <row r="582">
      <c r="M582" s="3"/>
      <c r="N582" s="3"/>
    </row>
    <row r="583">
      <c r="M583" s="3"/>
      <c r="N583" s="3"/>
    </row>
    <row r="584">
      <c r="M584" s="3"/>
      <c r="N584" s="3"/>
    </row>
    <row r="585">
      <c r="M585" s="3"/>
      <c r="N585" s="3"/>
    </row>
    <row r="586">
      <c r="M586" s="3"/>
      <c r="N586" s="3"/>
    </row>
    <row r="587">
      <c r="M587" s="3"/>
      <c r="N587" s="3"/>
    </row>
    <row r="588">
      <c r="M588" s="3"/>
      <c r="N588" s="3"/>
    </row>
    <row r="589">
      <c r="M589" s="3"/>
      <c r="N589" s="3"/>
    </row>
    <row r="590">
      <c r="M590" s="3"/>
      <c r="N590" s="3"/>
    </row>
    <row r="591">
      <c r="M591" s="3"/>
      <c r="N591" s="3"/>
    </row>
    <row r="592">
      <c r="M592" s="3"/>
      <c r="N592" s="3"/>
    </row>
    <row r="593">
      <c r="M593" s="3"/>
      <c r="N593" s="3"/>
    </row>
    <row r="594">
      <c r="M594" s="3"/>
      <c r="N594" s="3"/>
    </row>
    <row r="595">
      <c r="M595" s="3"/>
      <c r="N595" s="3"/>
    </row>
    <row r="596">
      <c r="M596" s="3"/>
      <c r="N596" s="3"/>
    </row>
    <row r="597">
      <c r="M597" s="3"/>
      <c r="N597" s="3"/>
    </row>
    <row r="598">
      <c r="M598" s="3"/>
      <c r="N598" s="3"/>
    </row>
    <row r="599">
      <c r="M599" s="3"/>
      <c r="N599" s="3"/>
    </row>
    <row r="600">
      <c r="M600" s="3"/>
      <c r="N600" s="3"/>
    </row>
    <row r="601">
      <c r="M601" s="3"/>
      <c r="N601" s="3"/>
    </row>
    <row r="602">
      <c r="M602" s="3"/>
      <c r="N602" s="3"/>
    </row>
    <row r="603">
      <c r="M603" s="3"/>
      <c r="N603" s="3"/>
    </row>
    <row r="604">
      <c r="M604" s="3"/>
      <c r="N604" s="3"/>
    </row>
    <row r="605">
      <c r="M605" s="3"/>
      <c r="N605" s="3"/>
    </row>
    <row r="606">
      <c r="M606" s="3"/>
      <c r="N606" s="3"/>
    </row>
    <row r="607">
      <c r="M607" s="3"/>
      <c r="N607" s="3"/>
    </row>
    <row r="608">
      <c r="M608" s="3"/>
      <c r="N608" s="3"/>
    </row>
    <row r="609">
      <c r="M609" s="3"/>
      <c r="N609" s="3"/>
    </row>
    <row r="610">
      <c r="M610" s="3"/>
      <c r="N610" s="3"/>
    </row>
    <row r="611">
      <c r="M611" s="3"/>
      <c r="N611" s="3"/>
    </row>
    <row r="612">
      <c r="M612" s="3"/>
      <c r="N612" s="3"/>
    </row>
    <row r="613">
      <c r="M613" s="3"/>
      <c r="N613" s="3"/>
    </row>
    <row r="614">
      <c r="M614" s="3"/>
      <c r="N614" s="3"/>
    </row>
    <row r="615">
      <c r="M615" s="3"/>
      <c r="N615" s="3"/>
    </row>
    <row r="616">
      <c r="M616" s="3"/>
      <c r="N616" s="3"/>
    </row>
    <row r="617">
      <c r="M617" s="3"/>
      <c r="N617" s="3"/>
    </row>
    <row r="618">
      <c r="M618" s="3"/>
      <c r="N618" s="3"/>
    </row>
    <row r="619">
      <c r="M619" s="3"/>
      <c r="N619" s="3"/>
    </row>
    <row r="620">
      <c r="M620" s="3"/>
      <c r="N620" s="3"/>
    </row>
    <row r="621">
      <c r="M621" s="3"/>
      <c r="N621" s="3"/>
    </row>
    <row r="622">
      <c r="M622" s="3"/>
      <c r="N622" s="3"/>
    </row>
    <row r="623">
      <c r="M623" s="3"/>
      <c r="N623" s="3"/>
    </row>
    <row r="624">
      <c r="M624" s="3"/>
      <c r="N624" s="3"/>
    </row>
    <row r="625">
      <c r="M625" s="3"/>
      <c r="N625" s="3"/>
    </row>
    <row r="626">
      <c r="M626" s="3"/>
      <c r="N626" s="3"/>
    </row>
    <row r="627">
      <c r="M627" s="3"/>
      <c r="N627" s="3"/>
    </row>
    <row r="628">
      <c r="M628" s="3"/>
      <c r="N628" s="3"/>
    </row>
    <row r="629">
      <c r="M629" s="3"/>
      <c r="N629" s="3"/>
    </row>
    <row r="630">
      <c r="M630" s="3"/>
      <c r="N630" s="3"/>
    </row>
    <row r="631">
      <c r="M631" s="3"/>
      <c r="N631" s="3"/>
    </row>
    <row r="632">
      <c r="M632" s="3"/>
      <c r="N632" s="3"/>
    </row>
    <row r="633">
      <c r="M633" s="3"/>
      <c r="N633" s="3"/>
    </row>
    <row r="634">
      <c r="M634" s="3"/>
      <c r="N634" s="3"/>
    </row>
    <row r="635">
      <c r="M635" s="3"/>
      <c r="N635" s="3"/>
    </row>
    <row r="636">
      <c r="M636" s="3"/>
      <c r="N636" s="3"/>
    </row>
    <row r="637">
      <c r="M637" s="3"/>
      <c r="N637" s="3"/>
    </row>
    <row r="638">
      <c r="M638" s="3"/>
      <c r="N638" s="3"/>
    </row>
    <row r="639">
      <c r="M639" s="3"/>
      <c r="N639" s="3"/>
    </row>
    <row r="640">
      <c r="M640" s="3"/>
      <c r="N640" s="3"/>
    </row>
    <row r="641">
      <c r="M641" s="3"/>
      <c r="N641" s="3"/>
    </row>
    <row r="642">
      <c r="M642" s="3"/>
      <c r="N642" s="3"/>
    </row>
    <row r="643">
      <c r="M643" s="3"/>
      <c r="N643" s="3"/>
    </row>
    <row r="644">
      <c r="M644" s="3"/>
      <c r="N644" s="3"/>
    </row>
    <row r="645">
      <c r="M645" s="3"/>
      <c r="N645" s="3"/>
    </row>
    <row r="646">
      <c r="M646" s="3"/>
      <c r="N646" s="3"/>
    </row>
    <row r="647">
      <c r="M647" s="3"/>
      <c r="N647" s="3"/>
    </row>
    <row r="648">
      <c r="M648" s="3"/>
      <c r="N648" s="3"/>
    </row>
    <row r="649">
      <c r="M649" s="3"/>
      <c r="N649" s="3"/>
    </row>
    <row r="650">
      <c r="M650" s="3"/>
      <c r="N650" s="3"/>
    </row>
    <row r="651">
      <c r="M651" s="3"/>
      <c r="N651" s="3"/>
    </row>
    <row r="652">
      <c r="M652" s="3"/>
      <c r="N652" s="3"/>
    </row>
    <row r="653">
      <c r="M653" s="3"/>
      <c r="N653" s="3"/>
    </row>
    <row r="654">
      <c r="M654" s="3"/>
      <c r="N654" s="3"/>
    </row>
    <row r="655">
      <c r="M655" s="3"/>
      <c r="N655" s="3"/>
    </row>
    <row r="656">
      <c r="M656" s="3"/>
      <c r="N656" s="3"/>
    </row>
    <row r="657">
      <c r="M657" s="3"/>
      <c r="N657" s="3"/>
    </row>
    <row r="658">
      <c r="M658" s="3"/>
      <c r="N658" s="3"/>
    </row>
    <row r="659">
      <c r="M659" s="3"/>
      <c r="N659" s="3"/>
    </row>
    <row r="660">
      <c r="M660" s="3"/>
      <c r="N660" s="3"/>
    </row>
    <row r="661">
      <c r="M661" s="3"/>
      <c r="N661" s="3"/>
    </row>
    <row r="662">
      <c r="M662" s="3"/>
      <c r="N662" s="3"/>
    </row>
    <row r="663">
      <c r="M663" s="3"/>
      <c r="N663" s="3"/>
    </row>
    <row r="664">
      <c r="M664" s="3"/>
      <c r="N664" s="3"/>
    </row>
    <row r="665">
      <c r="M665" s="3"/>
      <c r="N665" s="3"/>
    </row>
    <row r="666">
      <c r="M666" s="3"/>
      <c r="N666" s="3"/>
    </row>
    <row r="667">
      <c r="M667" s="3"/>
      <c r="N667" s="3"/>
    </row>
    <row r="668">
      <c r="M668" s="3"/>
      <c r="N668" s="3"/>
    </row>
    <row r="669">
      <c r="M669" s="3"/>
      <c r="N669" s="3"/>
    </row>
    <row r="670">
      <c r="M670" s="3"/>
      <c r="N670" s="3"/>
    </row>
    <row r="671">
      <c r="M671" s="3"/>
      <c r="N671" s="3"/>
    </row>
    <row r="672">
      <c r="M672" s="3"/>
      <c r="N672" s="3"/>
    </row>
    <row r="673">
      <c r="M673" s="3"/>
      <c r="N673" s="3"/>
    </row>
    <row r="674">
      <c r="M674" s="3"/>
      <c r="N674" s="3"/>
    </row>
    <row r="675">
      <c r="M675" s="3"/>
      <c r="N675" s="3"/>
    </row>
    <row r="676">
      <c r="M676" s="3"/>
      <c r="N676" s="3"/>
    </row>
    <row r="677">
      <c r="M677" s="3"/>
      <c r="N677" s="3"/>
    </row>
    <row r="678">
      <c r="M678" s="3"/>
      <c r="N678" s="3"/>
    </row>
    <row r="679">
      <c r="M679" s="3"/>
      <c r="N679" s="3"/>
    </row>
    <row r="680">
      <c r="M680" s="3"/>
      <c r="N680" s="3"/>
    </row>
    <row r="681">
      <c r="M681" s="3"/>
      <c r="N681" s="3"/>
    </row>
    <row r="682">
      <c r="M682" s="3"/>
      <c r="N682" s="3"/>
    </row>
    <row r="683">
      <c r="M683" s="3"/>
      <c r="N683" s="3"/>
    </row>
    <row r="684">
      <c r="M684" s="3"/>
      <c r="N684" s="3"/>
    </row>
    <row r="685">
      <c r="M685" s="3"/>
      <c r="N685" s="3"/>
    </row>
    <row r="686">
      <c r="M686" s="3"/>
      <c r="N686" s="3"/>
    </row>
    <row r="687">
      <c r="M687" s="3"/>
      <c r="N687" s="3"/>
    </row>
    <row r="688">
      <c r="M688" s="3"/>
      <c r="N688" s="3"/>
    </row>
    <row r="689">
      <c r="M689" s="3"/>
      <c r="N689" s="3"/>
    </row>
    <row r="690">
      <c r="M690" s="3"/>
      <c r="N690" s="3"/>
    </row>
    <row r="691">
      <c r="M691" s="3"/>
      <c r="N691" s="3"/>
    </row>
    <row r="692">
      <c r="M692" s="3"/>
      <c r="N692" s="3"/>
    </row>
    <row r="693">
      <c r="M693" s="3"/>
      <c r="N693" s="3"/>
    </row>
    <row r="694">
      <c r="M694" s="3"/>
      <c r="N694" s="3"/>
    </row>
    <row r="695">
      <c r="M695" s="3"/>
      <c r="N695" s="3"/>
    </row>
    <row r="696">
      <c r="M696" s="3"/>
      <c r="N696" s="3"/>
    </row>
    <row r="697">
      <c r="M697" s="3"/>
      <c r="N697" s="3"/>
    </row>
    <row r="698">
      <c r="M698" s="3"/>
      <c r="N698" s="3"/>
    </row>
    <row r="699">
      <c r="M699" s="3"/>
      <c r="N699" s="3"/>
    </row>
    <row r="700">
      <c r="M700" s="3"/>
      <c r="N700" s="3"/>
    </row>
    <row r="701">
      <c r="M701" s="3"/>
      <c r="N701" s="3"/>
    </row>
    <row r="702">
      <c r="M702" s="3"/>
      <c r="N702" s="3"/>
    </row>
    <row r="703">
      <c r="M703" s="3"/>
      <c r="N703" s="3"/>
    </row>
    <row r="704">
      <c r="M704" s="3"/>
      <c r="N704" s="3"/>
    </row>
    <row r="705">
      <c r="M705" s="3"/>
      <c r="N705" s="3"/>
    </row>
    <row r="706">
      <c r="M706" s="3"/>
      <c r="N706" s="3"/>
    </row>
    <row r="707">
      <c r="M707" s="3"/>
      <c r="N707" s="3"/>
    </row>
    <row r="708">
      <c r="M708" s="3"/>
      <c r="N708" s="3"/>
    </row>
    <row r="709">
      <c r="M709" s="3"/>
      <c r="N709" s="3"/>
    </row>
    <row r="710">
      <c r="M710" s="3"/>
      <c r="N710" s="3"/>
    </row>
    <row r="711">
      <c r="M711" s="3"/>
      <c r="N711" s="3"/>
    </row>
    <row r="712">
      <c r="M712" s="3"/>
      <c r="N712" s="3"/>
    </row>
    <row r="713">
      <c r="M713" s="3"/>
      <c r="N713" s="3"/>
    </row>
    <row r="714">
      <c r="M714" s="3"/>
      <c r="N714" s="3"/>
    </row>
    <row r="715">
      <c r="M715" s="3"/>
      <c r="N715" s="3"/>
    </row>
    <row r="716">
      <c r="M716" s="3"/>
      <c r="N716" s="3"/>
    </row>
    <row r="717">
      <c r="M717" s="3"/>
      <c r="N717" s="3"/>
    </row>
    <row r="718">
      <c r="M718" s="3"/>
      <c r="N718" s="3"/>
    </row>
    <row r="719">
      <c r="M719" s="3"/>
      <c r="N719" s="3"/>
    </row>
    <row r="720">
      <c r="M720" s="3"/>
      <c r="N720" s="3"/>
    </row>
    <row r="721">
      <c r="M721" s="3"/>
      <c r="N721" s="3"/>
    </row>
    <row r="722">
      <c r="M722" s="3"/>
      <c r="N722" s="3"/>
    </row>
    <row r="723">
      <c r="M723" s="3"/>
      <c r="N723" s="3"/>
    </row>
    <row r="724">
      <c r="M724" s="3"/>
      <c r="N724" s="3"/>
    </row>
    <row r="725">
      <c r="M725" s="3"/>
      <c r="N725" s="3"/>
    </row>
    <row r="726">
      <c r="M726" s="3"/>
      <c r="N726" s="3"/>
    </row>
    <row r="727">
      <c r="M727" s="3"/>
      <c r="N727" s="3"/>
    </row>
    <row r="728">
      <c r="M728" s="3"/>
      <c r="N728" s="3"/>
    </row>
    <row r="729">
      <c r="M729" s="3"/>
      <c r="N729" s="3"/>
    </row>
    <row r="730">
      <c r="M730" s="3"/>
      <c r="N730" s="3"/>
    </row>
    <row r="731">
      <c r="M731" s="3"/>
      <c r="N731" s="3"/>
    </row>
    <row r="732">
      <c r="M732" s="3"/>
      <c r="N732" s="3"/>
    </row>
    <row r="733">
      <c r="M733" s="3"/>
      <c r="N733" s="3"/>
    </row>
    <row r="734">
      <c r="M734" s="3"/>
      <c r="N734" s="3"/>
    </row>
    <row r="735">
      <c r="M735" s="3"/>
      <c r="N735" s="3"/>
    </row>
    <row r="736">
      <c r="M736" s="3"/>
      <c r="N736" s="3"/>
    </row>
    <row r="737">
      <c r="M737" s="3"/>
      <c r="N737" s="3"/>
    </row>
    <row r="738">
      <c r="M738" s="3"/>
      <c r="N738" s="3"/>
    </row>
    <row r="739">
      <c r="M739" s="3"/>
      <c r="N739" s="3"/>
    </row>
    <row r="740">
      <c r="M740" s="3"/>
      <c r="N740" s="3"/>
    </row>
    <row r="741">
      <c r="M741" s="3"/>
      <c r="N741" s="3"/>
    </row>
    <row r="742">
      <c r="M742" s="3"/>
      <c r="N742" s="3"/>
    </row>
    <row r="743">
      <c r="M743" s="3"/>
      <c r="N743" s="3"/>
    </row>
    <row r="744">
      <c r="M744" s="3"/>
      <c r="N744" s="3"/>
    </row>
    <row r="745">
      <c r="M745" s="3"/>
      <c r="N745" s="3"/>
    </row>
    <row r="746">
      <c r="M746" s="3"/>
      <c r="N746" s="3"/>
    </row>
    <row r="747">
      <c r="M747" s="3"/>
      <c r="N747" s="3"/>
    </row>
    <row r="748">
      <c r="M748" s="3"/>
      <c r="N748" s="3"/>
    </row>
    <row r="749">
      <c r="M749" s="3"/>
      <c r="N749" s="3"/>
    </row>
    <row r="750">
      <c r="M750" s="3"/>
      <c r="N750" s="3"/>
    </row>
    <row r="751">
      <c r="M751" s="3"/>
      <c r="N751" s="3"/>
    </row>
    <row r="752">
      <c r="M752" s="3"/>
      <c r="N752" s="3"/>
    </row>
    <row r="753">
      <c r="M753" s="3"/>
      <c r="N753" s="3"/>
    </row>
    <row r="754">
      <c r="M754" s="3"/>
      <c r="N754" s="3"/>
    </row>
    <row r="755">
      <c r="M755" s="3"/>
      <c r="N755" s="3"/>
    </row>
    <row r="756">
      <c r="M756" s="3"/>
      <c r="N756" s="3"/>
    </row>
    <row r="757">
      <c r="M757" s="3"/>
      <c r="N757" s="3"/>
    </row>
    <row r="758">
      <c r="M758" s="3"/>
      <c r="N758" s="3"/>
    </row>
    <row r="759">
      <c r="M759" s="3"/>
      <c r="N759" s="3"/>
    </row>
    <row r="760">
      <c r="M760" s="3"/>
      <c r="N760" s="3"/>
    </row>
    <row r="761">
      <c r="M761" s="3"/>
      <c r="N761" s="3"/>
    </row>
    <row r="762">
      <c r="M762" s="3"/>
      <c r="N762" s="3"/>
    </row>
    <row r="763">
      <c r="M763" s="3"/>
      <c r="N763" s="3"/>
    </row>
    <row r="764">
      <c r="M764" s="3"/>
      <c r="N764" s="3"/>
    </row>
    <row r="765">
      <c r="M765" s="3"/>
      <c r="N765" s="3"/>
    </row>
    <row r="766">
      <c r="M766" s="3"/>
      <c r="N766" s="3"/>
    </row>
    <row r="767">
      <c r="M767" s="3"/>
      <c r="N767" s="3"/>
    </row>
    <row r="768">
      <c r="M768" s="3"/>
      <c r="N768" s="3"/>
    </row>
    <row r="769">
      <c r="M769" s="3"/>
      <c r="N769" s="3"/>
    </row>
    <row r="770">
      <c r="M770" s="3"/>
      <c r="N770" s="3"/>
    </row>
    <row r="771">
      <c r="M771" s="3"/>
      <c r="N771" s="3"/>
    </row>
    <row r="772">
      <c r="M772" s="3"/>
      <c r="N772" s="3"/>
    </row>
    <row r="773">
      <c r="M773" s="3"/>
      <c r="N773" s="3"/>
    </row>
    <row r="774">
      <c r="M774" s="3"/>
      <c r="N774" s="3"/>
    </row>
    <row r="775">
      <c r="M775" s="3"/>
      <c r="N775" s="3"/>
    </row>
    <row r="776">
      <c r="M776" s="3"/>
      <c r="N776" s="3"/>
    </row>
    <row r="777">
      <c r="M777" s="3"/>
      <c r="N777" s="3"/>
    </row>
    <row r="778">
      <c r="M778" s="3"/>
      <c r="N778" s="3"/>
    </row>
    <row r="779">
      <c r="M779" s="3"/>
      <c r="N779" s="3"/>
    </row>
    <row r="780">
      <c r="M780" s="3"/>
      <c r="N780" s="3"/>
    </row>
    <row r="781">
      <c r="M781" s="3"/>
      <c r="N781" s="3"/>
    </row>
    <row r="782">
      <c r="M782" s="3"/>
      <c r="N782" s="3"/>
    </row>
    <row r="783">
      <c r="M783" s="3"/>
      <c r="N783" s="3"/>
    </row>
    <row r="784">
      <c r="M784" s="3"/>
      <c r="N784" s="3"/>
    </row>
    <row r="785">
      <c r="M785" s="3"/>
      <c r="N785" s="3"/>
    </row>
    <row r="786">
      <c r="M786" s="3"/>
      <c r="N786" s="3"/>
    </row>
    <row r="787">
      <c r="M787" s="3"/>
      <c r="N787" s="3"/>
    </row>
    <row r="788">
      <c r="M788" s="3"/>
      <c r="N788" s="3"/>
    </row>
    <row r="789">
      <c r="M789" s="3"/>
      <c r="N789" s="3"/>
    </row>
    <row r="790">
      <c r="M790" s="3"/>
      <c r="N790" s="3"/>
    </row>
    <row r="791">
      <c r="M791" s="3"/>
      <c r="N791" s="3"/>
    </row>
    <row r="792">
      <c r="M792" s="3"/>
      <c r="N792" s="3"/>
    </row>
    <row r="793">
      <c r="M793" s="3"/>
      <c r="N793" s="3"/>
    </row>
    <row r="794">
      <c r="M794" s="3"/>
      <c r="N794" s="3"/>
    </row>
    <row r="795">
      <c r="M795" s="3"/>
      <c r="N795" s="3"/>
    </row>
    <row r="796">
      <c r="M796" s="3"/>
      <c r="N796" s="3"/>
    </row>
    <row r="797">
      <c r="M797" s="3"/>
      <c r="N797" s="3"/>
    </row>
    <row r="798">
      <c r="M798" s="3"/>
      <c r="N798" s="3"/>
    </row>
    <row r="799">
      <c r="M799" s="3"/>
      <c r="N799" s="3"/>
    </row>
    <row r="800">
      <c r="M800" s="3"/>
      <c r="N800" s="3"/>
    </row>
    <row r="801">
      <c r="M801" s="3"/>
      <c r="N801" s="3"/>
    </row>
    <row r="802">
      <c r="M802" s="3"/>
      <c r="N802" s="3"/>
    </row>
    <row r="803">
      <c r="M803" s="3"/>
      <c r="N803" s="3"/>
    </row>
    <row r="804">
      <c r="M804" s="3"/>
      <c r="N804" s="3"/>
    </row>
    <row r="805">
      <c r="M805" s="3"/>
      <c r="N805" s="3"/>
    </row>
    <row r="806">
      <c r="M806" s="3"/>
      <c r="N806" s="3"/>
    </row>
    <row r="807">
      <c r="M807" s="3"/>
      <c r="N807" s="3"/>
    </row>
    <row r="808">
      <c r="M808" s="3"/>
      <c r="N808" s="3"/>
    </row>
    <row r="809">
      <c r="M809" s="3"/>
      <c r="N809" s="3"/>
    </row>
    <row r="810">
      <c r="M810" s="3"/>
      <c r="N810" s="3"/>
    </row>
    <row r="811">
      <c r="M811" s="3"/>
      <c r="N811" s="3"/>
    </row>
    <row r="812">
      <c r="M812" s="3"/>
      <c r="N812" s="3"/>
    </row>
    <row r="813">
      <c r="M813" s="3"/>
      <c r="N813" s="3"/>
    </row>
    <row r="814">
      <c r="M814" s="3"/>
      <c r="N814" s="3"/>
    </row>
    <row r="815">
      <c r="M815" s="3"/>
      <c r="N815" s="3"/>
    </row>
    <row r="816">
      <c r="M816" s="3"/>
      <c r="N816" s="3"/>
    </row>
    <row r="817">
      <c r="M817" s="3"/>
      <c r="N817" s="3"/>
    </row>
    <row r="818">
      <c r="M818" s="3"/>
      <c r="N818" s="3"/>
    </row>
    <row r="819">
      <c r="M819" s="3"/>
      <c r="N819" s="3"/>
    </row>
    <row r="820">
      <c r="M820" s="3"/>
      <c r="N820" s="3"/>
    </row>
    <row r="821">
      <c r="M821" s="3"/>
      <c r="N821" s="3"/>
    </row>
    <row r="822">
      <c r="M822" s="3"/>
      <c r="N822" s="3"/>
    </row>
    <row r="823">
      <c r="M823" s="3"/>
      <c r="N823" s="3"/>
    </row>
    <row r="824">
      <c r="M824" s="3"/>
      <c r="N824" s="3"/>
    </row>
    <row r="825">
      <c r="M825" s="3"/>
      <c r="N825" s="3"/>
    </row>
    <row r="826">
      <c r="M826" s="3"/>
      <c r="N826" s="3"/>
    </row>
    <row r="827">
      <c r="M827" s="3"/>
      <c r="N827" s="3"/>
    </row>
    <row r="828">
      <c r="M828" s="3"/>
      <c r="N828" s="3"/>
    </row>
    <row r="829">
      <c r="M829" s="3"/>
      <c r="N829" s="3"/>
    </row>
    <row r="830">
      <c r="M830" s="3"/>
      <c r="N830" s="3"/>
    </row>
    <row r="831">
      <c r="M831" s="3"/>
      <c r="N831" s="3"/>
    </row>
    <row r="832">
      <c r="M832" s="3"/>
      <c r="N832" s="3"/>
    </row>
    <row r="833">
      <c r="M833" s="3"/>
      <c r="N833" s="3"/>
    </row>
    <row r="834">
      <c r="M834" s="3"/>
      <c r="N834" s="3"/>
    </row>
    <row r="835">
      <c r="M835" s="3"/>
      <c r="N835" s="3"/>
    </row>
    <row r="836">
      <c r="M836" s="3"/>
      <c r="N836" s="3"/>
    </row>
    <row r="837">
      <c r="M837" s="3"/>
      <c r="N837" s="3"/>
    </row>
    <row r="838">
      <c r="M838" s="3"/>
      <c r="N838" s="3"/>
    </row>
    <row r="839">
      <c r="M839" s="3"/>
      <c r="N839" s="3"/>
    </row>
    <row r="840">
      <c r="M840" s="3"/>
      <c r="N840" s="3"/>
    </row>
    <row r="841">
      <c r="M841" s="3"/>
      <c r="N841" s="3"/>
    </row>
    <row r="842">
      <c r="M842" s="3"/>
      <c r="N842" s="3"/>
    </row>
    <row r="843">
      <c r="M843" s="3"/>
      <c r="N843" s="3"/>
    </row>
    <row r="844">
      <c r="M844" s="3"/>
      <c r="N844" s="3"/>
    </row>
    <row r="845">
      <c r="M845" s="3"/>
      <c r="N845" s="3"/>
    </row>
    <row r="846">
      <c r="M846" s="3"/>
      <c r="N846" s="3"/>
    </row>
    <row r="847">
      <c r="M847" s="3"/>
      <c r="N847" s="3"/>
    </row>
    <row r="848">
      <c r="M848" s="3"/>
      <c r="N848" s="3"/>
    </row>
    <row r="849">
      <c r="M849" s="3"/>
      <c r="N849" s="3"/>
    </row>
    <row r="850">
      <c r="M850" s="3"/>
      <c r="N850" s="3"/>
    </row>
    <row r="851">
      <c r="M851" s="3"/>
      <c r="N851" s="3"/>
    </row>
    <row r="852">
      <c r="M852" s="3"/>
      <c r="N852" s="3"/>
    </row>
    <row r="853">
      <c r="M853" s="3"/>
      <c r="N853" s="3"/>
    </row>
    <row r="854">
      <c r="M854" s="3"/>
      <c r="N854" s="3"/>
    </row>
    <row r="855">
      <c r="M855" s="3"/>
      <c r="N855" s="3"/>
    </row>
    <row r="856">
      <c r="M856" s="3"/>
      <c r="N856" s="3"/>
    </row>
    <row r="857">
      <c r="M857" s="3"/>
      <c r="N857" s="3"/>
    </row>
    <row r="858">
      <c r="M858" s="3"/>
      <c r="N858" s="3"/>
    </row>
    <row r="859">
      <c r="M859" s="3"/>
      <c r="N859" s="3"/>
    </row>
    <row r="860">
      <c r="M860" s="3"/>
      <c r="N860" s="3"/>
    </row>
    <row r="861">
      <c r="M861" s="3"/>
      <c r="N861" s="3"/>
    </row>
    <row r="862">
      <c r="M862" s="3"/>
      <c r="N862" s="3"/>
    </row>
    <row r="863">
      <c r="M863" s="3"/>
      <c r="N863" s="3"/>
    </row>
    <row r="864">
      <c r="M864" s="3"/>
      <c r="N864" s="3"/>
    </row>
    <row r="865">
      <c r="M865" s="3"/>
      <c r="N865" s="3"/>
    </row>
    <row r="866">
      <c r="M866" s="3"/>
      <c r="N866" s="3"/>
    </row>
    <row r="867">
      <c r="M867" s="3"/>
      <c r="N867" s="3"/>
    </row>
    <row r="868">
      <c r="M868" s="3"/>
      <c r="N868" s="3"/>
    </row>
    <row r="869">
      <c r="M869" s="3"/>
      <c r="N869" s="3"/>
    </row>
    <row r="870">
      <c r="M870" s="3"/>
      <c r="N870" s="3"/>
    </row>
    <row r="871">
      <c r="M871" s="3"/>
      <c r="N871" s="3"/>
    </row>
    <row r="872">
      <c r="M872" s="3"/>
      <c r="N872" s="3"/>
    </row>
    <row r="873">
      <c r="M873" s="3"/>
      <c r="N873" s="3"/>
    </row>
    <row r="874">
      <c r="M874" s="3"/>
      <c r="N874" s="3"/>
    </row>
    <row r="875">
      <c r="M875" s="3"/>
      <c r="N875" s="3"/>
    </row>
    <row r="876">
      <c r="M876" s="3"/>
      <c r="N876" s="3"/>
    </row>
    <row r="877">
      <c r="M877" s="3"/>
      <c r="N877" s="3"/>
    </row>
    <row r="878">
      <c r="M878" s="3"/>
      <c r="N878" s="3"/>
    </row>
    <row r="879">
      <c r="M879" s="3"/>
      <c r="N879" s="3"/>
    </row>
    <row r="880">
      <c r="M880" s="3"/>
      <c r="N880" s="3"/>
    </row>
    <row r="881">
      <c r="M881" s="3"/>
      <c r="N881" s="3"/>
    </row>
    <row r="882">
      <c r="M882" s="3"/>
      <c r="N882" s="3"/>
    </row>
    <row r="883">
      <c r="M883" s="3"/>
      <c r="N883" s="3"/>
    </row>
    <row r="884">
      <c r="M884" s="3"/>
      <c r="N884" s="3"/>
    </row>
    <row r="885">
      <c r="M885" s="3"/>
      <c r="N885" s="3"/>
    </row>
    <row r="886">
      <c r="M886" s="3"/>
      <c r="N886" s="3"/>
    </row>
    <row r="887">
      <c r="M887" s="3"/>
      <c r="N887" s="3"/>
    </row>
    <row r="888">
      <c r="M888" s="3"/>
      <c r="N888" s="3"/>
    </row>
    <row r="889">
      <c r="M889" s="3"/>
      <c r="N889" s="3"/>
    </row>
    <row r="890">
      <c r="M890" s="3"/>
      <c r="N890" s="3"/>
    </row>
    <row r="891">
      <c r="M891" s="3"/>
      <c r="N891" s="3"/>
    </row>
    <row r="892">
      <c r="M892" s="3"/>
      <c r="N892" s="3"/>
    </row>
    <row r="893">
      <c r="M893" s="3"/>
      <c r="N893" s="3"/>
    </row>
    <row r="894">
      <c r="M894" s="3"/>
      <c r="N894" s="3"/>
    </row>
    <row r="895">
      <c r="M895" s="3"/>
      <c r="N895" s="3"/>
    </row>
    <row r="896">
      <c r="M896" s="3"/>
      <c r="N896" s="3"/>
    </row>
    <row r="897">
      <c r="M897" s="3"/>
      <c r="N897" s="3"/>
    </row>
    <row r="898">
      <c r="M898" s="3"/>
      <c r="N898" s="3"/>
    </row>
    <row r="899">
      <c r="M899" s="3"/>
      <c r="N899" s="3"/>
    </row>
    <row r="900">
      <c r="M900" s="3"/>
      <c r="N900" s="3"/>
    </row>
    <row r="901">
      <c r="M901" s="3"/>
      <c r="N901" s="3"/>
    </row>
    <row r="902">
      <c r="M902" s="3"/>
      <c r="N902" s="3"/>
    </row>
    <row r="903">
      <c r="M903" s="3"/>
      <c r="N903" s="3"/>
    </row>
    <row r="904">
      <c r="M904" s="3"/>
      <c r="N904" s="3"/>
    </row>
    <row r="905">
      <c r="M905" s="3"/>
      <c r="N905" s="3"/>
    </row>
    <row r="906">
      <c r="M906" s="3"/>
      <c r="N906" s="3"/>
    </row>
    <row r="907">
      <c r="M907" s="3"/>
      <c r="N907" s="3"/>
    </row>
    <row r="908">
      <c r="M908" s="3"/>
      <c r="N908" s="3"/>
    </row>
    <row r="909">
      <c r="M909" s="3"/>
      <c r="N909" s="3"/>
    </row>
    <row r="910">
      <c r="M910" s="3"/>
      <c r="N910" s="3"/>
    </row>
    <row r="911">
      <c r="M911" s="3"/>
      <c r="N911" s="3"/>
    </row>
    <row r="912">
      <c r="M912" s="3"/>
      <c r="N912" s="3"/>
    </row>
    <row r="913">
      <c r="M913" s="3"/>
      <c r="N913" s="3"/>
    </row>
    <row r="914">
      <c r="M914" s="3"/>
      <c r="N914" s="3"/>
    </row>
    <row r="915">
      <c r="M915" s="3"/>
      <c r="N915" s="3"/>
    </row>
    <row r="916">
      <c r="M916" s="3"/>
      <c r="N916" s="3"/>
    </row>
    <row r="917">
      <c r="M917" s="3"/>
      <c r="N917" s="3"/>
    </row>
    <row r="918">
      <c r="M918" s="3"/>
      <c r="N918" s="3"/>
    </row>
    <row r="919">
      <c r="M919" s="3"/>
      <c r="N919" s="3"/>
    </row>
    <row r="920">
      <c r="M920" s="3"/>
      <c r="N920" s="3"/>
    </row>
    <row r="921">
      <c r="M921" s="3"/>
      <c r="N921" s="3"/>
    </row>
    <row r="922">
      <c r="M922" s="3"/>
      <c r="N922" s="3"/>
    </row>
    <row r="923">
      <c r="M923" s="3"/>
      <c r="N923" s="3"/>
    </row>
    <row r="924">
      <c r="M924" s="3"/>
      <c r="N924" s="3"/>
    </row>
    <row r="925">
      <c r="M925" s="3"/>
      <c r="N925" s="3"/>
    </row>
    <row r="926">
      <c r="M926" s="3"/>
      <c r="N926" s="3"/>
    </row>
    <row r="927">
      <c r="M927" s="3"/>
      <c r="N927" s="3"/>
    </row>
    <row r="928">
      <c r="M928" s="3"/>
      <c r="N928" s="3"/>
    </row>
    <row r="929">
      <c r="M929" s="3"/>
      <c r="N929" s="3"/>
    </row>
    <row r="930">
      <c r="M930" s="3"/>
      <c r="N930" s="3"/>
    </row>
    <row r="931">
      <c r="M931" s="3"/>
      <c r="N931" s="3"/>
    </row>
    <row r="932">
      <c r="M932" s="3"/>
      <c r="N932" s="3"/>
    </row>
    <row r="933">
      <c r="M933" s="3"/>
      <c r="N933" s="3"/>
    </row>
    <row r="934">
      <c r="M934" s="3"/>
      <c r="N934" s="3"/>
    </row>
    <row r="935">
      <c r="M935" s="3"/>
      <c r="N935" s="3"/>
    </row>
    <row r="936">
      <c r="M936" s="3"/>
      <c r="N936" s="3"/>
    </row>
    <row r="937">
      <c r="M937" s="3"/>
      <c r="N937" s="3"/>
    </row>
    <row r="938">
      <c r="M938" s="3"/>
      <c r="N938" s="3"/>
    </row>
    <row r="939">
      <c r="M939" s="3"/>
      <c r="N939" s="3"/>
    </row>
    <row r="940">
      <c r="M940" s="3"/>
      <c r="N940" s="3"/>
    </row>
    <row r="941">
      <c r="M941" s="3"/>
      <c r="N941" s="3"/>
    </row>
    <row r="942">
      <c r="M942" s="3"/>
      <c r="N942" s="3"/>
    </row>
    <row r="943">
      <c r="M943" s="3"/>
      <c r="N943" s="3"/>
    </row>
    <row r="944">
      <c r="M944" s="3"/>
      <c r="N944" s="3"/>
    </row>
    <row r="945">
      <c r="M945" s="3"/>
      <c r="N945" s="3"/>
    </row>
    <row r="946">
      <c r="M946" s="3"/>
      <c r="N946" s="3"/>
    </row>
    <row r="947">
      <c r="M947" s="3"/>
      <c r="N947" s="3"/>
    </row>
    <row r="948">
      <c r="M948" s="3"/>
      <c r="N948" s="3"/>
    </row>
    <row r="949">
      <c r="M949" s="3"/>
      <c r="N949" s="3"/>
    </row>
    <row r="950">
      <c r="M950" s="3"/>
      <c r="N950" s="3"/>
    </row>
    <row r="951">
      <c r="M951" s="3"/>
      <c r="N951" s="3"/>
    </row>
    <row r="952">
      <c r="M952" s="3"/>
      <c r="N952" s="3"/>
    </row>
    <row r="953">
      <c r="M953" s="3"/>
      <c r="N953" s="3"/>
    </row>
    <row r="954">
      <c r="M954" s="3"/>
      <c r="N954" s="3"/>
    </row>
    <row r="955">
      <c r="M955" s="3"/>
      <c r="N955" s="3"/>
    </row>
    <row r="956">
      <c r="M956" s="3"/>
      <c r="N956" s="3"/>
    </row>
    <row r="957">
      <c r="M957" s="3"/>
      <c r="N957" s="3"/>
    </row>
    <row r="958">
      <c r="M958" s="3"/>
      <c r="N958" s="3"/>
    </row>
    <row r="959">
      <c r="M959" s="3"/>
      <c r="N959" s="3"/>
    </row>
    <row r="960">
      <c r="M960" s="3"/>
      <c r="N960" s="3"/>
    </row>
    <row r="961">
      <c r="M961" s="3"/>
      <c r="N961" s="3"/>
    </row>
    <row r="962">
      <c r="M962" s="3"/>
      <c r="N962" s="3"/>
    </row>
    <row r="963">
      <c r="M963" s="3"/>
      <c r="N963" s="3"/>
    </row>
    <row r="964">
      <c r="M964" s="3"/>
      <c r="N964" s="3"/>
    </row>
    <row r="965">
      <c r="M965" s="3"/>
      <c r="N965" s="3"/>
    </row>
    <row r="966">
      <c r="M966" s="3"/>
      <c r="N966" s="3"/>
    </row>
    <row r="967">
      <c r="M967" s="3"/>
      <c r="N967" s="3"/>
    </row>
    <row r="968">
      <c r="M968" s="3"/>
      <c r="N968" s="3"/>
    </row>
    <row r="969">
      <c r="M969" s="3"/>
      <c r="N969" s="3"/>
    </row>
    <row r="970">
      <c r="M970" s="3"/>
      <c r="N970" s="3"/>
    </row>
    <row r="971">
      <c r="M971" s="3"/>
      <c r="N971" s="3"/>
    </row>
    <row r="972">
      <c r="M972" s="3"/>
      <c r="N972" s="3"/>
    </row>
    <row r="973">
      <c r="M973" s="3"/>
      <c r="N973" s="3"/>
    </row>
    <row r="974">
      <c r="M974" s="3"/>
      <c r="N974" s="3"/>
    </row>
    <row r="975">
      <c r="M975" s="3"/>
      <c r="N975" s="3"/>
    </row>
    <row r="976">
      <c r="M976" s="3"/>
      <c r="N976" s="3"/>
    </row>
    <row r="977">
      <c r="M977" s="3"/>
      <c r="N977" s="3"/>
    </row>
    <row r="978">
      <c r="M978" s="3"/>
      <c r="N978" s="3"/>
    </row>
    <row r="979">
      <c r="M979" s="3"/>
      <c r="N979" s="3"/>
    </row>
    <row r="980">
      <c r="M980" s="3"/>
      <c r="N980" s="3"/>
    </row>
    <row r="981">
      <c r="M981" s="3"/>
      <c r="N981" s="3"/>
    </row>
    <row r="982">
      <c r="M982" s="3"/>
      <c r="N982" s="3"/>
    </row>
    <row r="983">
      <c r="M983" s="3"/>
      <c r="N983" s="3"/>
    </row>
    <row r="984">
      <c r="M984" s="3"/>
      <c r="N984" s="3"/>
    </row>
    <row r="985">
      <c r="M985" s="3"/>
      <c r="N985" s="3"/>
    </row>
    <row r="986">
      <c r="M986" s="3"/>
      <c r="N986" s="3"/>
    </row>
    <row r="987">
      <c r="M987" s="3"/>
      <c r="N987" s="3"/>
    </row>
    <row r="988">
      <c r="M988" s="3"/>
      <c r="N988" s="3"/>
    </row>
    <row r="989">
      <c r="M989" s="3"/>
      <c r="N989" s="3"/>
    </row>
    <row r="990">
      <c r="M990" s="3"/>
      <c r="N990" s="3"/>
    </row>
    <row r="991">
      <c r="M991" s="3"/>
      <c r="N991" s="3"/>
    </row>
    <row r="992">
      <c r="M992" s="3"/>
      <c r="N992" s="3"/>
    </row>
    <row r="993">
      <c r="M993" s="3"/>
      <c r="N993" s="3"/>
    </row>
    <row r="994">
      <c r="M994" s="3"/>
      <c r="N994" s="3"/>
    </row>
    <row r="995">
      <c r="M995" s="3"/>
      <c r="N995" s="3"/>
    </row>
    <row r="996">
      <c r="M996" s="3"/>
      <c r="N996" s="3"/>
    </row>
    <row r="997">
      <c r="M997" s="3"/>
      <c r="N997" s="3"/>
    </row>
    <row r="998">
      <c r="M998" s="3"/>
      <c r="N998" s="3"/>
    </row>
    <row r="999">
      <c r="M999" s="3"/>
      <c r="N999" s="3"/>
    </row>
    <row r="1000">
      <c r="M1000" s="3"/>
      <c r="N1000" s="3"/>
    </row>
  </sheetData>
  <dataValidations>
    <dataValidation type="list" allowBlank="1" showInputMessage="1" showErrorMessage="1" prompt="RESULT - Select the result of the race." sqref="M8:M53">
      <formula1>RESULT</formula1>
    </dataValidation>
    <dataValidation type="list" allowBlank="1" showInputMessage="1" showErrorMessage="1" prompt="Each Way? - Enter Yes or No" sqref="I8:I53">
      <formula1>EACHWAY</formula1>
    </dataValidation>
    <dataValidation type="list" allowBlank="1" showInputMessage="1" showErrorMessage="1" prompt="Enter EW fraction - Select the applicable each-way fraction from the list." sqref="J8:J53">
      <formula1>FRACTIONS</formula1>
    </dataValidation>
    <dataValidation type="list" allowBlank="1" showInputMessage="1" showErrorMessage="1" prompt="EXCHANGE BET? - Enter YES or NO." sqref="H8:H53">
      <formula1>EACHWAY</formula1>
    </dataValidation>
  </dataValidations>
  <drawing r:id="rId1"/>
</worksheet>
</file>

<file path=xl/worksheets/sheet7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>
  <sheetViews>
    <sheetView topLeftCell="A1" workbookViewId="0">
      <pane ySplit="7" topLeftCell="A8" activePane="bottomLeft" state="frozen"/>
      <selection pane="bottomLeft" activeCell="B9" sqref="B9"/>
    </sheetView>
  </sheetViews>
  <sheetFormatPr baseColWidth="8" defaultColWidth="17.29" defaultRowHeight="15"/>
  <cols>
    <col min="1" max="1" width="16.43" customWidth="1"/>
    <col min="2" max="2" width="10.14" customWidth="1"/>
    <col min="3" max="3" width="22.43" customWidth="1"/>
    <col min="4" max="4" width="22.29" customWidth="1"/>
    <col min="5" max="5" width="7.29" customWidth="1"/>
    <col min="6" max="6" width="18.57" customWidth="1"/>
    <col min="7" max="7" width="16.14" customWidth="1"/>
    <col min="8" max="8" width="32.29" customWidth="1"/>
    <col min="9" max="9" width="17.14" customWidth="1"/>
    <col min="10" max="10" width="22.29" customWidth="1"/>
    <col min="11" max="11" width="15.43" customWidth="1"/>
    <col min="12" max="12" width="17.29" customWidth="1"/>
    <col min="13" max="13" width="17.86" customWidth="1"/>
    <col min="14" max="14" width="16.29" hidden="1" customWidth="1"/>
    <col min="15" max="15" width="16.14" hidden="1" customWidth="1"/>
    <col min="16" max="16" width="25.71" customWidth="1"/>
    <col min="17" max="17" width="24.43" customWidth="1"/>
    <col min="18" max="18" width="28.29" customWidth="1"/>
    <col min="19" max="26" width="8.71" customWidth="1"/>
  </cols>
  <sheetData>
    <row ht="12" customHeight="1" r="1">
      <c r="A1" s="2" t="s">
        <v>0</v>
      </c>
      <c r="B1" s="4">
        <v>500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  <c r="T1" s="3"/>
      <c r="U1" s="3"/>
      <c r="V1" s="3"/>
      <c r="W1" s="3"/>
      <c r="X1" s="3"/>
      <c r="Y1" s="3"/>
      <c r="Z1" s="3"/>
    </row>
    <row ht="12" customHeight="1" r="2">
      <c r="A2" s="2" t="s">
        <v>7</v>
      </c>
      <c r="B2" s="4">
        <v>10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3"/>
      <c r="U2" s="3"/>
      <c r="V2" s="3"/>
      <c r="W2" s="3"/>
      <c r="X2" s="3"/>
      <c r="Y2" s="3"/>
      <c r="Z2" s="3"/>
    </row>
    <row ht="12" customHeight="1" r="3">
      <c r="A3" s="2" t="s">
        <v>8</v>
      </c>
      <c r="B3" s="12">
        <v>0.05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/>
      <c r="T3" s="3"/>
      <c r="U3" s="3"/>
      <c r="V3" s="3"/>
      <c r="W3" s="3"/>
      <c r="X3" s="3"/>
      <c r="Y3" s="3"/>
      <c r="Z3" s="3"/>
    </row>
    <row ht="12" customHeight="1" r="4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3"/>
      <c r="U4" s="3"/>
      <c r="V4" s="3"/>
      <c r="W4" s="3"/>
      <c r="X4" s="3"/>
      <c r="Y4" s="3"/>
      <c r="Z4" s="3"/>
    </row>
    <row ht="15.75" customHeight="1" r="5">
      <c r="A5" s="14" t="s">
        <v>19</v>
      </c>
      <c r="B5" s="16"/>
      <c r="C5" s="17"/>
      <c r="D5" s="17"/>
      <c r="E5" s="17"/>
      <c r="F5" s="18" t="s">
        <v>23</v>
      </c>
      <c r="G5" s="20"/>
      <c r="H5" s="20"/>
      <c r="I5" s="20"/>
      <c r="J5" s="20"/>
      <c r="K5" s="20"/>
      <c r="L5" s="20"/>
      <c r="M5" s="20"/>
      <c r="N5" s="22"/>
      <c r="O5" s="23"/>
      <c r="P5" s="22"/>
      <c r="Q5" s="25" t="s">
        <v>24</v>
      </c>
      <c r="R5" s="23"/>
      <c r="S5" s="3"/>
      <c r="T5" s="3"/>
      <c r="U5" s="3"/>
      <c r="V5" s="3"/>
      <c r="W5" s="3"/>
      <c r="X5" s="3"/>
      <c r="Y5" s="3"/>
      <c r="Z5" s="3"/>
    </row>
    <row ht="19.5" customHeight="1" r="6">
      <c r="A6" s="26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0"/>
      <c r="N6" s="23"/>
      <c r="O6" s="23"/>
      <c r="P6" s="22"/>
      <c r="Q6" s="22"/>
      <c r="R6" s="23"/>
      <c r="S6" s="3"/>
      <c r="T6" s="3"/>
      <c r="U6" s="3"/>
      <c r="V6" s="3"/>
      <c r="W6" s="3"/>
      <c r="X6" s="3"/>
      <c r="Y6" s="3"/>
      <c r="Z6" s="3"/>
    </row>
    <row ht="65.25" customHeight="1" r="7">
      <c r="A7" s="31" t="s">
        <v>26</v>
      </c>
      <c r="B7" s="33" t="s">
        <v>28</v>
      </c>
      <c r="C7" s="34" t="s">
        <v>29</v>
      </c>
      <c r="D7" s="34" t="s">
        <v>31</v>
      </c>
      <c r="E7" s="35" t="s">
        <v>32</v>
      </c>
      <c r="F7" s="35" t="s">
        <v>33</v>
      </c>
      <c r="G7" s="35" t="s">
        <v>11</v>
      </c>
      <c r="H7" s="35" t="s">
        <v>34</v>
      </c>
      <c r="I7" s="35" t="s">
        <v>36</v>
      </c>
      <c r="J7" s="35" t="s">
        <v>37</v>
      </c>
      <c r="K7" s="35" t="s">
        <v>38</v>
      </c>
      <c r="L7" s="35" t="s">
        <v>39</v>
      </c>
      <c r="M7" s="35" t="s">
        <v>40</v>
      </c>
      <c r="N7" s="36" t="s">
        <v>41</v>
      </c>
      <c r="O7" s="36" t="s">
        <v>42</v>
      </c>
      <c r="P7" s="36" t="s">
        <v>43</v>
      </c>
      <c r="Q7" s="36" t="s">
        <v>44</v>
      </c>
      <c r="R7" s="36" t="s">
        <v>45</v>
      </c>
      <c r="S7" s="38"/>
      <c r="T7" s="3"/>
      <c r="U7" s="3"/>
      <c r="V7" s="3"/>
      <c r="W7" s="3"/>
      <c r="X7" s="3"/>
      <c r="Y7" s="3"/>
      <c r="Z7" s="3"/>
    </row>
    <row ht="12" customHeight="1" r="8">
      <c r="A8" s="37">
        <v>42182</v>
      </c>
      <c r="B8" s="39">
        <v>14.3</v>
      </c>
      <c r="C8" s="17" t="s">
        <v>50</v>
      </c>
      <c r="D8" s="17" t="s">
        <v>51</v>
      </c>
      <c r="E8" s="43">
        <v>1</v>
      </c>
      <c r="F8" s="43">
        <v>6</v>
      </c>
      <c r="G8" s="43">
        <v>6</v>
      </c>
      <c r="H8" s="43" t="s">
        <v>6</v>
      </c>
      <c r="I8" s="43" t="s">
        <v>6</v>
      </c>
      <c r="J8" s="43">
        <v>0</v>
      </c>
      <c r="K8" s="43">
        <v>5.72</v>
      </c>
      <c r="L8" s="43"/>
      <c r="M8" s="20" t="s">
        <v>1</v>
      </c>
      <c r="N8" s="45">
        <f>((G8-1)*(1-(IF(H8="no",0,'complete results log'!$B$3)))+1)</f>
        <v>6</v>
      </c>
      <c r="O8" s="45">
        <f>E8*IF(I8="yes",2,1)</f>
        <v>1</v>
      </c>
      <c r="P8" s="47">
        <f>(IF(M8="WON-EW",((((N8-1)*J8)*'complete results log'!$B$2)+('complete results log'!$B$2*(N8-1))),IF(M8="WON",((((N8-1)*J8)*'complete results log'!$B$2)+('complete results log'!$B$2*(N8-1))),IF(M8="PLACED",((((N8-1)*J8)*'complete results log'!$B$2)-'complete results log'!$B$2),IF(J8=0,-'complete results log'!$B$2,IF(J8=0,-'complete results log'!$B$2,-('complete results log'!$B$2*2)))))))*E8</f>
        <v>-10</v>
      </c>
      <c r="Q8" s="47">
        <f>(IF(M8="WON-EW",(((K8-1)*'complete results log'!$B$2)*(1-$B$3))+(((L8-1)*'complete results log'!$B$2)*(1-$B$3)),IF(M8="WON",(((K8-1)*'complete results log'!$B$2)*(1-$B$3)),IF(M8="PLACED",(((L8-1)*'complete results log'!$B$2)*(1-$B$3))-'complete results log'!$B$2,IF(J8=0,-'complete results log'!$B$2,-('complete results log'!$B$2*2))))))*E8</f>
        <v>-10</v>
      </c>
      <c r="R8" s="47">
        <f>(IF(M8="WON-EW",((((F8-1)*J8)*'complete results log'!$B$2)+('complete results log'!$B$2*(F8-1))),IF(M8="WON",((((F8-1)*J8)*'complete results log'!$B$2)+('complete results log'!$B$2*(F8-1))),IF(M8="PLACED",((((F8-1)*J8)*'complete results log'!$B$2)-'complete results log'!$B$2),IF(J8=0,-'complete results log'!$B$2,IF(J8=0,-'complete results log'!$B$2,-('complete results log'!$B$2*2)))))))*E8</f>
        <v>-10</v>
      </c>
      <c r="S8" s="3"/>
      <c r="T8" s="3"/>
      <c r="U8" s="3"/>
      <c r="V8" s="3"/>
      <c r="W8" s="3"/>
      <c r="X8" s="3"/>
      <c r="Y8" s="3"/>
      <c r="Z8" s="3"/>
    </row>
    <row ht="12" customHeight="1" r="9">
      <c r="A9" s="37">
        <v>42182</v>
      </c>
      <c r="B9" s="39">
        <v>16.3</v>
      </c>
      <c r="C9" s="17" t="s">
        <v>55</v>
      </c>
      <c r="D9" s="17" t="s">
        <v>56</v>
      </c>
      <c r="E9" s="43">
        <v>3</v>
      </c>
      <c r="F9" s="43">
        <v>3</v>
      </c>
      <c r="G9" s="43">
        <v>3</v>
      </c>
      <c r="H9" s="43" t="s">
        <v>6</v>
      </c>
      <c r="I9" s="43" t="s">
        <v>6</v>
      </c>
      <c r="J9" s="43">
        <v>0</v>
      </c>
      <c r="K9" s="43">
        <v>2.08</v>
      </c>
      <c r="L9" s="43"/>
      <c r="M9" s="20" t="s">
        <v>1</v>
      </c>
      <c r="N9" s="45">
        <f>((G9-1)*(1-(IF(H9="no",0,'complete results log'!$B$3)))+1)</f>
        <v>3</v>
      </c>
      <c r="O9" s="45">
        <f>E9*IF(I9="yes",2,1)</f>
        <v>3</v>
      </c>
      <c r="P9" s="47">
        <f>(IF(M9="WON-EW",((((N9-1)*J9)*'complete results log'!$B$2)+('complete results log'!$B$2*(N9-1))),IF(M9="WON",((((N9-1)*J9)*'complete results log'!$B$2)+('complete results log'!$B$2*(N9-1))),IF(M9="PLACED",((((N9-1)*J9)*'complete results log'!$B$2)-'complete results log'!$B$2),IF(J9=0,-'complete results log'!$B$2,IF(J9=0,-'complete results log'!$B$2,-('complete results log'!$B$2*2)))))))*E9</f>
        <v>-30</v>
      </c>
      <c r="Q9" s="47">
        <f>(IF(M9="WON-EW",(((K9-1)*'complete results log'!$B$2)*(1-$B$3))+(((L9-1)*'complete results log'!$B$2)*(1-$B$3)),IF(M9="WON",(((K9-1)*'complete results log'!$B$2)*(1-$B$3)),IF(M9="PLACED",(((L9-1)*'complete results log'!$B$2)*(1-$B$3))-'complete results log'!$B$2,IF(J9=0,-'complete results log'!$B$2,-('complete results log'!$B$2*2))))))*E9</f>
        <v>-30</v>
      </c>
      <c r="R9" s="47">
        <f>(IF(M9="WON-EW",((((F9-1)*J9)*'complete results log'!$B$2)+('complete results log'!$B$2*(F9-1))),IF(M9="WON",((((F9-1)*J9)*'complete results log'!$B$2)+('complete results log'!$B$2*(F9-1))),IF(M9="PLACED",((((F9-1)*J9)*'complete results log'!$B$2)-'complete results log'!$B$2),IF(J9=0,-'complete results log'!$B$2,IF(J9=0,-'complete results log'!$B$2,-('complete results log'!$B$2*2)))))))*E9</f>
        <v>-30</v>
      </c>
      <c r="S9" s="3"/>
      <c r="T9" s="3"/>
      <c r="U9" s="3"/>
      <c r="V9" s="3"/>
      <c r="W9" s="3"/>
      <c r="X9" s="3"/>
      <c r="Y9" s="3"/>
      <c r="Z9" s="3"/>
    </row>
    <row ht="12" customHeight="1" r="10">
      <c r="A10" s="37">
        <v>42183</v>
      </c>
      <c r="B10" s="39">
        <v>17.05</v>
      </c>
      <c r="C10" s="17" t="s">
        <v>55</v>
      </c>
      <c r="D10" s="17" t="s">
        <v>59</v>
      </c>
      <c r="E10" s="43">
        <v>1</v>
      </c>
      <c r="F10" s="43">
        <v>4</v>
      </c>
      <c r="G10" s="43">
        <v>4</v>
      </c>
      <c r="H10" s="43" t="s">
        <v>6</v>
      </c>
      <c r="I10" s="43" t="s">
        <v>6</v>
      </c>
      <c r="J10" s="43">
        <v>0</v>
      </c>
      <c r="K10" s="43">
        <v>3.7</v>
      </c>
      <c r="L10" s="43"/>
      <c r="M10" s="20" t="s">
        <v>1</v>
      </c>
      <c r="N10" s="45">
        <f>((G10-1)*(1-(IF(H10="no",0,'complete results log'!$B$3)))+1)</f>
        <v>4</v>
      </c>
      <c r="O10" s="45">
        <f>E10*IF(I10="yes",2,1)</f>
        <v>1</v>
      </c>
      <c r="P10" s="47">
        <f>(IF(M10="WON-EW",((((N10-1)*J10)*'complete results log'!$B$2)+('complete results log'!$B$2*(N10-1))),IF(M10="WON",((((N10-1)*J10)*'complete results log'!$B$2)+('complete results log'!$B$2*(N10-1))),IF(M10="PLACED",((((N10-1)*J10)*'complete results log'!$B$2)-'complete results log'!$B$2),IF(J10=0,-'complete results log'!$B$2,IF(J10=0,-'complete results log'!$B$2,-('complete results log'!$B$2*2)))))))*E10</f>
        <v>-10</v>
      </c>
      <c r="Q10" s="47">
        <f>(IF(M10="WON-EW",(((K10-1)*'complete results log'!$B$2)*(1-$B$3))+(((L10-1)*'complete results log'!$B$2)*(1-$B$3)),IF(M10="WON",(((K10-1)*'complete results log'!$B$2)*(1-$B$3)),IF(M10="PLACED",(((L10-1)*'complete results log'!$B$2)*(1-$B$3))-'complete results log'!$B$2,IF(J10=0,-'complete results log'!$B$2,-('complete results log'!$B$2*2))))))*E10</f>
        <v>-10</v>
      </c>
      <c r="R10" s="47">
        <f>(IF(M10="WON-EW",((((F10-1)*J10)*'complete results log'!$B$2)+('complete results log'!$B$2*(F10-1))),IF(M10="WON",((((F10-1)*J10)*'complete results log'!$B$2)+('complete results log'!$B$2*(F10-1))),IF(M10="PLACED",((((F10-1)*J10)*'complete results log'!$B$2)-'complete results log'!$B$2),IF(J10=0,-'complete results log'!$B$2,IF(J10=0,-'complete results log'!$B$2,-('complete results log'!$B$2*2)))))))*E10</f>
        <v>-10</v>
      </c>
      <c r="S10" s="3"/>
      <c r="T10" s="3"/>
      <c r="U10" s="3"/>
      <c r="V10" s="3"/>
      <c r="W10" s="3"/>
      <c r="X10" s="3"/>
      <c r="Y10" s="3"/>
      <c r="Z10" s="3"/>
    </row>
    <row ht="12" customHeight="1" r="11">
      <c r="A11" s="37">
        <v>42185</v>
      </c>
      <c r="B11" s="39">
        <v>15</v>
      </c>
      <c r="C11" s="17" t="s">
        <v>61</v>
      </c>
      <c r="D11" s="17" t="s">
        <v>62</v>
      </c>
      <c r="E11" s="43">
        <v>2</v>
      </c>
      <c r="F11" s="43">
        <v>4</v>
      </c>
      <c r="G11" s="43">
        <v>4</v>
      </c>
      <c r="H11" s="43" t="s">
        <v>6</v>
      </c>
      <c r="I11" s="43" t="s">
        <v>6</v>
      </c>
      <c r="J11" s="43">
        <v>0</v>
      </c>
      <c r="K11" s="43">
        <v>4.15</v>
      </c>
      <c r="L11" s="43"/>
      <c r="M11" s="20" t="s">
        <v>4</v>
      </c>
      <c r="N11" s="45">
        <f>((G11-1)*(1-(IF(H11="no",0,'complete results log'!$B$3)))+1)</f>
        <v>4</v>
      </c>
      <c r="O11" s="45">
        <f>E11*IF(I11="yes",2,1)</f>
        <v>2</v>
      </c>
      <c r="P11" s="46">
        <f>(IF(M11="WON-EW",((((N11-1)*J11)*'complete results log'!$B$2)+('complete results log'!$B$2*(N11-1))),IF(M11="WON",((((N11-1)*J11)*'complete results log'!$B$2)+('complete results log'!$B$2*(N11-1))),IF(M11="PLACED",((((N11-1)*J11)*'complete results log'!$B$2)-'complete results log'!$B$2),IF(J11=0,-'complete results log'!$B$2,IF(J11=0,-'complete results log'!$B$2,-('complete results log'!$B$2*2)))))))*E11</f>
        <v>60</v>
      </c>
      <c r="Q11" s="46">
        <f>(IF(M11="WON-EW",(((K11-1)*'complete results log'!$B$2)*(1-$B$3))+(((L11-1)*'complete results log'!$B$2)*(1-$B$3)),IF(M11="WON",(((K11-1)*'complete results log'!$B$2)*(1-$B$3)),IF(M11="PLACED",(((L11-1)*'complete results log'!$B$2)*(1-$B$3))-'complete results log'!$B$2,IF(J11=0,-'complete results log'!$B$2,-('complete results log'!$B$2*2))))))*E11</f>
        <v>59.85</v>
      </c>
      <c r="R11" s="46">
        <f>(IF(M11="WON-EW",((((F11-1)*J11)*'complete results log'!$B$2)+('complete results log'!$B$2*(F11-1))),IF(M11="WON",((((F11-1)*J11)*'complete results log'!$B$2)+('complete results log'!$B$2*(F11-1))),IF(M11="PLACED",((((F11-1)*J11)*'complete results log'!$B$2)-'complete results log'!$B$2),IF(J11=0,-'complete results log'!$B$2,IF(J11=0,-'complete results log'!$B$2,-('complete results log'!$B$2*2)))))))*E11</f>
        <v>60</v>
      </c>
      <c r="S11" s="3"/>
      <c r="T11" s="3"/>
      <c r="U11" s="3"/>
      <c r="V11" s="3"/>
      <c r="W11" s="3"/>
      <c r="X11" s="3"/>
      <c r="Y11" s="3"/>
      <c r="Z11" s="3"/>
    </row>
    <row ht="12" customHeight="1" r="12">
      <c r="A12" s="37">
        <v>42186</v>
      </c>
      <c r="B12" s="39">
        <v>14</v>
      </c>
      <c r="C12" s="17" t="s">
        <v>63</v>
      </c>
      <c r="D12" s="17" t="s">
        <v>65</v>
      </c>
      <c r="E12" s="43">
        <v>2</v>
      </c>
      <c r="F12" s="43">
        <v>3.5</v>
      </c>
      <c r="G12" s="43">
        <v>3.5</v>
      </c>
      <c r="H12" s="43" t="s">
        <v>6</v>
      </c>
      <c r="I12" s="43" t="s">
        <v>6</v>
      </c>
      <c r="J12" s="43">
        <v>0</v>
      </c>
      <c r="K12" s="43">
        <v>2.94</v>
      </c>
      <c r="L12" s="43"/>
      <c r="M12" s="20" t="s">
        <v>4</v>
      </c>
      <c r="N12" s="45">
        <f>((G12-1)*(1-(IF(H12="no",0,'complete results log'!$B$3)))+1)</f>
        <v>3.5</v>
      </c>
      <c r="O12" s="45">
        <f>E12*IF(I12="yes",2,1)</f>
        <v>2</v>
      </c>
      <c r="P12" s="46">
        <f>(IF(M12="WON-EW",((((N12-1)*J12)*'complete results log'!$B$2)+('complete results log'!$B$2*(N12-1))),IF(M12="WON",((((N12-1)*J12)*'complete results log'!$B$2)+('complete results log'!$B$2*(N12-1))),IF(M12="PLACED",((((N12-1)*J12)*'complete results log'!$B$2)-'complete results log'!$B$2),IF(J12=0,-'complete results log'!$B$2,IF(J12=0,-'complete results log'!$B$2,-('complete results log'!$B$2*2)))))))*E12</f>
        <v>50</v>
      </c>
      <c r="Q12" s="46">
        <f>(IF(M12="WON-EW",(((K12-1)*'complete results log'!$B$2)*(1-$B$3))+(((L12-1)*'complete results log'!$B$2)*(1-$B$3)),IF(M12="WON",(((K12-1)*'complete results log'!$B$2)*(1-$B$3)),IF(M12="PLACED",(((L12-1)*'complete results log'!$B$2)*(1-$B$3))-'complete results log'!$B$2,IF(J12=0,-'complete results log'!$B$2,-('complete results log'!$B$2*2))))))*E12</f>
        <v>36.86</v>
      </c>
      <c r="R12" s="46">
        <f>(IF(M12="WON-EW",((((F12-1)*J12)*'complete results log'!$B$2)+('complete results log'!$B$2*(F12-1))),IF(M12="WON",((((F12-1)*J12)*'complete results log'!$B$2)+('complete results log'!$B$2*(F12-1))),IF(M12="PLACED",((((F12-1)*J12)*'complete results log'!$B$2)-'complete results log'!$B$2),IF(J12=0,-'complete results log'!$B$2,IF(J12=0,-'complete results log'!$B$2,-('complete results log'!$B$2*2)))))))*E12</f>
        <v>50</v>
      </c>
      <c r="S12" s="3"/>
      <c r="T12" s="3"/>
      <c r="U12" s="3"/>
      <c r="V12" s="3"/>
      <c r="W12" s="3"/>
      <c r="X12" s="3"/>
      <c r="Y12" s="3"/>
      <c r="Z12" s="3"/>
    </row>
    <row ht="12" customHeight="1" r="13">
      <c r="A13" s="37">
        <v>42187</v>
      </c>
      <c r="B13" s="39">
        <v>15.5</v>
      </c>
      <c r="C13" s="17" t="s">
        <v>68</v>
      </c>
      <c r="D13" s="17" t="s">
        <v>69</v>
      </c>
      <c r="E13" s="43">
        <v>1</v>
      </c>
      <c r="F13" s="43">
        <v>3.75</v>
      </c>
      <c r="G13" s="43">
        <v>3.75</v>
      </c>
      <c r="H13" s="43" t="s">
        <v>6</v>
      </c>
      <c r="I13" s="43" t="s">
        <v>6</v>
      </c>
      <c r="J13" s="43">
        <v>0</v>
      </c>
      <c r="K13" s="43">
        <v>2.88</v>
      </c>
      <c r="L13" s="43"/>
      <c r="M13" s="20" t="s">
        <v>4</v>
      </c>
      <c r="N13" s="45">
        <f>((G13-1)*(1-(IF(H13="no",0,'complete results log'!$B$3)))+1)</f>
        <v>3.75</v>
      </c>
      <c r="O13" s="45">
        <f>E13*IF(I13="yes",2,1)</f>
        <v>1</v>
      </c>
      <c r="P13" s="46">
        <f>(IF(M13="WON-EW",((((N13-1)*J13)*'complete results log'!$B$2)+('complete results log'!$B$2*(N13-1))),IF(M13="WON",((((N13-1)*J13)*'complete results log'!$B$2)+('complete results log'!$B$2*(N13-1))),IF(M13="PLACED",((((N13-1)*J13)*'complete results log'!$B$2)-'complete results log'!$B$2),IF(J13=0,-'complete results log'!$B$2,IF(J13=0,-'complete results log'!$B$2,-('complete results log'!$B$2*2)))))))*E13</f>
        <v>27.5</v>
      </c>
      <c r="Q13" s="46">
        <f>(IF(M13="WON-EW",(((K13-1)*'complete results log'!$B$2)*(1-$B$3))+(((L13-1)*'complete results log'!$B$2)*(1-$B$3)),IF(M13="WON",(((K13-1)*'complete results log'!$B$2)*(1-$B$3)),IF(M13="PLACED",(((L13-1)*'complete results log'!$B$2)*(1-$B$3))-'complete results log'!$B$2,IF(J13=0,-'complete results log'!$B$2,-('complete results log'!$B$2*2))))))*E13</f>
        <v>17.86</v>
      </c>
      <c r="R13" s="46">
        <f>(IF(M13="WON-EW",((((F13-1)*J13)*'complete results log'!$B$2)+('complete results log'!$B$2*(F13-1))),IF(M13="WON",((((F13-1)*J13)*'complete results log'!$B$2)+('complete results log'!$B$2*(F13-1))),IF(M13="PLACED",((((F13-1)*J13)*'complete results log'!$B$2)-'complete results log'!$B$2),IF(J13=0,-'complete results log'!$B$2,IF(J13=0,-'complete results log'!$B$2,-('complete results log'!$B$2*2)))))))*E13</f>
        <v>27.5</v>
      </c>
      <c r="S13" s="3"/>
      <c r="T13" s="3"/>
      <c r="U13" s="3"/>
      <c r="V13" s="3"/>
      <c r="W13" s="3"/>
      <c r="X13" s="3"/>
      <c r="Y13" s="3"/>
      <c r="Z13" s="3"/>
    </row>
    <row ht="12" customHeight="1" r="14">
      <c r="A14" s="37">
        <v>42188</v>
      </c>
      <c r="B14" s="39">
        <v>20</v>
      </c>
      <c r="C14" s="17" t="s">
        <v>68</v>
      </c>
      <c r="D14" s="17" t="s">
        <v>72</v>
      </c>
      <c r="E14" s="43">
        <v>3</v>
      </c>
      <c r="F14" s="43">
        <v>2.75</v>
      </c>
      <c r="G14" s="43">
        <v>2.75</v>
      </c>
      <c r="H14" s="43" t="s">
        <v>6</v>
      </c>
      <c r="I14" s="43" t="s">
        <v>6</v>
      </c>
      <c r="J14" s="43">
        <v>0</v>
      </c>
      <c r="K14" s="43">
        <v>3.15</v>
      </c>
      <c r="L14" s="43"/>
      <c r="M14" s="20" t="s">
        <v>1</v>
      </c>
      <c r="N14" s="45">
        <f>((G14-1)*(1-(IF(H14="no",0,'complete results log'!$B$3)))+1)</f>
        <v>2.75</v>
      </c>
      <c r="O14" s="45">
        <f>E14*IF(I14="yes",2,1)</f>
        <v>3</v>
      </c>
      <c r="P14" s="47">
        <f>(IF(M14="WON-EW",((((N14-1)*J14)*'complete results log'!$B$2)+('complete results log'!$B$2*(N14-1))),IF(M14="WON",((((N14-1)*J14)*'complete results log'!$B$2)+('complete results log'!$B$2*(N14-1))),IF(M14="PLACED",((((N14-1)*J14)*'complete results log'!$B$2)-'complete results log'!$B$2),IF(J14=0,-'complete results log'!$B$2,IF(J14=0,-'complete results log'!$B$2,-('complete results log'!$B$2*2)))))))*E14</f>
        <v>-30</v>
      </c>
      <c r="Q14" s="47">
        <f>(IF(M14="WON-EW",(((K14-1)*'complete results log'!$B$2)*(1-$B$3))+(((L14-1)*'complete results log'!$B$2)*(1-$B$3)),IF(M14="WON",(((K14-1)*'complete results log'!$B$2)*(1-$B$3)),IF(M14="PLACED",(((L14-1)*'complete results log'!$B$2)*(1-$B$3))-'complete results log'!$B$2,IF(J14=0,-'complete results log'!$B$2,-('complete results log'!$B$2*2))))))*E14</f>
        <v>-30</v>
      </c>
      <c r="R14" s="47">
        <f>(IF(M14="WON-EW",((((F14-1)*J14)*'complete results log'!$B$2)+('complete results log'!$B$2*(F14-1))),IF(M14="WON",((((F14-1)*J14)*'complete results log'!$B$2)+('complete results log'!$B$2*(F14-1))),IF(M14="PLACED",((((F14-1)*J14)*'complete results log'!$B$2)-'complete results log'!$B$2),IF(J14=0,-'complete results log'!$B$2,IF(J14=0,-'complete results log'!$B$2,-('complete results log'!$B$2*2)))))))*E14</f>
        <v>-30</v>
      </c>
      <c r="S14" s="3"/>
      <c r="T14" s="3"/>
      <c r="U14" s="3"/>
      <c r="V14" s="3"/>
      <c r="W14" s="3"/>
      <c r="X14" s="3"/>
      <c r="Y14" s="3"/>
      <c r="Z14" s="3"/>
    </row>
    <row ht="12" customHeight="1" r="15">
      <c r="A15" s="37">
        <v>42189</v>
      </c>
      <c r="B15" s="39">
        <v>13.25</v>
      </c>
      <c r="C15" s="17" t="s">
        <v>57</v>
      </c>
      <c r="D15" s="17" t="s">
        <v>77</v>
      </c>
      <c r="E15" s="43">
        <v>1</v>
      </c>
      <c r="F15" s="43">
        <v>3.75</v>
      </c>
      <c r="G15" s="43">
        <v>3.75</v>
      </c>
      <c r="H15" s="43" t="s">
        <v>6</v>
      </c>
      <c r="I15" s="43" t="s">
        <v>6</v>
      </c>
      <c r="J15" s="43">
        <v>0</v>
      </c>
      <c r="K15" s="43">
        <v>2.94</v>
      </c>
      <c r="L15" s="43"/>
      <c r="M15" s="20" t="s">
        <v>1</v>
      </c>
      <c r="N15" s="45">
        <f>((G15-1)*(1-(IF(H15="no",0,'complete results log'!$B$3)))+1)</f>
        <v>3.75</v>
      </c>
      <c r="O15" s="45">
        <f>E15*IF(I15="yes",2,1)</f>
        <v>1</v>
      </c>
      <c r="P15" s="47">
        <f>(IF(M15="WON-EW",((((N15-1)*J15)*'complete results log'!$B$2)+('complete results log'!$B$2*(N15-1))),IF(M15="WON",((((N15-1)*J15)*'complete results log'!$B$2)+('complete results log'!$B$2*(N15-1))),IF(M15="PLACED",((((N15-1)*J15)*'complete results log'!$B$2)-'complete results log'!$B$2),IF(J15=0,-'complete results log'!$B$2,IF(J15=0,-'complete results log'!$B$2,-('complete results log'!$B$2*2)))))))*E15</f>
        <v>-10</v>
      </c>
      <c r="Q15" s="47">
        <f>(IF(M15="WON-EW",(((K15-1)*'complete results log'!$B$2)*(1-$B$3))+(((L15-1)*'complete results log'!$B$2)*(1-$B$3)),IF(M15="WON",(((K15-1)*'complete results log'!$B$2)*(1-$B$3)),IF(M15="PLACED",(((L15-1)*'complete results log'!$B$2)*(1-$B$3))-'complete results log'!$B$2,IF(J15=0,-'complete results log'!$B$2,-('complete results log'!$B$2*2))))))*E15</f>
        <v>-10</v>
      </c>
      <c r="R15" s="47">
        <f>(IF(M15="WON-EW",((((F15-1)*J15)*'complete results log'!$B$2)+('complete results log'!$B$2*(F15-1))),IF(M15="WON",((((F15-1)*J15)*'complete results log'!$B$2)+('complete results log'!$B$2*(F15-1))),IF(M15="PLACED",((((F15-1)*J15)*'complete results log'!$B$2)-'complete results log'!$B$2),IF(J15=0,-'complete results log'!$B$2,IF(J15=0,-'complete results log'!$B$2,-('complete results log'!$B$2*2)))))))*E15</f>
        <v>-10</v>
      </c>
      <c r="S15" s="3"/>
      <c r="T15" s="3"/>
      <c r="U15" s="3"/>
      <c r="V15" s="3"/>
      <c r="W15" s="3"/>
      <c r="X15" s="3"/>
      <c r="Y15" s="3"/>
      <c r="Z15" s="3"/>
    </row>
    <row ht="12" customHeight="1" r="16">
      <c r="A16" s="37">
        <v>42189</v>
      </c>
      <c r="B16" s="39">
        <v>14.15</v>
      </c>
      <c r="C16" s="17" t="s">
        <v>68</v>
      </c>
      <c r="D16" s="17" t="s">
        <v>80</v>
      </c>
      <c r="E16" s="43">
        <v>1</v>
      </c>
      <c r="F16" s="43">
        <v>4.5</v>
      </c>
      <c r="G16" s="43">
        <v>4.5</v>
      </c>
      <c r="H16" s="43" t="s">
        <v>6</v>
      </c>
      <c r="I16" s="43" t="s">
        <v>6</v>
      </c>
      <c r="J16" s="43">
        <v>0</v>
      </c>
      <c r="K16" s="43">
        <v>5.07</v>
      </c>
      <c r="L16" s="43"/>
      <c r="M16" s="20" t="s">
        <v>4</v>
      </c>
      <c r="N16" s="45">
        <f>((G16-1)*(1-(IF(H16="no",0,'complete results log'!$B$3)))+1)</f>
        <v>4.5</v>
      </c>
      <c r="O16" s="45">
        <f>E16*IF(I16="yes",2,1)</f>
        <v>1</v>
      </c>
      <c r="P16" s="46">
        <f>(IF(M16="WON-EW",((((N16-1)*J16)*'complete results log'!$B$2)+('complete results log'!$B$2*(N16-1))),IF(M16="WON",((((N16-1)*J16)*'complete results log'!$B$2)+('complete results log'!$B$2*(N16-1))),IF(M16="PLACED",((((N16-1)*J16)*'complete results log'!$B$2)-'complete results log'!$B$2),IF(J16=0,-'complete results log'!$B$2,IF(J16=0,-'complete results log'!$B$2,-('complete results log'!$B$2*2)))))))*E16</f>
        <v>35</v>
      </c>
      <c r="Q16" s="46">
        <f>(IF(M16="WON-EW",(((K16-1)*'complete results log'!$B$2)*(1-$B$3))+(((L16-1)*'complete results log'!$B$2)*(1-$B$3)),IF(M16="WON",(((K16-1)*'complete results log'!$B$2)*(1-$B$3)),IF(M16="PLACED",(((L16-1)*'complete results log'!$B$2)*(1-$B$3))-'complete results log'!$B$2,IF(J16=0,-'complete results log'!$B$2,-('complete results log'!$B$2*2))))))*E16</f>
        <v>38.665</v>
      </c>
      <c r="R16" s="46">
        <f>(IF(M16="WON-EW",((((F16-1)*J16)*'complete results log'!$B$2)+('complete results log'!$B$2*(F16-1))),IF(M16="WON",((((F16-1)*J16)*'complete results log'!$B$2)+('complete results log'!$B$2*(F16-1))),IF(M16="PLACED",((((F16-1)*J16)*'complete results log'!$B$2)-'complete results log'!$B$2),IF(J16=0,-'complete results log'!$B$2,IF(J16=0,-'complete results log'!$B$2,-('complete results log'!$B$2*2)))))))*E16</f>
        <v>35</v>
      </c>
      <c r="S16" s="3"/>
      <c r="T16" s="3"/>
      <c r="U16" s="3"/>
      <c r="V16" s="3"/>
      <c r="W16" s="3"/>
      <c r="X16" s="3"/>
      <c r="Y16" s="3"/>
      <c r="Z16" s="3"/>
    </row>
    <row ht="12" customHeight="1" r="17">
      <c r="A17" s="37">
        <v>42190</v>
      </c>
      <c r="B17" s="39">
        <v>15.35</v>
      </c>
      <c r="C17" s="17" t="s">
        <v>83</v>
      </c>
      <c r="D17" s="17" t="s">
        <v>84</v>
      </c>
      <c r="E17" s="43">
        <v>1</v>
      </c>
      <c r="F17" s="43">
        <v>11</v>
      </c>
      <c r="G17" s="43">
        <v>11</v>
      </c>
      <c r="H17" s="43" t="s">
        <v>6</v>
      </c>
      <c r="I17" s="43" t="s">
        <v>6</v>
      </c>
      <c r="J17" s="43">
        <v>0</v>
      </c>
      <c r="K17" s="43">
        <v>9.39</v>
      </c>
      <c r="L17" s="43"/>
      <c r="M17" s="20" t="s">
        <v>1</v>
      </c>
      <c r="N17" s="45">
        <f>((G17-1)*(1-(IF(H17="no",0,'complete results log'!$B$3)))+1)</f>
        <v>11</v>
      </c>
      <c r="O17" s="45">
        <f>E17*IF(I17="yes",2,1)</f>
        <v>1</v>
      </c>
      <c r="P17" s="47">
        <f>(IF(M17="WON-EW",((((N17-1)*J17)*'complete results log'!$B$2)+('complete results log'!$B$2*(N17-1))),IF(M17="WON",((((N17-1)*J17)*'complete results log'!$B$2)+('complete results log'!$B$2*(N17-1))),IF(M17="PLACED",((((N17-1)*J17)*'complete results log'!$B$2)-'complete results log'!$B$2),IF(J17=0,-'complete results log'!$B$2,IF(J17=0,-'complete results log'!$B$2,-('complete results log'!$B$2*2)))))))*E17</f>
        <v>-10</v>
      </c>
      <c r="Q17" s="47">
        <f>(IF(M17="WON-EW",(((K17-1)*'complete results log'!$B$2)*(1-$B$3))+(((L17-1)*'complete results log'!$B$2)*(1-$B$3)),IF(M17="WON",(((K17-1)*'complete results log'!$B$2)*(1-$B$3)),IF(M17="PLACED",(((L17-1)*'complete results log'!$B$2)*(1-$B$3))-'complete results log'!$B$2,IF(J17=0,-'complete results log'!$B$2,-('complete results log'!$B$2*2))))))*E17</f>
        <v>-10</v>
      </c>
      <c r="R17" s="47">
        <f>(IF(M17="WON-EW",((((F17-1)*J17)*'complete results log'!$B$2)+('complete results log'!$B$2*(F17-1))),IF(M17="WON",((((F17-1)*J17)*'complete results log'!$B$2)+('complete results log'!$B$2*(F17-1))),IF(M17="PLACED",((((F17-1)*J17)*'complete results log'!$B$2)-'complete results log'!$B$2),IF(J17=0,-'complete results log'!$B$2,IF(J17=0,-'complete results log'!$B$2,-('complete results log'!$B$2*2)))))))*E17</f>
        <v>-10</v>
      </c>
      <c r="S17" s="3"/>
      <c r="T17" s="3"/>
      <c r="U17" s="3"/>
      <c r="V17" s="3"/>
      <c r="W17" s="3"/>
      <c r="X17" s="3"/>
      <c r="Y17" s="3"/>
      <c r="Z17" s="3"/>
    </row>
    <row ht="12" customHeight="1" r="18">
      <c r="A18" s="37">
        <v>42191</v>
      </c>
      <c r="B18" s="39">
        <v>19.25</v>
      </c>
      <c r="C18" s="17" t="s">
        <v>55</v>
      </c>
      <c r="D18" s="17" t="s">
        <v>86</v>
      </c>
      <c r="E18" s="43">
        <v>1</v>
      </c>
      <c r="F18" s="43">
        <v>8</v>
      </c>
      <c r="G18" s="43">
        <v>8</v>
      </c>
      <c r="H18" s="43" t="s">
        <v>6</v>
      </c>
      <c r="I18" s="43" t="s">
        <v>6</v>
      </c>
      <c r="J18" s="43">
        <v>0</v>
      </c>
      <c r="K18" s="43">
        <v>5.09</v>
      </c>
      <c r="L18" s="43"/>
      <c r="M18" s="20" t="s">
        <v>1</v>
      </c>
      <c r="N18" s="45">
        <f>((G18-1)*(1-(IF(H18="no",0,'complete results log'!$B$3)))+1)</f>
        <v>8</v>
      </c>
      <c r="O18" s="45">
        <f>E18*IF(I18="yes",2,1)</f>
        <v>1</v>
      </c>
      <c r="P18" s="47">
        <f>(IF(M18="WON-EW",((((N18-1)*J18)*'complete results log'!$B$2)+('complete results log'!$B$2*(N18-1))),IF(M18="WON",((((N18-1)*J18)*'complete results log'!$B$2)+('complete results log'!$B$2*(N18-1))),IF(M18="PLACED",((((N18-1)*J18)*'complete results log'!$B$2)-'complete results log'!$B$2),IF(J18=0,-'complete results log'!$B$2,IF(J18=0,-'complete results log'!$B$2,-('complete results log'!$B$2*2)))))))*E18</f>
        <v>-10</v>
      </c>
      <c r="Q18" s="47">
        <f>(IF(M18="WON-EW",(((K18-1)*'complete results log'!$B$2)*(1-$B$3))+(((L18-1)*'complete results log'!$B$2)*(1-$B$3)),IF(M18="WON",(((K18-1)*'complete results log'!$B$2)*(1-$B$3)),IF(M18="PLACED",(((L18-1)*'complete results log'!$B$2)*(1-$B$3))-'complete results log'!$B$2,IF(J18=0,-'complete results log'!$B$2,-('complete results log'!$B$2*2))))))*E18</f>
        <v>-10</v>
      </c>
      <c r="R18" s="47">
        <f>(IF(M18="WON-EW",((((F18-1)*J18)*'complete results log'!$B$2)+('complete results log'!$B$2*(F18-1))),IF(M18="WON",((((F18-1)*J18)*'complete results log'!$B$2)+('complete results log'!$B$2*(F18-1))),IF(M18="PLACED",((((F18-1)*J18)*'complete results log'!$B$2)-'complete results log'!$B$2),IF(J18=0,-'complete results log'!$B$2,IF(J18=0,-'complete results log'!$B$2,-('complete results log'!$B$2*2)))))))*E18</f>
        <v>-10</v>
      </c>
      <c r="S18" s="3"/>
      <c r="T18" s="3"/>
      <c r="U18" s="3"/>
      <c r="V18" s="3"/>
      <c r="W18" s="3"/>
      <c r="X18" s="3"/>
      <c r="Y18" s="3"/>
      <c r="Z18" s="3"/>
    </row>
    <row ht="12" customHeight="1" r="19">
      <c r="A19" s="37">
        <v>42191</v>
      </c>
      <c r="B19" s="39">
        <v>19.35</v>
      </c>
      <c r="C19" s="17" t="s">
        <v>78</v>
      </c>
      <c r="D19" s="17" t="s">
        <v>89</v>
      </c>
      <c r="E19" s="43">
        <v>1</v>
      </c>
      <c r="F19" s="43">
        <v>4.33333333333333</v>
      </c>
      <c r="G19" s="43">
        <v>4.33333333333333</v>
      </c>
      <c r="H19" s="43" t="s">
        <v>6</v>
      </c>
      <c r="I19" s="43" t="s">
        <v>6</v>
      </c>
      <c r="J19" s="43">
        <v>0</v>
      </c>
      <c r="K19" s="43">
        <v>4.13</v>
      </c>
      <c r="L19" s="43"/>
      <c r="M19" s="20" t="s">
        <v>4</v>
      </c>
      <c r="N19" s="45">
        <f>((G19-1)*(1-(IF(H19="no",0,'complete results log'!$B$3)))+1)</f>
        <v>4.33333333333333</v>
      </c>
      <c r="O19" s="45">
        <f>E19*IF(I19="yes",2,1)</f>
        <v>1</v>
      </c>
      <c r="P19" s="46">
        <f>(IF(M19="WON-EW",((((N19-1)*J19)*'complete results log'!$B$2)+('complete results log'!$B$2*(N19-1))),IF(M19="WON",((((N19-1)*J19)*'complete results log'!$B$2)+('complete results log'!$B$2*(N19-1))),IF(M19="PLACED",((((N19-1)*J19)*'complete results log'!$B$2)-'complete results log'!$B$2),IF(J19=0,-'complete results log'!$B$2,IF(J19=0,-'complete results log'!$B$2,-('complete results log'!$B$2*2)))))))*E19</f>
        <v>33.3333333333333</v>
      </c>
      <c r="Q19" s="46">
        <f>(IF(M19="WON-EW",(((K19-1)*'complete results log'!$B$2)*(1-$B$3))+(((L19-1)*'complete results log'!$B$2)*(1-$B$3)),IF(M19="WON",(((K19-1)*'complete results log'!$B$2)*(1-$B$3)),IF(M19="PLACED",(((L19-1)*'complete results log'!$B$2)*(1-$B$3))-'complete results log'!$B$2,IF(J19=0,-'complete results log'!$B$2,-('complete results log'!$B$2*2))))))*E19</f>
        <v>29.735</v>
      </c>
      <c r="R19" s="46">
        <f>(IF(M19="WON-EW",((((F19-1)*J19)*'complete results log'!$B$2)+('complete results log'!$B$2*(F19-1))),IF(M19="WON",((((F19-1)*J19)*'complete results log'!$B$2)+('complete results log'!$B$2*(F19-1))),IF(M19="PLACED",((((F19-1)*J19)*'complete results log'!$B$2)-'complete results log'!$B$2),IF(J19=0,-'complete results log'!$B$2,IF(J19=0,-'complete results log'!$B$2,-('complete results log'!$B$2*2)))))))*E19</f>
        <v>33.3333333333333</v>
      </c>
      <c r="S19" s="3"/>
      <c r="T19" s="3"/>
      <c r="U19" s="3"/>
      <c r="V19" s="3"/>
      <c r="W19" s="3"/>
      <c r="X19" s="3"/>
      <c r="Y19" s="3"/>
      <c r="Z19" s="3"/>
    </row>
    <row ht="12" customHeight="1" r="20">
      <c r="A20" s="37">
        <v>42192</v>
      </c>
      <c r="B20" s="39">
        <v>14.25</v>
      </c>
      <c r="C20" s="17" t="s">
        <v>91</v>
      </c>
      <c r="D20" s="17" t="s">
        <v>92</v>
      </c>
      <c r="E20" s="43">
        <v>1</v>
      </c>
      <c r="F20" s="43">
        <v>7</v>
      </c>
      <c r="G20" s="43">
        <v>7</v>
      </c>
      <c r="H20" s="43" t="s">
        <v>6</v>
      </c>
      <c r="I20" s="43" t="s">
        <v>6</v>
      </c>
      <c r="J20" s="43">
        <v>0</v>
      </c>
      <c r="K20" s="43">
        <v>6</v>
      </c>
      <c r="L20" s="43"/>
      <c r="M20" s="20" t="s">
        <v>1</v>
      </c>
      <c r="N20" s="45">
        <f>((G20-1)*(1-(IF(H20="no",0,'complete results log'!$B$3)))+1)</f>
        <v>7</v>
      </c>
      <c r="O20" s="45">
        <f>E20*IF(I20="yes",2,1)</f>
        <v>1</v>
      </c>
      <c r="P20" s="47">
        <f>(IF(M20="WON-EW",((((N20-1)*J20)*'complete results log'!$B$2)+('complete results log'!$B$2*(N20-1))),IF(M20="WON",((((N20-1)*J20)*'complete results log'!$B$2)+('complete results log'!$B$2*(N20-1))),IF(M20="PLACED",((((N20-1)*J20)*'complete results log'!$B$2)-'complete results log'!$B$2),IF(J20=0,-'complete results log'!$B$2,IF(J20=0,-'complete results log'!$B$2,-('complete results log'!$B$2*2)))))))*E20</f>
        <v>-10</v>
      </c>
      <c r="Q20" s="47">
        <f>(IF(M20="WON-EW",(((K20-1)*'complete results log'!$B$2)*(1-$B$3))+(((L20-1)*'complete results log'!$B$2)*(1-$B$3)),IF(M20="WON",(((K20-1)*'complete results log'!$B$2)*(1-$B$3)),IF(M20="PLACED",(((L20-1)*'complete results log'!$B$2)*(1-$B$3))-'complete results log'!$B$2,IF(J20=0,-'complete results log'!$B$2,-('complete results log'!$B$2*2))))))*E20</f>
        <v>-10</v>
      </c>
      <c r="R20" s="47">
        <f>(IF(M20="WON-EW",((((F20-1)*J20)*'complete results log'!$B$2)+('complete results log'!$B$2*(F20-1))),IF(M20="WON",((((F20-1)*J20)*'complete results log'!$B$2)+('complete results log'!$B$2*(F20-1))),IF(M20="PLACED",((((F20-1)*J20)*'complete results log'!$B$2)-'complete results log'!$B$2),IF(J20=0,-'complete results log'!$B$2,IF(J20=0,-'complete results log'!$B$2,-('complete results log'!$B$2*2)))))))*E20</f>
        <v>-10</v>
      </c>
      <c r="S20" s="3"/>
      <c r="T20" s="3"/>
      <c r="U20" s="3"/>
      <c r="V20" s="3"/>
      <c r="W20" s="3"/>
      <c r="X20" s="3"/>
      <c r="Y20" s="3"/>
      <c r="Z20" s="3"/>
    </row>
    <row ht="12" customHeight="1" r="21">
      <c r="A21" s="37">
        <v>42193</v>
      </c>
      <c r="B21" s="39">
        <v>20.5</v>
      </c>
      <c r="C21" s="17" t="s">
        <v>93</v>
      </c>
      <c r="D21" s="17" t="s">
        <v>94</v>
      </c>
      <c r="E21" s="43">
        <v>1</v>
      </c>
      <c r="F21" s="43">
        <v>3.5</v>
      </c>
      <c r="G21" s="43">
        <v>3.5</v>
      </c>
      <c r="H21" s="43" t="s">
        <v>6</v>
      </c>
      <c r="I21" s="43" t="s">
        <v>6</v>
      </c>
      <c r="J21" s="43">
        <v>0</v>
      </c>
      <c r="K21" s="43">
        <v>2.64</v>
      </c>
      <c r="L21" s="43"/>
      <c r="M21" s="20" t="s">
        <v>1</v>
      </c>
      <c r="N21" s="45">
        <f>((G21-1)*(1-(IF(H21="no",0,'complete results log'!$B$3)))+1)</f>
        <v>3.5</v>
      </c>
      <c r="O21" s="45">
        <f>E21*IF(I21="yes",2,1)</f>
        <v>1</v>
      </c>
      <c r="P21" s="47">
        <f>(IF(M21="WON-EW",((((N21-1)*J21)*'complete results log'!$B$2)+('complete results log'!$B$2*(N21-1))),IF(M21="WON",((((N21-1)*J21)*'complete results log'!$B$2)+('complete results log'!$B$2*(N21-1))),IF(M21="PLACED",((((N21-1)*J21)*'complete results log'!$B$2)-'complete results log'!$B$2),IF(J21=0,-'complete results log'!$B$2,IF(J21=0,-'complete results log'!$B$2,-('complete results log'!$B$2*2)))))))*E21</f>
        <v>-10</v>
      </c>
      <c r="Q21" s="47">
        <f>(IF(M21="WON-EW",(((K21-1)*'complete results log'!$B$2)*(1-$B$3))+(((L21-1)*'complete results log'!$B$2)*(1-$B$3)),IF(M21="WON",(((K21-1)*'complete results log'!$B$2)*(1-$B$3)),IF(M21="PLACED",(((L21-1)*'complete results log'!$B$2)*(1-$B$3))-'complete results log'!$B$2,IF(J21=0,-'complete results log'!$B$2,-('complete results log'!$B$2*2))))))*E21</f>
        <v>-10</v>
      </c>
      <c r="R21" s="47">
        <f>(IF(M21="WON-EW",((((F21-1)*J21)*'complete results log'!$B$2)+('complete results log'!$B$2*(F21-1))),IF(M21="WON",((((F21-1)*J21)*'complete results log'!$B$2)+('complete results log'!$B$2*(F21-1))),IF(M21="PLACED",((((F21-1)*J21)*'complete results log'!$B$2)-'complete results log'!$B$2),IF(J21=0,-'complete results log'!$B$2,IF(J21=0,-'complete results log'!$B$2,-('complete results log'!$B$2*2)))))))*E21</f>
        <v>-10</v>
      </c>
      <c r="S21" s="3"/>
      <c r="T21" s="3"/>
      <c r="U21" s="3"/>
      <c r="V21" s="3"/>
      <c r="W21" s="3"/>
      <c r="X21" s="3"/>
      <c r="Y21" s="3"/>
      <c r="Z21" s="3"/>
    </row>
    <row ht="12" customHeight="1" r="22">
      <c r="A22" s="37">
        <v>42194</v>
      </c>
      <c r="B22" s="39">
        <v>15.45</v>
      </c>
      <c r="C22" s="17" t="s">
        <v>70</v>
      </c>
      <c r="D22" s="17" t="s">
        <v>97</v>
      </c>
      <c r="E22" s="43">
        <v>1</v>
      </c>
      <c r="F22" s="43">
        <v>5.5</v>
      </c>
      <c r="G22" s="43">
        <v>5.5</v>
      </c>
      <c r="H22" s="43" t="s">
        <v>6</v>
      </c>
      <c r="I22" s="43" t="s">
        <v>6</v>
      </c>
      <c r="J22" s="43">
        <v>0</v>
      </c>
      <c r="K22" s="43">
        <v>3.76</v>
      </c>
      <c r="L22" s="43"/>
      <c r="M22" s="20" t="s">
        <v>1</v>
      </c>
      <c r="N22" s="45">
        <f>((G22-1)*(1-(IF(H22="no",0,'complete results log'!$B$3)))+1)</f>
        <v>5.5</v>
      </c>
      <c r="O22" s="45">
        <f>E22*IF(I22="yes",2,1)</f>
        <v>1</v>
      </c>
      <c r="P22" s="47">
        <f>(IF(M22="WON-EW",((((N22-1)*J22)*'complete results log'!$B$2)+('complete results log'!$B$2*(N22-1))),IF(M22="WON",((((N22-1)*J22)*'complete results log'!$B$2)+('complete results log'!$B$2*(N22-1))),IF(M22="PLACED",((((N22-1)*J22)*'complete results log'!$B$2)-'complete results log'!$B$2),IF(J22=0,-'complete results log'!$B$2,IF(J22=0,-'complete results log'!$B$2,-('complete results log'!$B$2*2)))))))*E22</f>
        <v>-10</v>
      </c>
      <c r="Q22" s="47">
        <f>(IF(M22="WON-EW",(((K22-1)*'complete results log'!$B$2)*(1-$B$3))+(((L22-1)*'complete results log'!$B$2)*(1-$B$3)),IF(M22="WON",(((K22-1)*'complete results log'!$B$2)*(1-$B$3)),IF(M22="PLACED",(((L22-1)*'complete results log'!$B$2)*(1-$B$3))-'complete results log'!$B$2,IF(J22=0,-'complete results log'!$B$2,-('complete results log'!$B$2*2))))))*E22</f>
        <v>-10</v>
      </c>
      <c r="R22" s="47">
        <f>(IF(M22="WON-EW",((((F22-1)*J22)*'complete results log'!$B$2)+('complete results log'!$B$2*(F22-1))),IF(M22="WON",((((F22-1)*J22)*'complete results log'!$B$2)+('complete results log'!$B$2*(F22-1))),IF(M22="PLACED",((((F22-1)*J22)*'complete results log'!$B$2)-'complete results log'!$B$2),IF(J22=0,-'complete results log'!$B$2,IF(J22=0,-'complete results log'!$B$2,-('complete results log'!$B$2*2)))))))*E22</f>
        <v>-10</v>
      </c>
      <c r="S22" s="3"/>
      <c r="T22" s="3"/>
      <c r="U22" s="3"/>
      <c r="V22" s="3"/>
      <c r="W22" s="3"/>
      <c r="X22" s="3"/>
      <c r="Y22" s="3"/>
      <c r="Z22" s="3"/>
    </row>
    <row ht="12" customHeight="1" r="23">
      <c r="A23" s="37">
        <v>42194</v>
      </c>
      <c r="B23" s="39">
        <v>18</v>
      </c>
      <c r="C23" s="17" t="s">
        <v>70</v>
      </c>
      <c r="D23" s="17" t="s">
        <v>98</v>
      </c>
      <c r="E23" s="43">
        <v>1</v>
      </c>
      <c r="F23" s="43">
        <v>4.33333333333333</v>
      </c>
      <c r="G23" s="43">
        <v>4.33333333333333</v>
      </c>
      <c r="H23" s="43" t="s">
        <v>6</v>
      </c>
      <c r="I23" s="43" t="s">
        <v>6</v>
      </c>
      <c r="J23" s="43">
        <v>0</v>
      </c>
      <c r="K23" s="43">
        <v>2.72</v>
      </c>
      <c r="L23" s="43"/>
      <c r="M23" s="20" t="s">
        <v>4</v>
      </c>
      <c r="N23" s="45">
        <f>((G23-1)*(1-(IF(H23="no",0,'complete results log'!$B$3)))+1)</f>
        <v>4.33333333333333</v>
      </c>
      <c r="O23" s="45">
        <f>E23*IF(I23="yes",2,1)</f>
        <v>1</v>
      </c>
      <c r="P23" s="46">
        <f>(IF(M23="WON-EW",((((N23-1)*J23)*'complete results log'!$B$2)+('complete results log'!$B$2*(N23-1))),IF(M23="WON",((((N23-1)*J23)*'complete results log'!$B$2)+('complete results log'!$B$2*(N23-1))),IF(M23="PLACED",((((N23-1)*J23)*'complete results log'!$B$2)-'complete results log'!$B$2),IF(J23=0,-'complete results log'!$B$2,IF(J23=0,-'complete results log'!$B$2,-('complete results log'!$B$2*2)))))))*E23</f>
        <v>33.3333333333333</v>
      </c>
      <c r="Q23" s="46">
        <f>(IF(M23="WON-EW",(((K23-1)*'complete results log'!$B$2)*(1-$B$3))+(((L23-1)*'complete results log'!$B$2)*(1-$B$3)),IF(M23="WON",(((K23-1)*'complete results log'!$B$2)*(1-$B$3)),IF(M23="PLACED",(((L23-1)*'complete results log'!$B$2)*(1-$B$3))-'complete results log'!$B$2,IF(J23=0,-'complete results log'!$B$2,-('complete results log'!$B$2*2))))))*E23</f>
        <v>16.34</v>
      </c>
      <c r="R23" s="46">
        <f>(IF(M23="WON-EW",((((F23-1)*J23)*'complete results log'!$B$2)+('complete results log'!$B$2*(F23-1))),IF(M23="WON",((((F23-1)*J23)*'complete results log'!$B$2)+('complete results log'!$B$2*(F23-1))),IF(M23="PLACED",((((F23-1)*J23)*'complete results log'!$B$2)-'complete results log'!$B$2),IF(J23=0,-'complete results log'!$B$2,IF(J23=0,-'complete results log'!$B$2,-('complete results log'!$B$2*2)))))))*E23</f>
        <v>33.3333333333333</v>
      </c>
      <c r="S23" s="3"/>
      <c r="T23" s="3"/>
      <c r="U23" s="3"/>
      <c r="V23" s="3"/>
      <c r="W23" s="3"/>
      <c r="X23" s="3"/>
      <c r="Y23" s="3"/>
      <c r="Z23" s="3"/>
    </row>
    <row ht="12" customHeight="1" r="24">
      <c r="A24" s="37">
        <v>42195</v>
      </c>
      <c r="B24" s="39">
        <v>17.2</v>
      </c>
      <c r="C24" s="17" t="s">
        <v>101</v>
      </c>
      <c r="D24" s="17" t="s">
        <v>102</v>
      </c>
      <c r="E24" s="43">
        <v>2</v>
      </c>
      <c r="F24" s="43">
        <v>5</v>
      </c>
      <c r="G24" s="43">
        <v>5</v>
      </c>
      <c r="H24" s="43" t="s">
        <v>6</v>
      </c>
      <c r="I24" s="43" t="s">
        <v>6</v>
      </c>
      <c r="J24" s="43">
        <v>0</v>
      </c>
      <c r="K24" s="43">
        <v>5.7</v>
      </c>
      <c r="L24" s="43"/>
      <c r="M24" s="20" t="s">
        <v>1</v>
      </c>
      <c r="N24" s="45">
        <f>((G24-1)*(1-(IF(H24="no",0,'complete results log'!$B$3)))+1)</f>
        <v>5</v>
      </c>
      <c r="O24" s="45">
        <f>E24*IF(I24="yes",2,1)</f>
        <v>2</v>
      </c>
      <c r="P24" s="47">
        <f>(IF(M24="WON-EW",((((N24-1)*J24)*'complete results log'!$B$2)+('complete results log'!$B$2*(N24-1))),IF(M24="WON",((((N24-1)*J24)*'complete results log'!$B$2)+('complete results log'!$B$2*(N24-1))),IF(M24="PLACED",((((N24-1)*J24)*'complete results log'!$B$2)-'complete results log'!$B$2),IF(J24=0,-'complete results log'!$B$2,IF(J24=0,-'complete results log'!$B$2,-('complete results log'!$B$2*2)))))))*E24</f>
        <v>-20</v>
      </c>
      <c r="Q24" s="47">
        <f>(IF(M24="WON-EW",(((K24-1)*'complete results log'!$B$2)*(1-$B$3))+(((L24-1)*'complete results log'!$B$2)*(1-$B$3)),IF(M24="WON",(((K24-1)*'complete results log'!$B$2)*(1-$B$3)),IF(M24="PLACED",(((L24-1)*'complete results log'!$B$2)*(1-$B$3))-'complete results log'!$B$2,IF(J24=0,-'complete results log'!$B$2,-('complete results log'!$B$2*2))))))*E24</f>
        <v>-20</v>
      </c>
      <c r="R24" s="47">
        <f>(IF(M24="WON-EW",((((F24-1)*J24)*'complete results log'!$B$2)+('complete results log'!$B$2*(F24-1))),IF(M24="WON",((((F24-1)*J24)*'complete results log'!$B$2)+('complete results log'!$B$2*(F24-1))),IF(M24="PLACED",((((F24-1)*J24)*'complete results log'!$B$2)-'complete results log'!$B$2),IF(J24=0,-'complete results log'!$B$2,IF(J24=0,-'complete results log'!$B$2,-('complete results log'!$B$2*2)))))))*E24</f>
        <v>-20</v>
      </c>
      <c r="S24" s="3"/>
      <c r="T24" s="3"/>
      <c r="U24" s="3"/>
      <c r="V24" s="3"/>
      <c r="W24" s="3"/>
      <c r="X24" s="3"/>
      <c r="Y24" s="3"/>
      <c r="Z24" s="3"/>
    </row>
    <row ht="12" customHeight="1" r="25">
      <c r="A25" s="37">
        <v>42196</v>
      </c>
      <c r="B25" s="39">
        <v>15.45</v>
      </c>
      <c r="C25" s="17" t="s">
        <v>70</v>
      </c>
      <c r="D25" s="17" t="s">
        <v>104</v>
      </c>
      <c r="E25" s="43">
        <v>3</v>
      </c>
      <c r="F25" s="43">
        <v>3.75</v>
      </c>
      <c r="G25" s="43">
        <v>3.75</v>
      </c>
      <c r="H25" s="43" t="s">
        <v>6</v>
      </c>
      <c r="I25" s="43" t="s">
        <v>6</v>
      </c>
      <c r="J25" s="43">
        <v>0</v>
      </c>
      <c r="K25" s="43">
        <v>3.38</v>
      </c>
      <c r="L25" s="43"/>
      <c r="M25" s="20" t="s">
        <v>4</v>
      </c>
      <c r="N25" s="45">
        <f>((G25-1)*(1-(IF(H25="no",0,'complete results log'!$B$3)))+1)</f>
        <v>3.75</v>
      </c>
      <c r="O25" s="45">
        <f>E25*IF(I25="yes",2,1)</f>
        <v>3</v>
      </c>
      <c r="P25" s="46">
        <f>(IF(M25="WON-EW",((((N25-1)*J25)*'complete results log'!$B$2)+('complete results log'!$B$2*(N25-1))),IF(M25="WON",((((N25-1)*J25)*'complete results log'!$B$2)+('complete results log'!$B$2*(N25-1))),IF(M25="PLACED",((((N25-1)*J25)*'complete results log'!$B$2)-'complete results log'!$B$2),IF(J25=0,-'complete results log'!$B$2,IF(J25=0,-'complete results log'!$B$2,-('complete results log'!$B$2*2)))))))*E25</f>
        <v>82.5</v>
      </c>
      <c r="Q25" s="46">
        <f>(IF(M25="WON-EW",(((K25-1)*'complete results log'!$B$2)*(1-$B$3))+(((L25-1)*'complete results log'!$B$2)*(1-$B$3)),IF(M25="WON",(((K25-1)*'complete results log'!$B$2)*(1-$B$3)),IF(M25="PLACED",(((L25-1)*'complete results log'!$B$2)*(1-$B$3))-'complete results log'!$B$2,IF(J25=0,-'complete results log'!$B$2,-('complete results log'!$B$2*2))))))*E25</f>
        <v>67.83</v>
      </c>
      <c r="R25" s="46">
        <f>(IF(M25="WON-EW",((((F25-1)*J25)*'complete results log'!$B$2)+('complete results log'!$B$2*(F25-1))),IF(M25="WON",((((F25-1)*J25)*'complete results log'!$B$2)+('complete results log'!$B$2*(F25-1))),IF(M25="PLACED",((((F25-1)*J25)*'complete results log'!$B$2)-'complete results log'!$B$2),IF(J25=0,-'complete results log'!$B$2,IF(J25=0,-'complete results log'!$B$2,-('complete results log'!$B$2*2)))))))*E25</f>
        <v>82.5</v>
      </c>
      <c r="S25" s="3"/>
      <c r="T25" s="3"/>
      <c r="U25" s="3"/>
      <c r="V25" s="3"/>
      <c r="W25" s="3"/>
      <c r="X25" s="3"/>
      <c r="Y25" s="3"/>
      <c r="Z25" s="3"/>
    </row>
    <row ht="12" customHeight="1" r="26">
      <c r="A26" s="37">
        <v>42198</v>
      </c>
      <c r="B26" s="39">
        <v>19.3</v>
      </c>
      <c r="C26" s="17" t="s">
        <v>55</v>
      </c>
      <c r="D26" s="17" t="s">
        <v>107</v>
      </c>
      <c r="E26" s="43">
        <v>1</v>
      </c>
      <c r="F26" s="43">
        <v>3</v>
      </c>
      <c r="G26" s="43">
        <v>3</v>
      </c>
      <c r="H26" s="43" t="s">
        <v>6</v>
      </c>
      <c r="I26" s="43" t="s">
        <v>6</v>
      </c>
      <c r="J26" s="43">
        <v>0</v>
      </c>
      <c r="K26" s="43">
        <v>2.54</v>
      </c>
      <c r="L26" s="43"/>
      <c r="M26" s="20" t="s">
        <v>1</v>
      </c>
      <c r="N26" s="45">
        <f>((G26-1)*(1-(IF(H26="no",0,'complete results log'!$B$3)))+1)</f>
        <v>3</v>
      </c>
      <c r="O26" s="45">
        <f>E26*IF(I26="yes",2,1)</f>
        <v>1</v>
      </c>
      <c r="P26" s="47">
        <f>(IF(M26="WON-EW",((((N26-1)*J26)*'complete results log'!$B$2)+('complete results log'!$B$2*(N26-1))),IF(M26="WON",((((N26-1)*J26)*'complete results log'!$B$2)+('complete results log'!$B$2*(N26-1))),IF(M26="PLACED",((((N26-1)*J26)*'complete results log'!$B$2)-'complete results log'!$B$2),IF(J26=0,-'complete results log'!$B$2,IF(J26=0,-'complete results log'!$B$2,-('complete results log'!$B$2*2)))))))*E26</f>
        <v>-10</v>
      </c>
      <c r="Q26" s="47">
        <f>(IF(M26="WON-EW",(((K26-1)*'complete results log'!$B$2)*(1-$B$3))+(((L26-1)*'complete results log'!$B$2)*(1-$B$3)),IF(M26="WON",(((K26-1)*'complete results log'!$B$2)*(1-$B$3)),IF(M26="PLACED",(((L26-1)*'complete results log'!$B$2)*(1-$B$3))-'complete results log'!$B$2,IF(J26=0,-'complete results log'!$B$2,-('complete results log'!$B$2*2))))))*E26</f>
        <v>-10</v>
      </c>
      <c r="R26" s="47">
        <f>(IF(M26="WON-EW",((((F26-1)*J26)*'complete results log'!$B$2)+('complete results log'!$B$2*(F26-1))),IF(M26="WON",((((F26-1)*J26)*'complete results log'!$B$2)+('complete results log'!$B$2*(F26-1))),IF(M26="PLACED",((((F26-1)*J26)*'complete results log'!$B$2)-'complete results log'!$B$2),IF(J26=0,-'complete results log'!$B$2,IF(J26=0,-'complete results log'!$B$2,-('complete results log'!$B$2*2)))))))*E26</f>
        <v>-10</v>
      </c>
      <c r="S26" s="3"/>
      <c r="T26" s="3"/>
      <c r="U26" s="3"/>
      <c r="V26" s="3"/>
      <c r="W26" s="3"/>
      <c r="X26" s="3"/>
      <c r="Y26" s="3"/>
      <c r="Z26" s="3"/>
    </row>
    <row ht="12" customHeight="1" r="27">
      <c r="A27" s="37">
        <v>42198</v>
      </c>
      <c r="B27" s="39">
        <v>20.1</v>
      </c>
      <c r="C27" s="17" t="s">
        <v>91</v>
      </c>
      <c r="D27" s="17" t="s">
        <v>111</v>
      </c>
      <c r="E27" s="43">
        <v>1</v>
      </c>
      <c r="F27" s="43">
        <v>4.5</v>
      </c>
      <c r="G27" s="43">
        <v>4.5</v>
      </c>
      <c r="H27" s="43" t="s">
        <v>6</v>
      </c>
      <c r="I27" s="43" t="s">
        <v>6</v>
      </c>
      <c r="J27" s="43">
        <v>0</v>
      </c>
      <c r="K27" s="43">
        <v>2.68</v>
      </c>
      <c r="L27" s="43"/>
      <c r="M27" s="20" t="s">
        <v>4</v>
      </c>
      <c r="N27" s="45">
        <f>((G27-1)*(1-(IF(H27="no",0,'complete results log'!$B$3)))+1)</f>
        <v>4.5</v>
      </c>
      <c r="O27" s="45">
        <f>E27*IF(I27="yes",2,1)</f>
        <v>1</v>
      </c>
      <c r="P27" s="46">
        <f>(IF(M27="WON-EW",((((N27-1)*J27)*'complete results log'!$B$2)+('complete results log'!$B$2*(N27-1))),IF(M27="WON",((((N27-1)*J27)*'complete results log'!$B$2)+('complete results log'!$B$2*(N27-1))),IF(M27="PLACED",((((N27-1)*J27)*'complete results log'!$B$2)-'complete results log'!$B$2),IF(J27=0,-'complete results log'!$B$2,IF(J27=0,-'complete results log'!$B$2,-('complete results log'!$B$2*2)))))))*E27</f>
        <v>35</v>
      </c>
      <c r="Q27" s="46">
        <f>(IF(M27="WON-EW",(((K27-1)*'complete results log'!$B$2)*(1-$B$3))+(((L27-1)*'complete results log'!$B$2)*(1-$B$3)),IF(M27="WON",(((K27-1)*'complete results log'!$B$2)*(1-$B$3)),IF(M27="PLACED",(((L27-1)*'complete results log'!$B$2)*(1-$B$3))-'complete results log'!$B$2,IF(J27=0,-'complete results log'!$B$2,-('complete results log'!$B$2*2))))))*E27</f>
        <v>15.96</v>
      </c>
      <c r="R27" s="46">
        <f>(IF(M27="WON-EW",((((F27-1)*J27)*'complete results log'!$B$2)+('complete results log'!$B$2*(F27-1))),IF(M27="WON",((((F27-1)*J27)*'complete results log'!$B$2)+('complete results log'!$B$2*(F27-1))),IF(M27="PLACED",((((F27-1)*J27)*'complete results log'!$B$2)-'complete results log'!$B$2),IF(J27=0,-'complete results log'!$B$2,IF(J27=0,-'complete results log'!$B$2,-('complete results log'!$B$2*2)))))))*E27</f>
        <v>35</v>
      </c>
      <c r="S27" s="3"/>
      <c r="T27" s="3"/>
      <c r="U27" s="3"/>
      <c r="V27" s="3"/>
      <c r="W27" s="3"/>
      <c r="X27" s="3"/>
      <c r="Y27" s="3"/>
      <c r="Z27" s="3"/>
    </row>
    <row ht="12" customHeight="1" r="28">
      <c r="A28" s="37">
        <v>42199</v>
      </c>
      <c r="B28" s="39">
        <v>15.45</v>
      </c>
      <c r="C28" s="17" t="s">
        <v>114</v>
      </c>
      <c r="D28" s="17" t="s">
        <v>115</v>
      </c>
      <c r="E28" s="43">
        <v>1</v>
      </c>
      <c r="F28" s="43">
        <v>4</v>
      </c>
      <c r="G28" s="43">
        <v>4</v>
      </c>
      <c r="H28" s="43" t="s">
        <v>6</v>
      </c>
      <c r="I28" s="43" t="s">
        <v>6</v>
      </c>
      <c r="J28" s="43">
        <v>0</v>
      </c>
      <c r="K28" s="43">
        <v>3.93</v>
      </c>
      <c r="L28" s="43"/>
      <c r="M28" s="20" t="s">
        <v>1</v>
      </c>
      <c r="N28" s="45">
        <f>((G28-1)*(1-(IF(H28="no",0,'complete results log'!$B$3)))+1)</f>
        <v>4</v>
      </c>
      <c r="O28" s="45">
        <f>E28*IF(I28="yes",2,1)</f>
        <v>1</v>
      </c>
      <c r="P28" s="47">
        <f>(IF(M28="WON-EW",((((N28-1)*J28)*'complete results log'!$B$2)+('complete results log'!$B$2*(N28-1))),IF(M28="WON",((((N28-1)*J28)*'complete results log'!$B$2)+('complete results log'!$B$2*(N28-1))),IF(M28="PLACED",((((N28-1)*J28)*'complete results log'!$B$2)-'complete results log'!$B$2),IF(J28=0,-'complete results log'!$B$2,IF(J28=0,-'complete results log'!$B$2,-('complete results log'!$B$2*2)))))))*E28</f>
        <v>-10</v>
      </c>
      <c r="Q28" s="47">
        <f>(IF(M28="WON-EW",(((K28-1)*'complete results log'!$B$2)*(1-$B$3))+(((L28-1)*'complete results log'!$B$2)*(1-$B$3)),IF(M28="WON",(((K28-1)*'complete results log'!$B$2)*(1-$B$3)),IF(M28="PLACED",(((L28-1)*'complete results log'!$B$2)*(1-$B$3))-'complete results log'!$B$2,IF(J28=0,-'complete results log'!$B$2,-('complete results log'!$B$2*2))))))*E28</f>
        <v>-10</v>
      </c>
      <c r="R28" s="47">
        <f>(IF(M28="WON-EW",((((F28-1)*J28)*'complete results log'!$B$2)+('complete results log'!$B$2*(F28-1))),IF(M28="WON",((((F28-1)*J28)*'complete results log'!$B$2)+('complete results log'!$B$2*(F28-1))),IF(M28="PLACED",((((F28-1)*J28)*'complete results log'!$B$2)-'complete results log'!$B$2),IF(J28=0,-'complete results log'!$B$2,IF(J28=0,-'complete results log'!$B$2,-('complete results log'!$B$2*2)))))))*E28</f>
        <v>-10</v>
      </c>
      <c r="S28" s="50"/>
      <c r="T28" s="3"/>
      <c r="U28" s="3"/>
      <c r="V28" s="3"/>
      <c r="W28" s="3"/>
      <c r="X28" s="3"/>
      <c r="Y28" s="3"/>
      <c r="Z28" s="3"/>
    </row>
    <row ht="12" customHeight="1" r="29">
      <c r="A29" s="37">
        <v>42200</v>
      </c>
      <c r="B29" s="39">
        <v>14.4</v>
      </c>
      <c r="C29" s="17" t="s">
        <v>73</v>
      </c>
      <c r="D29" s="17" t="s">
        <v>118</v>
      </c>
      <c r="E29" s="43">
        <v>2</v>
      </c>
      <c r="F29" s="43">
        <v>3.5</v>
      </c>
      <c r="G29" s="43">
        <v>3.5</v>
      </c>
      <c r="H29" s="43" t="s">
        <v>6</v>
      </c>
      <c r="I29" s="43" t="s">
        <v>6</v>
      </c>
      <c r="J29" s="43">
        <v>0</v>
      </c>
      <c r="K29" s="43">
        <v>4.33</v>
      </c>
      <c r="L29" s="43"/>
      <c r="M29" s="20" t="s">
        <v>4</v>
      </c>
      <c r="N29" s="45">
        <f>((G29-1)*(1-(IF(H29="no",0,'complete results log'!$B$3)))+1)</f>
        <v>3.5</v>
      </c>
      <c r="O29" s="45">
        <f>E29*IF(I29="yes",2,1)</f>
        <v>2</v>
      </c>
      <c r="P29" s="46">
        <f>(IF(M29="WON-EW",((((N29-1)*J29)*'complete results log'!$B$2)+('complete results log'!$B$2*(N29-1))),IF(M29="WON",((((N29-1)*J29)*'complete results log'!$B$2)+('complete results log'!$B$2*(N29-1))),IF(M29="PLACED",((((N29-1)*J29)*'complete results log'!$B$2)-'complete results log'!$B$2),IF(J29=0,-'complete results log'!$B$2,IF(J29=0,-'complete results log'!$B$2,-('complete results log'!$B$2*2)))))))*E29</f>
        <v>50</v>
      </c>
      <c r="Q29" s="46">
        <f>(IF(M29="WON-EW",(((K29-1)*'complete results log'!$B$2)*(1-$B$3))+(((L29-1)*'complete results log'!$B$2)*(1-$B$3)),IF(M29="WON",(((K29-1)*'complete results log'!$B$2)*(1-$B$3)),IF(M29="PLACED",(((L29-1)*'complete results log'!$B$2)*(1-$B$3))-'complete results log'!$B$2,IF(J29=0,-'complete results log'!$B$2,-('complete results log'!$B$2*2))))))*E29</f>
        <v>63.27</v>
      </c>
      <c r="R29" s="46">
        <f>(IF(M29="WON-EW",((((F29-1)*J29)*'complete results log'!$B$2)+('complete results log'!$B$2*(F29-1))),IF(M29="WON",((((F29-1)*J29)*'complete results log'!$B$2)+('complete results log'!$B$2*(F29-1))),IF(M29="PLACED",((((F29-1)*J29)*'complete results log'!$B$2)-'complete results log'!$B$2),IF(J29=0,-'complete results log'!$B$2,IF(J29=0,-'complete results log'!$B$2,-('complete results log'!$B$2*2)))))))*E29</f>
        <v>50</v>
      </c>
      <c r="S29" s="3"/>
      <c r="T29" s="3"/>
      <c r="U29" s="3"/>
      <c r="V29" s="3"/>
      <c r="W29" s="3"/>
      <c r="X29" s="3"/>
      <c r="Y29" s="3"/>
      <c r="Z29" s="3"/>
    </row>
    <row ht="12" customHeight="1" r="30">
      <c r="A30" s="37">
        <v>42200</v>
      </c>
      <c r="B30" s="39">
        <v>20.5</v>
      </c>
      <c r="C30" s="17" t="s">
        <v>57</v>
      </c>
      <c r="D30" s="17" t="s">
        <v>120</v>
      </c>
      <c r="E30" s="43">
        <v>1</v>
      </c>
      <c r="F30" s="20">
        <v>3.75</v>
      </c>
      <c r="G30" s="20">
        <v>3.75</v>
      </c>
      <c r="H30" s="43" t="s">
        <v>6</v>
      </c>
      <c r="I30" s="43" t="s">
        <v>6</v>
      </c>
      <c r="J30" s="43">
        <v>0</v>
      </c>
      <c r="K30" s="20">
        <v>3.62</v>
      </c>
      <c r="L30" s="29"/>
      <c r="M30" s="20" t="s">
        <v>1</v>
      </c>
      <c r="N30" s="45">
        <f>((G30-1)*(1-(IF(H30="no",0,'complete results log'!$B$3)))+1)</f>
        <v>3.75</v>
      </c>
      <c r="O30" s="45">
        <f>E30*IF(I30="yes",2,1)</f>
        <v>1</v>
      </c>
      <c r="P30" s="47">
        <f>(IF(M30="WON-EW",((((N30-1)*J30)*'complete results log'!$B$2)+('complete results log'!$B$2*(N30-1))),IF(M30="WON",((((N30-1)*J30)*'complete results log'!$B$2)+('complete results log'!$B$2*(N30-1))),IF(M30="PLACED",((((N30-1)*J30)*'complete results log'!$B$2)-'complete results log'!$B$2),IF(J30=0,-'complete results log'!$B$2,IF(J30=0,-'complete results log'!$B$2,-('complete results log'!$B$2*2)))))))*E30</f>
        <v>-10</v>
      </c>
      <c r="Q30" s="47">
        <f>(IF(M30="WON-EW",(((K30-1)*'complete results log'!$B$2)*(1-$B$3))+(((L30-1)*'complete results log'!$B$2)*(1-$B$3)),IF(M30="WON",(((K30-1)*'complete results log'!$B$2)*(1-$B$3)),IF(M30="PLACED",(((L30-1)*'complete results log'!$B$2)*(1-$B$3))-'complete results log'!$B$2,IF(J30=0,-'complete results log'!$B$2,-('complete results log'!$B$2*2))))))*E30</f>
        <v>-10</v>
      </c>
      <c r="R30" s="47">
        <f>(IF(M30="WON-EW",((((F30-1)*J30)*'complete results log'!$B$2)+('complete results log'!$B$2*(F30-1))),IF(M30="WON",((((F30-1)*J30)*'complete results log'!$B$2)+('complete results log'!$B$2*(F30-1))),IF(M30="PLACED",((((F30-1)*J30)*'complete results log'!$B$2)-'complete results log'!$B$2),IF(J30=0,-'complete results log'!$B$2,IF(J30=0,-'complete results log'!$B$2,-('complete results log'!$B$2*2)))))))*E30</f>
        <v>-10</v>
      </c>
      <c r="S30" s="3"/>
      <c r="T30" s="3"/>
      <c r="U30" s="3"/>
      <c r="V30" s="3"/>
      <c r="W30" s="3"/>
      <c r="X30" s="3"/>
      <c r="Y30" s="3"/>
      <c r="Z30" s="3"/>
    </row>
    <row ht="12" customHeight="1" r="31">
      <c r="A31" s="37">
        <v>42201</v>
      </c>
      <c r="B31" s="39" t="s">
        <v>122</v>
      </c>
      <c r="C31" s="17" t="s">
        <v>123</v>
      </c>
      <c r="D31" s="17" t="s">
        <v>124</v>
      </c>
      <c r="E31" s="43">
        <v>1</v>
      </c>
      <c r="F31" s="43">
        <v>7</v>
      </c>
      <c r="G31" s="43">
        <v>7</v>
      </c>
      <c r="H31" s="43" t="s">
        <v>6</v>
      </c>
      <c r="I31" s="43" t="s">
        <v>6</v>
      </c>
      <c r="J31" s="43">
        <v>0</v>
      </c>
      <c r="K31" s="43">
        <v>7</v>
      </c>
      <c r="L31" s="29"/>
      <c r="M31" s="20" t="s">
        <v>1</v>
      </c>
      <c r="N31" s="45">
        <f>((G31-1)*(1-(IF(H31="no",0,'complete results log'!$B$3)))+1)</f>
        <v>7</v>
      </c>
      <c r="O31" s="45">
        <f>E31*IF(I31="yes",2,1)</f>
        <v>1</v>
      </c>
      <c r="P31" s="47">
        <f>(IF(M31="WON-EW",((((N31-1)*J31)*'complete results log'!$B$2)+('complete results log'!$B$2*(N31-1))),IF(M31="WON",((((N31-1)*J31)*'complete results log'!$B$2)+('complete results log'!$B$2*(N31-1))),IF(M31="PLACED",((((N31-1)*J31)*'complete results log'!$B$2)-'complete results log'!$B$2),IF(J31=0,-'complete results log'!$B$2,IF(J31=0,-'complete results log'!$B$2,-('complete results log'!$B$2*2)))))))*E31</f>
        <v>-10</v>
      </c>
      <c r="Q31" s="47">
        <f>(IF(M31="WON-EW",(((K31-1)*'complete results log'!$B$2)*(1-$B$3))+(((L31-1)*'complete results log'!$B$2)*(1-$B$3)),IF(M31="WON",(((K31-1)*'complete results log'!$B$2)*(1-$B$3)),IF(M31="PLACED",(((L31-1)*'complete results log'!$B$2)*(1-$B$3))-'complete results log'!$B$2,IF(J31=0,-'complete results log'!$B$2,-('complete results log'!$B$2*2))))))*E31</f>
        <v>-10</v>
      </c>
      <c r="R31" s="47">
        <f>(IF(M31="WON-EW",((((F31-1)*J31)*'complete results log'!$B$2)+('complete results log'!$B$2*(F31-1))),IF(M31="WON",((((F31-1)*J31)*'complete results log'!$B$2)+('complete results log'!$B$2*(F31-1))),IF(M31="PLACED",((((F31-1)*J31)*'complete results log'!$B$2)-'complete results log'!$B$2),IF(J31=0,-'complete results log'!$B$2,IF(J31=0,-'complete results log'!$B$2,-('complete results log'!$B$2*2)))))))*E31</f>
        <v>-10</v>
      </c>
      <c r="S31" s="3"/>
      <c r="T31" s="3"/>
      <c r="U31" s="3"/>
      <c r="V31" s="3"/>
      <c r="W31" s="3"/>
      <c r="X31" s="3"/>
      <c r="Y31" s="3"/>
      <c r="Z31" s="3"/>
    </row>
    <row ht="12" customHeight="1" r="32">
      <c r="A32" s="37">
        <v>42202</v>
      </c>
      <c r="B32" s="39">
        <v>15.15</v>
      </c>
      <c r="C32" s="17" t="s">
        <v>68</v>
      </c>
      <c r="D32" s="17" t="s">
        <v>126</v>
      </c>
      <c r="E32" s="43">
        <v>1</v>
      </c>
      <c r="F32" s="43">
        <v>17</v>
      </c>
      <c r="G32" s="43">
        <v>17</v>
      </c>
      <c r="H32" s="43" t="s">
        <v>6</v>
      </c>
      <c r="I32" s="43" t="s">
        <v>6</v>
      </c>
      <c r="J32" s="43">
        <v>0</v>
      </c>
      <c r="K32" s="43">
        <v>9.88</v>
      </c>
      <c r="L32" s="29"/>
      <c r="M32" s="20" t="s">
        <v>1</v>
      </c>
      <c r="N32" s="45">
        <f>((G32-1)*(1-(IF(H32="no",0,'complete results log'!$B$3)))+1)</f>
        <v>17</v>
      </c>
      <c r="O32" s="45">
        <f>E32*IF(I32="yes",2,1)</f>
        <v>1</v>
      </c>
      <c r="P32" s="47">
        <f>(IF(M32="WON-EW",((((N32-1)*J32)*'complete results log'!$B$2)+('complete results log'!$B$2*(N32-1))),IF(M32="WON",((((N32-1)*J32)*'complete results log'!$B$2)+('complete results log'!$B$2*(N32-1))),IF(M32="PLACED",((((N32-1)*J32)*'complete results log'!$B$2)-'complete results log'!$B$2),IF(J32=0,-'complete results log'!$B$2,IF(J32=0,-'complete results log'!$B$2,-('complete results log'!$B$2*2)))))))*E32</f>
        <v>-10</v>
      </c>
      <c r="Q32" s="47">
        <f>(IF(M32="WON-EW",(((K32-1)*'complete results log'!$B$2)*(1-$B$3))+(((L32-1)*'complete results log'!$B$2)*(1-$B$3)),IF(M32="WON",(((K32-1)*'complete results log'!$B$2)*(1-$B$3)),IF(M32="PLACED",(((L32-1)*'complete results log'!$B$2)*(1-$B$3))-'complete results log'!$B$2,IF(J32=0,-'complete results log'!$B$2,-('complete results log'!$B$2*2))))))*E32</f>
        <v>-10</v>
      </c>
      <c r="R32" s="47">
        <f>(IF(M32="WON-EW",((((F32-1)*J32)*'complete results log'!$B$2)+('complete results log'!$B$2*(F32-1))),IF(M32="WON",((((F32-1)*J32)*'complete results log'!$B$2)+('complete results log'!$B$2*(F32-1))),IF(M32="PLACED",((((F32-1)*J32)*'complete results log'!$B$2)-'complete results log'!$B$2),IF(J32=0,-'complete results log'!$B$2,IF(J32=0,-'complete results log'!$B$2,-('complete results log'!$B$2*2)))))))*E32</f>
        <v>-10</v>
      </c>
      <c r="S32" s="3"/>
      <c r="T32" s="3"/>
      <c r="U32" s="3"/>
      <c r="V32" s="3"/>
      <c r="W32" s="3"/>
      <c r="X32" s="3"/>
      <c r="Y32" s="3"/>
      <c r="Z32" s="3"/>
    </row>
    <row ht="12" customHeight="1" r="33">
      <c r="A33" s="37">
        <v>42202</v>
      </c>
      <c r="B33" s="39">
        <v>15.4</v>
      </c>
      <c r="C33" s="17" t="s">
        <v>116</v>
      </c>
      <c r="D33" s="17" t="s">
        <v>129</v>
      </c>
      <c r="E33" s="43">
        <v>1</v>
      </c>
      <c r="F33" s="43">
        <v>3</v>
      </c>
      <c r="G33" s="43">
        <v>3</v>
      </c>
      <c r="H33" s="43" t="s">
        <v>6</v>
      </c>
      <c r="I33" s="43" t="s">
        <v>6</v>
      </c>
      <c r="J33" s="43">
        <v>0</v>
      </c>
      <c r="K33" s="43">
        <v>4</v>
      </c>
      <c r="L33" s="29"/>
      <c r="M33" s="20" t="s">
        <v>1</v>
      </c>
      <c r="N33" s="45">
        <f>((G33-1)*(1-(IF(H33="no",0,'complete results log'!$B$3)))+1)</f>
        <v>3</v>
      </c>
      <c r="O33" s="45">
        <f>E33*IF(I33="yes",2,1)</f>
        <v>1</v>
      </c>
      <c r="P33" s="47">
        <f>(IF(M33="WON-EW",((((N33-1)*J33)*'complete results log'!$B$2)+('complete results log'!$B$2*(N33-1))),IF(M33="WON",((((N33-1)*J33)*'complete results log'!$B$2)+('complete results log'!$B$2*(N33-1))),IF(M33="PLACED",((((N33-1)*J33)*'complete results log'!$B$2)-'complete results log'!$B$2),IF(J33=0,-'complete results log'!$B$2,IF(J33=0,-'complete results log'!$B$2,-('complete results log'!$B$2*2)))))))*E33</f>
        <v>-10</v>
      </c>
      <c r="Q33" s="47">
        <f>(IF(M33="WON-EW",(((K33-1)*'complete results log'!$B$2)*(1-$B$3))+(((L33-1)*'complete results log'!$B$2)*(1-$B$3)),IF(M33="WON",(((K33-1)*'complete results log'!$B$2)*(1-$B$3)),IF(M33="PLACED",(((L33-1)*'complete results log'!$B$2)*(1-$B$3))-'complete results log'!$B$2,IF(J33=0,-'complete results log'!$B$2,-('complete results log'!$B$2*2))))))*E33</f>
        <v>-10</v>
      </c>
      <c r="R33" s="47">
        <f>(IF(M33="WON-EW",((((F33-1)*J33)*'complete results log'!$B$2)+('complete results log'!$B$2*(F33-1))),IF(M33="WON",((((F33-1)*J33)*'complete results log'!$B$2)+('complete results log'!$B$2*(F33-1))),IF(M33="PLACED",((((F33-1)*J33)*'complete results log'!$B$2)-'complete results log'!$B$2),IF(J33=0,-'complete results log'!$B$2,IF(J33=0,-'complete results log'!$B$2,-('complete results log'!$B$2*2)))))))*E33</f>
        <v>-10</v>
      </c>
      <c r="S33" s="3"/>
      <c r="T33" s="3"/>
      <c r="U33" s="3"/>
      <c r="V33" s="3"/>
      <c r="W33" s="3"/>
      <c r="X33" s="3"/>
      <c r="Y33" s="3"/>
      <c r="Z33" s="3"/>
    </row>
    <row ht="12" customHeight="1" r="34">
      <c r="A34" s="37">
        <v>42203</v>
      </c>
      <c r="B34" s="39">
        <v>14.15</v>
      </c>
      <c r="C34" s="17" t="s">
        <v>70</v>
      </c>
      <c r="D34" s="17" t="s">
        <v>60</v>
      </c>
      <c r="E34" s="43">
        <v>2</v>
      </c>
      <c r="F34" s="43">
        <v>3.5</v>
      </c>
      <c r="G34" s="43">
        <v>3.5</v>
      </c>
      <c r="H34" s="43" t="s">
        <v>6</v>
      </c>
      <c r="I34" s="43" t="s">
        <v>6</v>
      </c>
      <c r="J34" s="43">
        <v>0</v>
      </c>
      <c r="K34" s="43">
        <v>3.89</v>
      </c>
      <c r="L34" s="29"/>
      <c r="M34" s="20" t="s">
        <v>1</v>
      </c>
      <c r="N34" s="45">
        <f>((G34-1)*(1-(IF(H34="no",0,'complete results log'!$B$3)))+1)</f>
        <v>3.5</v>
      </c>
      <c r="O34" s="45">
        <f>E34*IF(I34="yes",2,1)</f>
        <v>2</v>
      </c>
      <c r="P34" s="47">
        <f>(IF(M34="WON-EW",((((N34-1)*J34)*'complete results log'!$B$2)+('complete results log'!$B$2*(N34-1))),IF(M34="WON",((((N34-1)*J34)*'complete results log'!$B$2)+('complete results log'!$B$2*(N34-1))),IF(M34="PLACED",((((N34-1)*J34)*'complete results log'!$B$2)-'complete results log'!$B$2),IF(J34=0,-'complete results log'!$B$2,IF(J34=0,-'complete results log'!$B$2,-('complete results log'!$B$2*2)))))))*E34</f>
        <v>-20</v>
      </c>
      <c r="Q34" s="47">
        <f>(IF(M34="WON-EW",(((K34-1)*'complete results log'!$B$2)*(1-$B$3))+(((L34-1)*'complete results log'!$B$2)*(1-$B$3)),IF(M34="WON",(((K34-1)*'complete results log'!$B$2)*(1-$B$3)),IF(M34="PLACED",(((L34-1)*'complete results log'!$B$2)*(1-$B$3))-'complete results log'!$B$2,IF(J34=0,-'complete results log'!$B$2,-('complete results log'!$B$2*2))))))*E34</f>
        <v>-20</v>
      </c>
      <c r="R34" s="47">
        <f>(IF(M34="WON-EW",((((F34-1)*J34)*'complete results log'!$B$2)+('complete results log'!$B$2*(F34-1))),IF(M34="WON",((((F34-1)*J34)*'complete results log'!$B$2)+('complete results log'!$B$2*(F34-1))),IF(M34="PLACED",((((F34-1)*J34)*'complete results log'!$B$2)-'complete results log'!$B$2),IF(J34=0,-'complete results log'!$B$2,IF(J34=0,-'complete results log'!$B$2,-('complete results log'!$B$2*2)))))))*E34</f>
        <v>-20</v>
      </c>
      <c r="S34" s="3"/>
      <c r="T34" s="3"/>
      <c r="U34" s="3"/>
      <c r="V34" s="3"/>
      <c r="W34" s="3"/>
      <c r="X34" s="3"/>
      <c r="Y34" s="3"/>
      <c r="Z34" s="3"/>
    </row>
    <row ht="12" customHeight="1" r="35">
      <c r="A35" s="37">
        <v>42205</v>
      </c>
      <c r="B35" s="39">
        <v>14.1</v>
      </c>
      <c r="C35" s="17" t="s">
        <v>134</v>
      </c>
      <c r="D35" s="17" t="s">
        <v>135</v>
      </c>
      <c r="E35" s="43">
        <v>1</v>
      </c>
      <c r="F35" s="43">
        <v>2.75</v>
      </c>
      <c r="G35" s="43">
        <v>2.75</v>
      </c>
      <c r="H35" s="43" t="s">
        <v>6</v>
      </c>
      <c r="I35" s="43" t="s">
        <v>6</v>
      </c>
      <c r="J35" s="43">
        <v>0</v>
      </c>
      <c r="K35" s="43">
        <v>3.45</v>
      </c>
      <c r="L35" s="29"/>
      <c r="M35" s="20" t="s">
        <v>1</v>
      </c>
      <c r="N35" s="45">
        <f>((G35-1)*(1-(IF(H35="no",0,'complete results log'!$B$3)))+1)</f>
        <v>2.75</v>
      </c>
      <c r="O35" s="45">
        <f>E35*IF(I35="yes",2,1)</f>
        <v>1</v>
      </c>
      <c r="P35" s="47">
        <f>(IF(M35="WON-EW",((((N35-1)*J35)*'complete results log'!$B$2)+('complete results log'!$B$2*(N35-1))),IF(M35="WON",((((N35-1)*J35)*'complete results log'!$B$2)+('complete results log'!$B$2*(N35-1))),IF(M35="PLACED",((((N35-1)*J35)*'complete results log'!$B$2)-'complete results log'!$B$2),IF(J35=0,-'complete results log'!$B$2,IF(J35=0,-'complete results log'!$B$2,-('complete results log'!$B$2*2)))))))*E35</f>
        <v>-10</v>
      </c>
      <c r="Q35" s="47">
        <f>(IF(M35="WON-EW",(((K35-1)*'complete results log'!$B$2)*(1-$B$3))+(((L35-1)*'complete results log'!$B$2)*(1-$B$3)),IF(M35="WON",(((K35-1)*'complete results log'!$B$2)*(1-$B$3)),IF(M35="PLACED",(((L35-1)*'complete results log'!$B$2)*(1-$B$3))-'complete results log'!$B$2,IF(J35=0,-'complete results log'!$B$2,-('complete results log'!$B$2*2))))))*E35</f>
        <v>-10</v>
      </c>
      <c r="R35" s="47">
        <f>(IF(M35="WON-EW",((((F35-1)*J35)*'complete results log'!$B$2)+('complete results log'!$B$2*(F35-1))),IF(M35="WON",((((F35-1)*J35)*'complete results log'!$B$2)+('complete results log'!$B$2*(F35-1))),IF(M35="PLACED",((((F35-1)*J35)*'complete results log'!$B$2)-'complete results log'!$B$2),IF(J35=0,-'complete results log'!$B$2,IF(J35=0,-'complete results log'!$B$2,-('complete results log'!$B$2*2)))))))*E35</f>
        <v>-10</v>
      </c>
      <c r="S35" s="3"/>
      <c r="T35" s="3"/>
      <c r="U35" s="3"/>
      <c r="V35" s="3"/>
      <c r="W35" s="3"/>
      <c r="X35" s="3"/>
      <c r="Y35" s="3"/>
      <c r="Z35" s="3"/>
    </row>
    <row ht="12" customHeight="1" r="36">
      <c r="A36" s="37">
        <v>42206</v>
      </c>
      <c r="B36" s="39">
        <v>14.15</v>
      </c>
      <c r="C36" s="17" t="s">
        <v>87</v>
      </c>
      <c r="D36" s="17" t="s">
        <v>138</v>
      </c>
      <c r="E36" s="43">
        <v>1</v>
      </c>
      <c r="F36" s="43">
        <v>2.75</v>
      </c>
      <c r="G36" s="43">
        <v>2.75</v>
      </c>
      <c r="H36" s="43" t="s">
        <v>6</v>
      </c>
      <c r="I36" s="43" t="s">
        <v>6</v>
      </c>
      <c r="J36" s="43">
        <v>0</v>
      </c>
      <c r="K36" s="43">
        <v>2.93</v>
      </c>
      <c r="L36" s="29"/>
      <c r="M36" s="20" t="s">
        <v>4</v>
      </c>
      <c r="N36" s="45">
        <f>((G36-1)*(1-(IF(H36="no",0,'complete results log'!$B$3)))+1)</f>
        <v>2.75</v>
      </c>
      <c r="O36" s="45">
        <f>E36*IF(I36="yes",2,1)</f>
        <v>1</v>
      </c>
      <c r="P36" s="46">
        <f>(IF(M36="WON-EW",((((N36-1)*J36)*'complete results log'!$B$2)+('complete results log'!$B$2*(N36-1))),IF(M36="WON",((((N36-1)*J36)*'complete results log'!$B$2)+('complete results log'!$B$2*(N36-1))),IF(M36="PLACED",((((N36-1)*J36)*'complete results log'!$B$2)-'complete results log'!$B$2),IF(J36=0,-'complete results log'!$B$2,IF(J36=0,-'complete results log'!$B$2,-('complete results log'!$B$2*2)))))))*E36</f>
        <v>17.5</v>
      </c>
      <c r="Q36" s="46">
        <f>(IF(M36="WON-EW",(((K36-1)*'complete results log'!$B$2)*(1-$B$3))+(((L36-1)*'complete results log'!$B$2)*(1-$B$3)),IF(M36="WON",(((K36-1)*'complete results log'!$B$2)*(1-$B$3)),IF(M36="PLACED",(((L36-1)*'complete results log'!$B$2)*(1-$B$3))-'complete results log'!$B$2,IF(J36=0,-'complete results log'!$B$2,-('complete results log'!$B$2*2))))))*E36</f>
        <v>18.335</v>
      </c>
      <c r="R36" s="46">
        <f>(IF(M36="WON-EW",((((F36-1)*J36)*'complete results log'!$B$2)+('complete results log'!$B$2*(F36-1))),IF(M36="WON",((((F36-1)*J36)*'complete results log'!$B$2)+('complete results log'!$B$2*(F36-1))),IF(M36="PLACED",((((F36-1)*J36)*'complete results log'!$B$2)-'complete results log'!$B$2),IF(J36=0,-'complete results log'!$B$2,IF(J36=0,-'complete results log'!$B$2,-('complete results log'!$B$2*2)))))))*E36</f>
        <v>17.5</v>
      </c>
      <c r="S36" s="3"/>
      <c r="T36" s="3"/>
      <c r="U36" s="3"/>
      <c r="V36" s="3"/>
      <c r="W36" s="3"/>
      <c r="X36" s="3"/>
      <c r="Y36" s="3"/>
      <c r="Z36" s="3"/>
    </row>
    <row ht="12" customHeight="1" r="37">
      <c r="A37" s="37">
        <v>42206</v>
      </c>
      <c r="B37" s="39">
        <v>19.1</v>
      </c>
      <c r="C37" s="41" t="s">
        <v>127</v>
      </c>
      <c r="D37" s="17" t="s">
        <v>139</v>
      </c>
      <c r="E37" s="43">
        <v>1</v>
      </c>
      <c r="F37" s="43">
        <v>5.5</v>
      </c>
      <c r="G37" s="43">
        <v>5.5</v>
      </c>
      <c r="H37" s="43" t="s">
        <v>6</v>
      </c>
      <c r="I37" s="43" t="s">
        <v>6</v>
      </c>
      <c r="J37" s="43">
        <v>0</v>
      </c>
      <c r="K37" s="43">
        <v>5.92</v>
      </c>
      <c r="L37" s="29"/>
      <c r="M37" s="20" t="s">
        <v>1</v>
      </c>
      <c r="N37" s="45">
        <f>((G37-1)*(1-(IF(H37="no",0,'complete results log'!$B$3)))+1)</f>
        <v>5.5</v>
      </c>
      <c r="O37" s="45">
        <f>E37*IF(I37="yes",2,1)</f>
        <v>1</v>
      </c>
      <c r="P37" s="47">
        <f>(IF(M37="WON-EW",((((N37-1)*J37)*'complete results log'!$B$2)+('complete results log'!$B$2*(N37-1))),IF(M37="WON",((((N37-1)*J37)*'complete results log'!$B$2)+('complete results log'!$B$2*(N37-1))),IF(M37="PLACED",((((N37-1)*J37)*'complete results log'!$B$2)-'complete results log'!$B$2),IF(J37=0,-'complete results log'!$B$2,IF(J37=0,-'complete results log'!$B$2,-('complete results log'!$B$2*2)))))))*E37</f>
        <v>-10</v>
      </c>
      <c r="Q37" s="47">
        <f>(IF(M37="WON-EW",(((K37-1)*'complete results log'!$B$2)*(1-$B$3))+(((L37-1)*'complete results log'!$B$2)*(1-$B$3)),IF(M37="WON",(((K37-1)*'complete results log'!$B$2)*(1-$B$3)),IF(M37="PLACED",(((L37-1)*'complete results log'!$B$2)*(1-$B$3))-'complete results log'!$B$2,IF(J37=0,-'complete results log'!$B$2,-('complete results log'!$B$2*2))))))*E37</f>
        <v>-10</v>
      </c>
      <c r="R37" s="47">
        <f>(IF(M37="WON-EW",((((F37-1)*J37)*'complete results log'!$B$2)+('complete results log'!$B$2*(F37-1))),IF(M37="WON",((((F37-1)*J37)*'complete results log'!$B$2)+('complete results log'!$B$2*(F37-1))),IF(M37="PLACED",((((F37-1)*J37)*'complete results log'!$B$2)-'complete results log'!$B$2),IF(J37=0,-'complete results log'!$B$2,IF(J37=0,-'complete results log'!$B$2,-('complete results log'!$B$2*2)))))))*E37</f>
        <v>-10</v>
      </c>
      <c r="S37" s="3"/>
      <c r="T37" s="3"/>
      <c r="U37" s="3"/>
      <c r="V37" s="3"/>
      <c r="W37" s="3"/>
      <c r="X37" s="3"/>
      <c r="Y37" s="3"/>
      <c r="Z37" s="3"/>
    </row>
    <row ht="12" customHeight="1" r="38">
      <c r="A38" s="37">
        <v>42207</v>
      </c>
      <c r="B38" s="39">
        <v>16</v>
      </c>
      <c r="C38" s="41" t="s">
        <v>141</v>
      </c>
      <c r="D38" s="17" t="s">
        <v>51</v>
      </c>
      <c r="E38" s="43">
        <v>1</v>
      </c>
      <c r="F38" s="43">
        <v>3.75</v>
      </c>
      <c r="G38" s="43">
        <v>3.75</v>
      </c>
      <c r="H38" s="43" t="s">
        <v>6</v>
      </c>
      <c r="I38" s="43" t="s">
        <v>6</v>
      </c>
      <c r="J38" s="43">
        <v>0</v>
      </c>
      <c r="K38" s="43">
        <v>3.21</v>
      </c>
      <c r="L38" s="29"/>
      <c r="M38" s="20" t="s">
        <v>4</v>
      </c>
      <c r="N38" s="45">
        <f>((G38-1)*(1-(IF(H38="no",0,'complete results log'!$B$3)))+1)</f>
        <v>3.75</v>
      </c>
      <c r="O38" s="45">
        <f>E38*IF(I38="yes",2,1)</f>
        <v>1</v>
      </c>
      <c r="P38" s="46">
        <f>(IF(M38="WON-EW",((((N38-1)*J38)*'complete results log'!$B$2)+('complete results log'!$B$2*(N38-1))),IF(M38="WON",((((N38-1)*J38)*'complete results log'!$B$2)+('complete results log'!$B$2*(N38-1))),IF(M38="PLACED",((((N38-1)*J38)*'complete results log'!$B$2)-'complete results log'!$B$2),IF(J38=0,-'complete results log'!$B$2,IF(J38=0,-'complete results log'!$B$2,-('complete results log'!$B$2*2)))))))*E38</f>
        <v>27.5</v>
      </c>
      <c r="Q38" s="46">
        <f>(IF(M38="WON-EW",(((K38-1)*'complete results log'!$B$2)*(1-$B$3))+(((L38-1)*'complete results log'!$B$2)*(1-$B$3)),IF(M38="WON",(((K38-1)*'complete results log'!$B$2)*(1-$B$3)),IF(M38="PLACED",(((L38-1)*'complete results log'!$B$2)*(1-$B$3))-'complete results log'!$B$2,IF(J38=0,-'complete results log'!$B$2,-('complete results log'!$B$2*2))))))*E38</f>
        <v>20.995</v>
      </c>
      <c r="R38" s="46">
        <f>(IF(M38="WON-EW",((((F38-1)*J38)*'complete results log'!$B$2)+('complete results log'!$B$2*(F38-1))),IF(M38="WON",((((F38-1)*J38)*'complete results log'!$B$2)+('complete results log'!$B$2*(F38-1))),IF(M38="PLACED",((((F38-1)*J38)*'complete results log'!$B$2)-'complete results log'!$B$2),IF(J38=0,-'complete results log'!$B$2,IF(J38=0,-'complete results log'!$B$2,-('complete results log'!$B$2*2)))))))*E38</f>
        <v>27.5</v>
      </c>
      <c r="S38" s="3"/>
      <c r="T38" s="3"/>
      <c r="U38" s="3"/>
      <c r="V38" s="3"/>
      <c r="W38" s="3"/>
      <c r="X38" s="3"/>
      <c r="Y38" s="3"/>
      <c r="Z38" s="3"/>
    </row>
    <row ht="12" customHeight="1" r="39">
      <c r="A39" s="37">
        <v>42208</v>
      </c>
      <c r="B39" s="39">
        <v>15.3</v>
      </c>
      <c r="C39" s="41" t="s">
        <v>57</v>
      </c>
      <c r="D39" s="17" t="s">
        <v>143</v>
      </c>
      <c r="E39" s="43">
        <v>1</v>
      </c>
      <c r="F39" s="43">
        <v>3.5</v>
      </c>
      <c r="G39" s="43">
        <v>3.5</v>
      </c>
      <c r="H39" s="43" t="s">
        <v>6</v>
      </c>
      <c r="I39" s="43" t="s">
        <v>6</v>
      </c>
      <c r="J39" s="43">
        <v>0</v>
      </c>
      <c r="K39" s="20">
        <v>3.29</v>
      </c>
      <c r="L39" s="29"/>
      <c r="M39" s="20" t="s">
        <v>4</v>
      </c>
      <c r="N39" s="45">
        <f>((G39-1)*(1-(IF(H39="no",0,'complete results log'!$B$3)))+1)</f>
        <v>3.5</v>
      </c>
      <c r="O39" s="45">
        <f>E39*IF(I39="yes",2,1)</f>
        <v>1</v>
      </c>
      <c r="P39" s="46">
        <f>(IF(M39="WON-EW",((((N39-1)*J39)*'complete results log'!$B$2)+('complete results log'!$B$2*(N39-1))),IF(M39="WON",((((N39-1)*J39)*'complete results log'!$B$2)+('complete results log'!$B$2*(N39-1))),IF(M39="PLACED",((((N39-1)*J39)*'complete results log'!$B$2)-'complete results log'!$B$2),IF(J39=0,-'complete results log'!$B$2,IF(J39=0,-'complete results log'!$B$2,-('complete results log'!$B$2*2)))))))*E39</f>
        <v>25</v>
      </c>
      <c r="Q39" s="46">
        <f>(IF(M39="WON-EW",(((K39-1)*'complete results log'!$B$2)*(1-$B$3))+(((L39-1)*'complete results log'!$B$2)*(1-$B$3)),IF(M39="WON",(((K39-1)*'complete results log'!$B$2)*(1-$B$3)),IF(M39="PLACED",(((L39-1)*'complete results log'!$B$2)*(1-$B$3))-'complete results log'!$B$2,IF(J39=0,-'complete results log'!$B$2,-('complete results log'!$B$2*2))))))*E39</f>
        <v>21.755</v>
      </c>
      <c r="R39" s="46">
        <f>(IF(M39="WON-EW",((((F39-1)*J39)*'complete results log'!$B$2)+('complete results log'!$B$2*(F39-1))),IF(M39="WON",((((F39-1)*J39)*'complete results log'!$B$2)+('complete results log'!$B$2*(F39-1))),IF(M39="PLACED",((((F39-1)*J39)*'complete results log'!$B$2)-'complete results log'!$B$2),IF(J39=0,-'complete results log'!$B$2,IF(J39=0,-'complete results log'!$B$2,-('complete results log'!$B$2*2)))))))*E39</f>
        <v>25</v>
      </c>
      <c r="S39" s="3"/>
      <c r="T39" s="3"/>
      <c r="U39" s="3"/>
      <c r="V39" s="3"/>
      <c r="W39" s="3"/>
      <c r="X39" s="3"/>
      <c r="Y39" s="3"/>
      <c r="Z39" s="3"/>
    </row>
    <row ht="12" customHeight="1" r="40">
      <c r="A40" s="37">
        <v>42208</v>
      </c>
      <c r="B40" s="39">
        <v>19.55</v>
      </c>
      <c r="C40" s="41" t="s">
        <v>66</v>
      </c>
      <c r="D40" s="17" t="s">
        <v>145</v>
      </c>
      <c r="E40" s="43">
        <v>1</v>
      </c>
      <c r="F40" s="43">
        <v>3.75</v>
      </c>
      <c r="G40" s="43">
        <v>3.75</v>
      </c>
      <c r="H40" s="43" t="s">
        <v>6</v>
      </c>
      <c r="I40" s="43" t="s">
        <v>6</v>
      </c>
      <c r="J40" s="43">
        <v>0</v>
      </c>
      <c r="K40" s="20">
        <v>2.89</v>
      </c>
      <c r="L40" s="29"/>
      <c r="M40" s="20" t="s">
        <v>1</v>
      </c>
      <c r="N40" s="45">
        <f>((G40-1)*(1-(IF(H40="no",0,'complete results log'!$B$3)))+1)</f>
        <v>3.75</v>
      </c>
      <c r="O40" s="45">
        <f>E40*IF(I40="yes",2,1)</f>
        <v>1</v>
      </c>
      <c r="P40" s="47">
        <f>(IF(M40="WON-EW",((((N40-1)*J40)*'complete results log'!$B$2)+('complete results log'!$B$2*(N40-1))),IF(M40="WON",((((N40-1)*J40)*'complete results log'!$B$2)+('complete results log'!$B$2*(N40-1))),IF(M40="PLACED",((((N40-1)*J40)*'complete results log'!$B$2)-'complete results log'!$B$2),IF(J40=0,-'complete results log'!$B$2,IF(J40=0,-'complete results log'!$B$2,-('complete results log'!$B$2*2)))))))*E40</f>
        <v>-10</v>
      </c>
      <c r="Q40" s="47">
        <f>(IF(M40="WON-EW",(((K40-1)*'complete results log'!$B$2)*(1-$B$3))+(((L40-1)*'complete results log'!$B$2)*(1-$B$3)),IF(M40="WON",(((K40-1)*'complete results log'!$B$2)*(1-$B$3)),IF(M40="PLACED",(((L40-1)*'complete results log'!$B$2)*(1-$B$3))-'complete results log'!$B$2,IF(J40=0,-'complete results log'!$B$2,-('complete results log'!$B$2*2))))))*E40</f>
        <v>-10</v>
      </c>
      <c r="R40" s="47">
        <f>(IF(M40="WON-EW",((((F40-1)*J40)*'complete results log'!$B$2)+('complete results log'!$B$2*(F40-1))),IF(M40="WON",((((F40-1)*J40)*'complete results log'!$B$2)+('complete results log'!$B$2*(F40-1))),IF(M40="PLACED",((((F40-1)*J40)*'complete results log'!$B$2)-'complete results log'!$B$2),IF(J40=0,-'complete results log'!$B$2,IF(J40=0,-'complete results log'!$B$2,-('complete results log'!$B$2*2)))))))*E40</f>
        <v>-10</v>
      </c>
      <c r="S40" s="3"/>
      <c r="T40" s="3"/>
      <c r="U40" s="3"/>
      <c r="V40" s="3"/>
      <c r="W40" s="3"/>
      <c r="X40" s="3"/>
      <c r="Y40" s="3"/>
      <c r="Z40" s="3"/>
    </row>
    <row ht="12" customHeight="1" r="41">
      <c r="A41" s="37">
        <v>42209</v>
      </c>
      <c r="B41" s="39">
        <v>14</v>
      </c>
      <c r="C41" s="41" t="s">
        <v>63</v>
      </c>
      <c r="D41" s="41" t="s">
        <v>147</v>
      </c>
      <c r="E41" s="43">
        <v>1</v>
      </c>
      <c r="F41" s="43">
        <v>5.5</v>
      </c>
      <c r="G41" s="43">
        <v>5.5</v>
      </c>
      <c r="H41" s="43" t="s">
        <v>6</v>
      </c>
      <c r="I41" s="43" t="s">
        <v>6</v>
      </c>
      <c r="J41" s="43">
        <v>0</v>
      </c>
      <c r="K41" s="43">
        <v>3.7</v>
      </c>
      <c r="L41" s="43"/>
      <c r="M41" s="20" t="s">
        <v>1</v>
      </c>
      <c r="N41" s="45">
        <f>((G41-1)*(1-(IF(H41="no",0,'complete results log'!$B$3)))+1)</f>
        <v>5.5</v>
      </c>
      <c r="O41" s="45">
        <f>E41*IF(I41="yes",2,1)</f>
        <v>1</v>
      </c>
      <c r="P41" s="47">
        <f>(IF(M41="WON-EW",((((N41-1)*J41)*'complete results log'!$B$2)+('complete results log'!$B$2*(N41-1))),IF(M41="WON",((((N41-1)*J41)*'complete results log'!$B$2)+('complete results log'!$B$2*(N41-1))),IF(M41="PLACED",((((N41-1)*J41)*'complete results log'!$B$2)-'complete results log'!$B$2),IF(J41=0,-'complete results log'!$B$2,IF(J41=0,-'complete results log'!$B$2,-('complete results log'!$B$2*2)))))))*E41</f>
        <v>-10</v>
      </c>
      <c r="Q41" s="47">
        <f>(IF(M41="WON-EW",(((K41-1)*'complete results log'!$B$2)*(1-$B$3))+(((L41-1)*'complete results log'!$B$2)*(1-$B$3)),IF(M41="WON",(((K41-1)*'complete results log'!$B$2)*(1-$B$3)),IF(M41="PLACED",(((L41-1)*'complete results log'!$B$2)*(1-$B$3))-'complete results log'!$B$2,IF(J41=0,-'complete results log'!$B$2,-('complete results log'!$B$2*2))))))*E41</f>
        <v>-10</v>
      </c>
      <c r="R41" s="47">
        <f>(IF(M41="WON-EW",((((F41-1)*J41)*'complete results log'!$B$2)+('complete results log'!$B$2*(F41-1))),IF(M41="WON",((((F41-1)*J41)*'complete results log'!$B$2)+('complete results log'!$B$2*(F41-1))),IF(M41="PLACED",((((F41-1)*J41)*'complete results log'!$B$2)-'complete results log'!$B$2),IF(J41=0,-'complete results log'!$B$2,IF(J41=0,-'complete results log'!$B$2,-('complete results log'!$B$2*2)))))))*E41</f>
        <v>-10</v>
      </c>
      <c r="S41" s="3"/>
      <c r="T41" s="3"/>
      <c r="U41" s="3"/>
      <c r="V41" s="3"/>
      <c r="W41" s="3"/>
      <c r="X41" s="3"/>
      <c r="Y41" s="3"/>
      <c r="Z41" s="3"/>
    </row>
    <row ht="12" customHeight="1" r="42">
      <c r="A42" s="52">
        <v>42210</v>
      </c>
      <c r="B42" s="16">
        <v>14.2</v>
      </c>
      <c r="C42" s="53" t="s">
        <v>132</v>
      </c>
      <c r="D42" s="53" t="s">
        <v>149</v>
      </c>
      <c r="E42" s="54">
        <v>3</v>
      </c>
      <c r="F42" s="54">
        <v>6</v>
      </c>
      <c r="G42" s="54">
        <v>6</v>
      </c>
      <c r="H42" s="54" t="s">
        <v>6</v>
      </c>
      <c r="I42" s="54" t="s">
        <v>6</v>
      </c>
      <c r="J42" s="54">
        <v>0</v>
      </c>
      <c r="K42" s="54">
        <v>6.12</v>
      </c>
      <c r="L42" s="54"/>
      <c r="M42" s="55" t="s">
        <v>1</v>
      </c>
      <c r="N42" s="56">
        <f>((G42-1)*(1-(IF(H42="no",0,'complete results log'!$B$3)))+1)</f>
        <v>6</v>
      </c>
      <c r="O42" s="56">
        <f>E42*IF(I42="yes",2,1)</f>
        <v>3</v>
      </c>
      <c r="P42" s="57">
        <f>(IF(M42="WON-EW",((((N42-1)*J42)*'complete results log'!$B$2)+('complete results log'!$B$2*(N42-1))),IF(M42="WON",((((N42-1)*J42)*'complete results log'!$B$2)+('complete results log'!$B$2*(N42-1))),IF(M42="PLACED",((((N42-1)*J42)*'complete results log'!$B$2)-'complete results log'!$B$2),IF(J42=0,-'complete results log'!$B$2,IF(J42=0,-'complete results log'!$B$2,-('complete results log'!$B$2*2)))))))*E42</f>
        <v>-30</v>
      </c>
      <c r="Q42" s="57">
        <f>(IF(M42="WON-EW",(((K42-1)*'complete results log'!$B$2)*(1-$B$3))+(((L42-1)*'complete results log'!$B$2)*(1-$B$3)),IF(M42="WON",(((K42-1)*'complete results log'!$B$2)*(1-$B$3)),IF(M42="PLACED",(((L42-1)*'complete results log'!$B$2)*(1-$B$3))-'complete results log'!$B$2,IF(J42=0,-'complete results log'!$B$2,-('complete results log'!$B$2*2))))))*E42</f>
        <v>-30</v>
      </c>
      <c r="R42" s="57">
        <f>(IF(M42="WON-EW",((((F42-1)*J42)*'complete results log'!$B$2)+('complete results log'!$B$2*(F42-1))),IF(M42="WON",((((F42-1)*J42)*'complete results log'!$B$2)+('complete results log'!$B$2*(F42-1))),IF(M42="PLACED",((((F42-1)*J42)*'complete results log'!$B$2)-'complete results log'!$B$2),IF(J42=0,-'complete results log'!$B$2,IF(J42=0,-'complete results log'!$B$2,-('complete results log'!$B$2*2)))))))*E42</f>
        <v>-30</v>
      </c>
      <c r="S42" s="58"/>
      <c r="T42" s="3"/>
      <c r="U42" s="3"/>
      <c r="V42" s="3"/>
      <c r="W42" s="3"/>
      <c r="X42" s="3"/>
      <c r="Y42" s="3"/>
      <c r="Z42" s="3"/>
    </row>
    <row ht="12" customHeight="1" r="43">
      <c r="A43" s="37">
        <v>42212</v>
      </c>
      <c r="B43" s="39">
        <v>19.4</v>
      </c>
      <c r="C43" s="41" t="s">
        <v>48</v>
      </c>
      <c r="D43" s="41" t="s">
        <v>52</v>
      </c>
      <c r="E43" s="42">
        <v>1</v>
      </c>
      <c r="F43" s="43">
        <v>7</v>
      </c>
      <c r="G43" s="43">
        <v>7</v>
      </c>
      <c r="H43" s="43" t="s">
        <v>6</v>
      </c>
      <c r="I43" s="43" t="s">
        <v>6</v>
      </c>
      <c r="J43" s="43">
        <v>0</v>
      </c>
      <c r="K43" s="43">
        <v>4.75</v>
      </c>
      <c r="L43" s="43"/>
      <c r="M43" s="20" t="s">
        <v>4</v>
      </c>
      <c r="N43" s="45">
        <f>((G43-1)*(1-(IF(H43="no",0,'complete results log'!$B$3)))+1)</f>
        <v>7</v>
      </c>
      <c r="O43" s="45">
        <f>E43*IF(I43="yes",2,1)</f>
        <v>1</v>
      </c>
      <c r="P43" s="46">
        <f>(IF(M43="WON-EW",((((N43-1)*J43)*'complete results log'!$B$2)+('complete results log'!$B$2*(N43-1))),IF(M43="WON",((((N43-1)*J43)*'complete results log'!$B$2)+('complete results log'!$B$2*(N43-1))),IF(M43="PLACED",((((N43-1)*J43)*'complete results log'!$B$2)-'complete results log'!$B$2),IF(J43=0,-'complete results log'!$B$2,IF(J43=0,-'complete results log'!$B$2,-('complete results log'!$B$2*2)))))))*E43</f>
        <v>60</v>
      </c>
      <c r="Q43" s="46">
        <f>(IF(M43="WON-EW",(((K43-1)*'complete results log'!$B$2)*(1-$B$3))+(((L43-1)*'complete results log'!$B$2)*(1-$B$3)),IF(M43="WON",(((K43-1)*'complete results log'!$B$2)*(1-$B$3)),IF(M43="PLACED",(((L43-1)*'complete results log'!$B$2)*(1-$B$3))-'complete results log'!$B$2,IF(J43=0,-'complete results log'!$B$2,-('complete results log'!$B$2*2))))))*E43</f>
        <v>35.625</v>
      </c>
      <c r="R43" s="46">
        <f>(IF(M43="WON-EW",((((F43-1)*J43)*'complete results log'!$B$2)+('complete results log'!$B$2*(F43-1))),IF(M43="WON",((((F43-1)*J43)*'complete results log'!$B$2)+('complete results log'!$B$2*(F43-1))),IF(M43="PLACED",((((F43-1)*J43)*'complete results log'!$B$2)-'complete results log'!$B$2),IF(J43=0,-'complete results log'!$B$2,IF(J43=0,-'complete results log'!$B$2,-('complete results log'!$B$2*2)))))))*E43</f>
        <v>60</v>
      </c>
      <c r="S43" s="3"/>
      <c r="T43" s="3"/>
      <c r="U43" s="3"/>
      <c r="V43" s="3"/>
      <c r="W43" s="3"/>
      <c r="X43" s="3"/>
      <c r="Y43" s="3"/>
      <c r="Z43" s="3"/>
    </row>
    <row ht="12" customHeight="1" r="44">
      <c r="A44" s="37">
        <v>42213</v>
      </c>
      <c r="B44" s="39">
        <v>16.2</v>
      </c>
      <c r="C44" s="41" t="s">
        <v>53</v>
      </c>
      <c r="D44" s="41" t="s">
        <v>54</v>
      </c>
      <c r="E44" s="42">
        <v>1</v>
      </c>
      <c r="F44" s="43">
        <v>13</v>
      </c>
      <c r="G44" s="43">
        <v>13</v>
      </c>
      <c r="H44" s="43" t="s">
        <v>6</v>
      </c>
      <c r="I44" s="43" t="s">
        <v>6</v>
      </c>
      <c r="J44" s="43">
        <v>0</v>
      </c>
      <c r="K44" s="43">
        <v>13.93</v>
      </c>
      <c r="L44" s="43"/>
      <c r="M44" s="20" t="s">
        <v>1</v>
      </c>
      <c r="N44" s="45">
        <f>((G44-1)*(1-(IF(H44="no",0,'complete results log'!$B$3)))+1)</f>
        <v>13</v>
      </c>
      <c r="O44" s="45">
        <f>E44*IF(I44="yes",2,1)</f>
        <v>1</v>
      </c>
      <c r="P44" s="47">
        <f>(IF(M44="WON-EW",((((N44-1)*J44)*'complete results log'!$B$2)+('complete results log'!$B$2*(N44-1))),IF(M44="WON",((((N44-1)*J44)*'complete results log'!$B$2)+('complete results log'!$B$2*(N44-1))),IF(M44="PLACED",((((N44-1)*J44)*'complete results log'!$B$2)-'complete results log'!$B$2),IF(J44=0,-'complete results log'!$B$2,IF(J44=0,-'complete results log'!$B$2,-('complete results log'!$B$2*2)))))))*E44</f>
        <v>-10</v>
      </c>
      <c r="Q44" s="47">
        <f>(IF(M44="WON-EW",(((K44-1)*'complete results log'!$B$2)*(1-$B$3))+(((L44-1)*'complete results log'!$B$2)*(1-$B$3)),IF(M44="WON",(((K44-1)*'complete results log'!$B$2)*(1-$B$3)),IF(M44="PLACED",(((L44-1)*'complete results log'!$B$2)*(1-$B$3))-'complete results log'!$B$2,IF(J44=0,-'complete results log'!$B$2,-('complete results log'!$B$2*2))))))*E44</f>
        <v>-10</v>
      </c>
      <c r="R44" s="47">
        <f>(IF(M44="WON-EW",((((F44-1)*J44)*'complete results log'!$B$2)+('complete results log'!$B$2*(F44-1))),IF(M44="WON",((((F44-1)*J44)*'complete results log'!$B$2)+('complete results log'!$B$2*(F44-1))),IF(M44="PLACED",((((F44-1)*J44)*'complete results log'!$B$2)-'complete results log'!$B$2),IF(J44=0,-'complete results log'!$B$2,IF(J44=0,-'complete results log'!$B$2,-('complete results log'!$B$2*2)))))))*E44</f>
        <v>-10</v>
      </c>
      <c r="S44" s="3"/>
      <c r="T44" s="3"/>
      <c r="U44" s="3"/>
      <c r="V44" s="3"/>
      <c r="W44" s="3"/>
      <c r="X44" s="3"/>
      <c r="Y44" s="3"/>
      <c r="Z44" s="3"/>
    </row>
    <row ht="12" customHeight="1" r="45">
      <c r="A45" s="37">
        <v>42214</v>
      </c>
      <c r="B45" s="39">
        <v>19.35</v>
      </c>
      <c r="C45" s="41" t="s">
        <v>57</v>
      </c>
      <c r="D45" s="41" t="s">
        <v>58</v>
      </c>
      <c r="E45" s="42">
        <v>1</v>
      </c>
      <c r="F45" s="43">
        <v>3.5</v>
      </c>
      <c r="G45" s="43">
        <v>3</v>
      </c>
      <c r="H45" s="43" t="s">
        <v>6</v>
      </c>
      <c r="I45" s="43" t="s">
        <v>6</v>
      </c>
      <c r="J45" s="43">
        <v>0</v>
      </c>
      <c r="K45" s="43">
        <v>2.32</v>
      </c>
      <c r="L45" s="43"/>
      <c r="M45" s="20" t="s">
        <v>4</v>
      </c>
      <c r="N45" s="45">
        <f>((G45-1)*(1-(IF(H45="no",0,'complete results log'!$B$3)))+1)</f>
        <v>3</v>
      </c>
      <c r="O45" s="45">
        <f>E45*IF(I45="yes",2,1)</f>
        <v>1</v>
      </c>
      <c r="P45" s="46">
        <f>(IF(M45="WON-EW",((((N45-1)*J45)*'complete results log'!$B$2)+('complete results log'!$B$2*(N45-1))),IF(M45="WON",((((N45-1)*J45)*'complete results log'!$B$2)+('complete results log'!$B$2*(N45-1))),IF(M45="PLACED",((((N45-1)*J45)*'complete results log'!$B$2)-'complete results log'!$B$2),IF(J45=0,-'complete results log'!$B$2,IF(J45=0,-'complete results log'!$B$2,-('complete results log'!$B$2*2)))))))*E45</f>
        <v>20</v>
      </c>
      <c r="Q45" s="46">
        <f>(IF(M45="WON-EW",(((K45-1)*'complete results log'!$B$2)*(1-$B$3))+(((L45-1)*'complete results log'!$B$2)*(1-$B$3)),IF(M45="WON",(((K45-1)*'complete results log'!$B$2)*(1-$B$3)),IF(M45="PLACED",(((L45-1)*'complete results log'!$B$2)*(1-$B$3))-'complete results log'!$B$2,IF(J45=0,-'complete results log'!$B$2,-('complete results log'!$B$2*2))))))*E45</f>
        <v>12.54</v>
      </c>
      <c r="R45" s="46">
        <f>(IF(M45="WON-EW",((((F45-1)*J45)*'complete results log'!$B$2)+('complete results log'!$B$2*(F45-1))),IF(M45="WON",((((F45-1)*J45)*'complete results log'!$B$2)+('complete results log'!$B$2*(F45-1))),IF(M45="PLACED",((((F45-1)*J45)*'complete results log'!$B$2)-'complete results log'!$B$2),IF(J45=0,-'complete results log'!$B$2,IF(J45=0,-'complete results log'!$B$2,-('complete results log'!$B$2*2)))))))*E45</f>
        <v>25</v>
      </c>
      <c r="S45" s="3"/>
      <c r="T45" s="3"/>
      <c r="U45" s="3"/>
      <c r="V45" s="3"/>
      <c r="W45" s="3"/>
      <c r="X45" s="3"/>
      <c r="Y45" s="3"/>
      <c r="Z45" s="3"/>
    </row>
    <row ht="12" customHeight="1" r="46">
      <c r="A46" s="37">
        <v>42215</v>
      </c>
      <c r="B46" s="39">
        <v>15.45</v>
      </c>
      <c r="C46" s="41" t="s">
        <v>53</v>
      </c>
      <c r="D46" s="41" t="s">
        <v>60</v>
      </c>
      <c r="E46" s="42">
        <v>1</v>
      </c>
      <c r="F46" s="43">
        <v>6</v>
      </c>
      <c r="G46" s="43">
        <v>6</v>
      </c>
      <c r="H46" s="43" t="s">
        <v>6</v>
      </c>
      <c r="I46" s="43" t="s">
        <v>6</v>
      </c>
      <c r="J46" s="43">
        <v>0</v>
      </c>
      <c r="K46" s="43">
        <v>5.39</v>
      </c>
      <c r="L46" s="43"/>
      <c r="M46" s="20" t="s">
        <v>1</v>
      </c>
      <c r="N46" s="45">
        <f>((G46-1)*(1-(IF(H46="no",0,'complete results log'!$B$3)))+1)</f>
        <v>6</v>
      </c>
      <c r="O46" s="45">
        <f>E46*IF(I46="yes",2,1)</f>
        <v>1</v>
      </c>
      <c r="P46" s="47">
        <f>(IF(M46="WON-EW",((((N46-1)*J46)*'complete results log'!$B$2)+('complete results log'!$B$2*(N46-1))),IF(M46="WON",((((N46-1)*J46)*'complete results log'!$B$2)+('complete results log'!$B$2*(N46-1))),IF(M46="PLACED",((((N46-1)*J46)*'complete results log'!$B$2)-'complete results log'!$B$2),IF(J46=0,-'complete results log'!$B$2,IF(J46=0,-'complete results log'!$B$2,-('complete results log'!$B$2*2)))))))*E46</f>
        <v>-10</v>
      </c>
      <c r="Q46" s="47">
        <f>(IF(M46="WON-EW",(((K46-1)*'complete results log'!$B$2)*(1-$B$3))+(((L46-1)*'complete results log'!$B$2)*(1-$B$3)),IF(M46="WON",(((K46-1)*'complete results log'!$B$2)*(1-$B$3)),IF(M46="PLACED",(((L46-1)*'complete results log'!$B$2)*(1-$B$3))-'complete results log'!$B$2,IF(J46=0,-'complete results log'!$B$2,-('complete results log'!$B$2*2))))))*E46</f>
        <v>-10</v>
      </c>
      <c r="R46" s="47">
        <f>(IF(M46="WON-EW",((((F46-1)*J46)*'complete results log'!$B$2)+('complete results log'!$B$2*(F46-1))),IF(M46="WON",((((F46-1)*J46)*'complete results log'!$B$2)+('complete results log'!$B$2*(F46-1))),IF(M46="PLACED",((((F46-1)*J46)*'complete results log'!$B$2)-'complete results log'!$B$2),IF(J46=0,-'complete results log'!$B$2,IF(J46=0,-'complete results log'!$B$2,-('complete results log'!$B$2*2)))))))*E46</f>
        <v>-10</v>
      </c>
      <c r="S46" s="3"/>
      <c r="T46" s="3"/>
      <c r="U46" s="3"/>
      <c r="V46" s="3"/>
      <c r="W46" s="3"/>
      <c r="X46" s="3"/>
      <c r="Y46" s="3"/>
      <c r="Z46" s="3"/>
    </row>
    <row ht="12" customHeight="1" r="47">
      <c r="A47" s="37">
        <v>42216</v>
      </c>
      <c r="B47" s="39">
        <v>13.5</v>
      </c>
      <c r="C47" s="41" t="s">
        <v>63</v>
      </c>
      <c r="D47" s="41" t="s">
        <v>64</v>
      </c>
      <c r="E47" s="42">
        <v>3</v>
      </c>
      <c r="F47" s="43">
        <v>3.25</v>
      </c>
      <c r="G47" s="43">
        <v>3.25</v>
      </c>
      <c r="H47" s="43" t="s">
        <v>6</v>
      </c>
      <c r="I47" s="43" t="s">
        <v>6</v>
      </c>
      <c r="J47" s="43">
        <v>0</v>
      </c>
      <c r="K47" s="43">
        <v>1.7</v>
      </c>
      <c r="L47" s="43"/>
      <c r="M47" s="20" t="s">
        <v>4</v>
      </c>
      <c r="N47" s="45">
        <f>((G47-1)*(1-(IF(H47="no",0,'complete results log'!$B$3)))+1)</f>
        <v>3.25</v>
      </c>
      <c r="O47" s="45">
        <f>E47*IF(I47="yes",2,1)</f>
        <v>3</v>
      </c>
      <c r="P47" s="46">
        <f>(IF(M47="WON-EW",((((N47-1)*J47)*'complete results log'!$B$2)+('complete results log'!$B$2*(N47-1))),IF(M47="WON",((((N47-1)*J47)*'complete results log'!$B$2)+('complete results log'!$B$2*(N47-1))),IF(M47="PLACED",((((N47-1)*J47)*'complete results log'!$B$2)-'complete results log'!$B$2),IF(J47=0,-'complete results log'!$B$2,IF(J47=0,-'complete results log'!$B$2,-('complete results log'!$B$2*2)))))))*E47</f>
        <v>67.5</v>
      </c>
      <c r="Q47" s="46">
        <f>(IF(M47="WON-EW",(((K47-1)*'complete results log'!$B$2)*(1-$B$3))+(((L47-1)*'complete results log'!$B$2)*(1-$B$3)),IF(M47="WON",(((K47-1)*'complete results log'!$B$2)*(1-$B$3)),IF(M47="PLACED",(((L47-1)*'complete results log'!$B$2)*(1-$B$3))-'complete results log'!$B$2,IF(J47=0,-'complete results log'!$B$2,-('complete results log'!$B$2*2))))))*E47</f>
        <v>19.95</v>
      </c>
      <c r="R47" s="46">
        <f>(IF(M47="WON-EW",((((F47-1)*J47)*'complete results log'!$B$2)+('complete results log'!$B$2*(F47-1))),IF(M47="WON",((((F47-1)*J47)*'complete results log'!$B$2)+('complete results log'!$B$2*(F47-1))),IF(M47="PLACED",((((F47-1)*J47)*'complete results log'!$B$2)-'complete results log'!$B$2),IF(J47=0,-'complete results log'!$B$2,IF(J47=0,-'complete results log'!$B$2,-('complete results log'!$B$2*2)))))))*E47</f>
        <v>67.5</v>
      </c>
      <c r="S47" s="3"/>
      <c r="T47" s="3"/>
      <c r="U47" s="3"/>
      <c r="V47" s="3"/>
      <c r="W47" s="3"/>
      <c r="X47" s="3"/>
      <c r="Y47" s="3"/>
      <c r="Z47" s="3"/>
    </row>
    <row ht="12" customHeight="1" r="48">
      <c r="A48" s="37">
        <v>42217</v>
      </c>
      <c r="B48" s="39">
        <v>16.05</v>
      </c>
      <c r="C48" s="41" t="s">
        <v>66</v>
      </c>
      <c r="D48" s="41" t="s">
        <v>67</v>
      </c>
      <c r="E48" s="42">
        <v>1</v>
      </c>
      <c r="F48" s="43">
        <v>3.25</v>
      </c>
      <c r="G48" s="43">
        <v>3.25</v>
      </c>
      <c r="H48" s="43" t="s">
        <v>6</v>
      </c>
      <c r="I48" s="43" t="s">
        <v>6</v>
      </c>
      <c r="J48" s="43">
        <v>0</v>
      </c>
      <c r="K48" s="43">
        <v>3.52</v>
      </c>
      <c r="L48" s="43"/>
      <c r="M48" s="20" t="s">
        <v>1</v>
      </c>
      <c r="N48" s="45">
        <f>((G48-1)*(1-(IF(H48="no",0,'complete results log'!$B$3)))+1)</f>
        <v>3.25</v>
      </c>
      <c r="O48" s="45">
        <f>E48*IF(I48="yes",2,1)</f>
        <v>1</v>
      </c>
      <c r="P48" s="47">
        <f>(IF(M48="WON-EW",((((N48-1)*J48)*'complete results log'!$B$2)+('complete results log'!$B$2*(N48-1))),IF(M48="WON",((((N48-1)*J48)*'complete results log'!$B$2)+('complete results log'!$B$2*(N48-1))),IF(M48="PLACED",((((N48-1)*J48)*'complete results log'!$B$2)-'complete results log'!$B$2),IF(J48=0,-'complete results log'!$B$2,IF(J48=0,-'complete results log'!$B$2,-('complete results log'!$B$2*2)))))))*E48</f>
        <v>-10</v>
      </c>
      <c r="Q48" s="47">
        <f>(IF(M48="WON-EW",(((K48-1)*'complete results log'!$B$2)*(1-$B$3))+(((L48-1)*'complete results log'!$B$2)*(1-$B$3)),IF(M48="WON",(((K48-1)*'complete results log'!$B$2)*(1-$B$3)),IF(M48="PLACED",(((L48-1)*'complete results log'!$B$2)*(1-$B$3))-'complete results log'!$B$2,IF(J48=0,-'complete results log'!$B$2,-('complete results log'!$B$2*2))))))*E48</f>
        <v>-10</v>
      </c>
      <c r="R48" s="47">
        <f>(IF(M48="WON-EW",((((F48-1)*J48)*'complete results log'!$B$2)+('complete results log'!$B$2*(F48-1))),IF(M48="WON",((((F48-1)*J48)*'complete results log'!$B$2)+('complete results log'!$B$2*(F48-1))),IF(M48="PLACED",((((F48-1)*J48)*'complete results log'!$B$2)-'complete results log'!$B$2),IF(J48=0,-'complete results log'!$B$2,IF(J48=0,-'complete results log'!$B$2,-('complete results log'!$B$2*2)))))))*E48</f>
        <v>-10</v>
      </c>
      <c r="S48" s="3"/>
      <c r="T48" s="3"/>
      <c r="U48" s="3"/>
      <c r="V48" s="3"/>
      <c r="W48" s="3"/>
      <c r="X48" s="3"/>
      <c r="Y48" s="3"/>
      <c r="Z48" s="3"/>
    </row>
    <row ht="12" customHeight="1" r="49">
      <c r="A49" s="37">
        <v>42217</v>
      </c>
      <c r="B49" s="39">
        <v>16.35</v>
      </c>
      <c r="C49" s="41" t="s">
        <v>70</v>
      </c>
      <c r="D49" s="41" t="s">
        <v>71</v>
      </c>
      <c r="E49" s="43">
        <v>1</v>
      </c>
      <c r="F49" s="43">
        <v>3.5</v>
      </c>
      <c r="G49" s="43">
        <v>3.5</v>
      </c>
      <c r="H49" s="43" t="s">
        <v>6</v>
      </c>
      <c r="I49" s="43" t="s">
        <v>6</v>
      </c>
      <c r="J49" s="43">
        <v>0</v>
      </c>
      <c r="K49" s="43">
        <v>3.2</v>
      </c>
      <c r="L49" s="43"/>
      <c r="M49" s="20" t="s">
        <v>1</v>
      </c>
      <c r="N49" s="45">
        <f>((G49-1)*(1-(IF(H49="no",0,'complete results log'!$B$3)))+1)</f>
        <v>3.5</v>
      </c>
      <c r="O49" s="45">
        <f>E49*IF(I49="yes",2,1)</f>
        <v>1</v>
      </c>
      <c r="P49" s="47">
        <f>(IF(M49="WON-EW",((((N49-1)*J49)*'complete results log'!$B$2)+('complete results log'!$B$2*(N49-1))),IF(M49="WON",((((N49-1)*J49)*'complete results log'!$B$2)+('complete results log'!$B$2*(N49-1))),IF(M49="PLACED",((((N49-1)*J49)*'complete results log'!$B$2)-'complete results log'!$B$2),IF(J49=0,-'complete results log'!$B$2,IF(J49=0,-'complete results log'!$B$2,-('complete results log'!$B$2*2)))))))*E49</f>
        <v>-10</v>
      </c>
      <c r="Q49" s="47">
        <f>(IF(M49="WON-EW",(((K49-1)*'complete results log'!$B$2)*(1-$B$3))+(((L49-1)*'complete results log'!$B$2)*(1-$B$3)),IF(M49="WON",(((K49-1)*'complete results log'!$B$2)*(1-$B$3)),IF(M49="PLACED",(((L49-1)*'complete results log'!$B$2)*(1-$B$3))-'complete results log'!$B$2,IF(J49=0,-'complete results log'!$B$2,-('complete results log'!$B$2*2))))))*E49</f>
        <v>-10</v>
      </c>
      <c r="R49" s="47">
        <f>(IF(M49="WON-EW",((((F49-1)*J49)*'complete results log'!$B$2)+('complete results log'!$B$2*(F49-1))),IF(M49="WON",((((F49-1)*J49)*'complete results log'!$B$2)+('complete results log'!$B$2*(F49-1))),IF(M49="PLACED",((((F49-1)*J49)*'complete results log'!$B$2)-'complete results log'!$B$2),IF(J49=0,-'complete results log'!$B$2,IF(J49=0,-'complete results log'!$B$2,-('complete results log'!$B$2*2)))))))*E49</f>
        <v>-10</v>
      </c>
      <c r="S49" s="3"/>
      <c r="T49" s="3"/>
      <c r="U49" s="3"/>
      <c r="V49" s="3"/>
      <c r="W49" s="3"/>
      <c r="X49" s="3"/>
      <c r="Y49" s="3"/>
      <c r="Z49" s="3"/>
    </row>
    <row ht="12" customHeight="1" r="50">
      <c r="A50" s="37">
        <v>42217</v>
      </c>
      <c r="B50" s="39">
        <v>17.25</v>
      </c>
      <c r="C50" s="41" t="s">
        <v>73</v>
      </c>
      <c r="D50" s="41" t="s">
        <v>74</v>
      </c>
      <c r="E50" s="43">
        <v>1</v>
      </c>
      <c r="F50" s="43">
        <v>5</v>
      </c>
      <c r="G50" s="43">
        <v>5</v>
      </c>
      <c r="H50" s="43" t="s">
        <v>6</v>
      </c>
      <c r="I50" s="43" t="s">
        <v>6</v>
      </c>
      <c r="J50" s="43">
        <v>0</v>
      </c>
      <c r="K50" s="43">
        <v>2.9</v>
      </c>
      <c r="L50" s="43"/>
      <c r="M50" s="20" t="s">
        <v>4</v>
      </c>
      <c r="N50" s="45">
        <f>((G50-1)*(1-(IF(H50="no",0,'complete results log'!$B$3)))+1)</f>
        <v>5</v>
      </c>
      <c r="O50" s="45">
        <f>E50*IF(I50="yes",2,1)</f>
        <v>1</v>
      </c>
      <c r="P50" s="46">
        <f>(IF(M50="WON-EW",((((N50-1)*J50)*'complete results log'!$B$2)+('complete results log'!$B$2*(N50-1))),IF(M50="WON",((((N50-1)*J50)*'complete results log'!$B$2)+('complete results log'!$B$2*(N50-1))),IF(M50="PLACED",((((N50-1)*J50)*'complete results log'!$B$2)-'complete results log'!$B$2),IF(J50=0,-'complete results log'!$B$2,IF(J50=0,-'complete results log'!$B$2,-('complete results log'!$B$2*2)))))))*E50</f>
        <v>40</v>
      </c>
      <c r="Q50" s="46">
        <f>(IF(M50="WON-EW",(((K50-1)*'complete results log'!$B$2)*(1-$B$3))+(((L50-1)*'complete results log'!$B$2)*(1-$B$3)),IF(M50="WON",(((K50-1)*'complete results log'!$B$2)*(1-$B$3)),IF(M50="PLACED",(((L50-1)*'complete results log'!$B$2)*(1-$B$3))-'complete results log'!$B$2,IF(J50=0,-'complete results log'!$B$2,-('complete results log'!$B$2*2))))))*E50</f>
        <v>18.05</v>
      </c>
      <c r="R50" s="46">
        <f>(IF(M50="WON-EW",((((F50-1)*J50)*'complete results log'!$B$2)+('complete results log'!$B$2*(F50-1))),IF(M50="WON",((((F50-1)*J50)*'complete results log'!$B$2)+('complete results log'!$B$2*(F50-1))),IF(M50="PLACED",((((F50-1)*J50)*'complete results log'!$B$2)-'complete results log'!$B$2),IF(J50=0,-'complete results log'!$B$2,IF(J50=0,-'complete results log'!$B$2,-('complete results log'!$B$2*2)))))))*E50</f>
        <v>40</v>
      </c>
      <c r="S50" s="3"/>
      <c r="T50" s="3"/>
      <c r="U50" s="3"/>
      <c r="V50" s="3"/>
      <c r="W50" s="3"/>
      <c r="X50" s="3"/>
      <c r="Y50" s="3"/>
      <c r="Z50" s="3"/>
    </row>
    <row ht="12" customHeight="1" r="51">
      <c r="A51" s="37">
        <v>42218</v>
      </c>
      <c r="B51" s="39">
        <v>14</v>
      </c>
      <c r="C51" s="41" t="s">
        <v>75</v>
      </c>
      <c r="D51" s="41" t="s">
        <v>76</v>
      </c>
      <c r="E51" s="43">
        <v>1</v>
      </c>
      <c r="F51" s="43">
        <v>3.5</v>
      </c>
      <c r="G51" s="43">
        <v>3.5</v>
      </c>
      <c r="H51" s="43" t="s">
        <v>6</v>
      </c>
      <c r="I51" s="43" t="s">
        <v>6</v>
      </c>
      <c r="J51" s="43">
        <v>0</v>
      </c>
      <c r="K51" s="43">
        <v>3.4</v>
      </c>
      <c r="L51" s="43"/>
      <c r="M51" s="20" t="s">
        <v>4</v>
      </c>
      <c r="N51" s="45">
        <f>((G51-1)*(1-(IF(H51="no",0,'complete results log'!$B$3)))+1)</f>
        <v>3.5</v>
      </c>
      <c r="O51" s="45">
        <f>E51*IF(I51="yes",2,1)</f>
        <v>1</v>
      </c>
      <c r="P51" s="46">
        <f>(IF(M51="WON-EW",((((N51-1)*J51)*'complete results log'!$B$2)+('complete results log'!$B$2*(N51-1))),IF(M51="WON",((((N51-1)*J51)*'complete results log'!$B$2)+('complete results log'!$B$2*(N51-1))),IF(M51="PLACED",((((N51-1)*J51)*'complete results log'!$B$2)-'complete results log'!$B$2),IF(J51=0,-'complete results log'!$B$2,IF(J51=0,-'complete results log'!$B$2,-('complete results log'!$B$2*2)))))))*E51</f>
        <v>25</v>
      </c>
      <c r="Q51" s="46">
        <f>(IF(M51="WON-EW",(((K51-1)*'complete results log'!$B$2)*(1-$B$3))+(((L51-1)*'complete results log'!$B$2)*(1-$B$3)),IF(M51="WON",(((K51-1)*'complete results log'!$B$2)*(1-$B$3)),IF(M51="PLACED",(((L51-1)*'complete results log'!$B$2)*(1-$B$3))-'complete results log'!$B$2,IF(J51=0,-'complete results log'!$B$2,-('complete results log'!$B$2*2))))))*E51</f>
        <v>22.8</v>
      </c>
      <c r="R51" s="46">
        <f>(IF(M51="WON-EW",((((F51-1)*J51)*'complete results log'!$B$2)+('complete results log'!$B$2*(F51-1))),IF(M51="WON",((((F51-1)*J51)*'complete results log'!$B$2)+('complete results log'!$B$2*(F51-1))),IF(M51="PLACED",((((F51-1)*J51)*'complete results log'!$B$2)-'complete results log'!$B$2),IF(J51=0,-'complete results log'!$B$2,IF(J51=0,-'complete results log'!$B$2,-('complete results log'!$B$2*2)))))))*E51</f>
        <v>25</v>
      </c>
      <c r="S51" s="3"/>
      <c r="T51" s="3"/>
      <c r="U51" s="3"/>
      <c r="V51" s="3"/>
      <c r="W51" s="3"/>
      <c r="X51" s="3"/>
      <c r="Y51" s="3"/>
      <c r="Z51" s="3"/>
    </row>
    <row ht="12" customHeight="1" r="52">
      <c r="A52" s="37">
        <v>42220</v>
      </c>
      <c r="B52" s="39">
        <v>18.35</v>
      </c>
      <c r="C52" s="41" t="s">
        <v>78</v>
      </c>
      <c r="D52" s="41" t="s">
        <v>79</v>
      </c>
      <c r="E52" s="42">
        <v>2</v>
      </c>
      <c r="F52" s="43">
        <v>3</v>
      </c>
      <c r="G52" s="43">
        <v>3</v>
      </c>
      <c r="H52" s="43" t="s">
        <v>6</v>
      </c>
      <c r="I52" s="43" t="s">
        <v>6</v>
      </c>
      <c r="J52" s="43">
        <v>0</v>
      </c>
      <c r="K52" s="43">
        <v>1.74</v>
      </c>
      <c r="L52" s="43"/>
      <c r="M52" s="20" t="s">
        <v>4</v>
      </c>
      <c r="N52" s="45">
        <f>((G52-1)*(1-(IF(H52="no",0,'complete results log'!$B$3)))+1)</f>
        <v>3</v>
      </c>
      <c r="O52" s="45">
        <f>E52*IF(I52="yes",2,1)</f>
        <v>2</v>
      </c>
      <c r="P52" s="46">
        <f>(IF(M52="WON-EW",((((N52-1)*J52)*'complete results log'!$B$2)+('complete results log'!$B$2*(N52-1))),IF(M52="WON",((((N52-1)*J52)*'complete results log'!$B$2)+('complete results log'!$B$2*(N52-1))),IF(M52="PLACED",((((N52-1)*J52)*'complete results log'!$B$2)-'complete results log'!$B$2),IF(J52=0,-'complete results log'!$B$2,IF(J52=0,-'complete results log'!$B$2,-('complete results log'!$B$2*2)))))))*E52</f>
        <v>40</v>
      </c>
      <c r="Q52" s="46">
        <f>(IF(M52="WON-EW",(((K52-1)*'complete results log'!$B$2)*(1-$B$3))+(((L52-1)*'complete results log'!$B$2)*(1-$B$3)),IF(M52="WON",(((K52-1)*'complete results log'!$B$2)*(1-$B$3)),IF(M52="PLACED",(((L52-1)*'complete results log'!$B$2)*(1-$B$3))-'complete results log'!$B$2,IF(J52=0,-'complete results log'!$B$2,-('complete results log'!$B$2*2))))))*E52</f>
        <v>14.06</v>
      </c>
      <c r="R52" s="46">
        <f>(IF(M52="WON-EW",((((F52-1)*J52)*'complete results log'!$B$2)+('complete results log'!$B$2*(F52-1))),IF(M52="WON",((((F52-1)*J52)*'complete results log'!$B$2)+('complete results log'!$B$2*(F52-1))),IF(M52="PLACED",((((F52-1)*J52)*'complete results log'!$B$2)-'complete results log'!$B$2),IF(J52=0,-'complete results log'!$B$2,IF(J52=0,-'complete results log'!$B$2,-('complete results log'!$B$2*2)))))))*E52</f>
        <v>40</v>
      </c>
      <c r="S52" s="3"/>
      <c r="T52" s="3"/>
      <c r="U52" s="3"/>
      <c r="V52" s="3"/>
      <c r="W52" s="3"/>
      <c r="X52" s="3"/>
      <c r="Y52" s="3"/>
      <c r="Z52" s="3"/>
    </row>
    <row ht="12" customHeight="1" r="53">
      <c r="A53" s="37">
        <v>42221</v>
      </c>
      <c r="B53" s="39">
        <v>16.4</v>
      </c>
      <c r="C53" s="41" t="s">
        <v>81</v>
      </c>
      <c r="D53" s="41" t="s">
        <v>82</v>
      </c>
      <c r="E53" s="42">
        <v>1</v>
      </c>
      <c r="F53" s="43">
        <v>3.25</v>
      </c>
      <c r="G53" s="43">
        <v>3.25</v>
      </c>
      <c r="H53" s="43" t="s">
        <v>6</v>
      </c>
      <c r="I53" s="43" t="s">
        <v>6</v>
      </c>
      <c r="J53" s="43">
        <v>0</v>
      </c>
      <c r="K53" s="43">
        <v>6.41</v>
      </c>
      <c r="L53" s="43"/>
      <c r="M53" s="20" t="s">
        <v>1</v>
      </c>
      <c r="N53" s="45">
        <f>((G53-1)*(1-(IF(H53="no",0,'complete results log'!$B$3)))+1)</f>
        <v>3.25</v>
      </c>
      <c r="O53" s="45">
        <f>E53*IF(I53="yes",2,1)</f>
        <v>1</v>
      </c>
      <c r="P53" s="47">
        <f>(IF(M53="WON-EW",((((N53-1)*J53)*'complete results log'!$B$2)+('complete results log'!$B$2*(N53-1))),IF(M53="WON",((((N53-1)*J53)*'complete results log'!$B$2)+('complete results log'!$B$2*(N53-1))),IF(M53="PLACED",((((N53-1)*J53)*'complete results log'!$B$2)-'complete results log'!$B$2),IF(J53=0,-'complete results log'!$B$2,IF(J53=0,-'complete results log'!$B$2,-('complete results log'!$B$2*2)))))))*E53</f>
        <v>-10</v>
      </c>
      <c r="Q53" s="47">
        <f>(IF(M53="WON-EW",(((K53-1)*'complete results log'!$B$2)*(1-$B$3))+(((L53-1)*'complete results log'!$B$2)*(1-$B$3)),IF(M53="WON",(((K53-1)*'complete results log'!$B$2)*(1-$B$3)),IF(M53="PLACED",(((L53-1)*'complete results log'!$B$2)*(1-$B$3))-'complete results log'!$B$2,IF(J53=0,-'complete results log'!$B$2,-('complete results log'!$B$2*2))))))*E53</f>
        <v>-10</v>
      </c>
      <c r="R53" s="47">
        <f>(IF(M53="WON-EW",((((F53-1)*J53)*'complete results log'!$B$2)+('complete results log'!$B$2*(F53-1))),IF(M53="WON",((((F53-1)*J53)*'complete results log'!$B$2)+('complete results log'!$B$2*(F53-1))),IF(M53="PLACED",((((F53-1)*J53)*'complete results log'!$B$2)-'complete results log'!$B$2),IF(J53=0,-'complete results log'!$B$2,IF(J53=0,-'complete results log'!$B$2,-('complete results log'!$B$2*2)))))))*E53</f>
        <v>-10</v>
      </c>
      <c r="S53" s="3"/>
      <c r="T53" s="3"/>
      <c r="U53" s="3"/>
      <c r="V53" s="3"/>
      <c r="W53" s="3"/>
      <c r="X53" s="3"/>
      <c r="Y53" s="3"/>
      <c r="Z53" s="3"/>
    </row>
    <row ht="12" customHeight="1" r="54">
      <c r="A54" s="37">
        <v>42221</v>
      </c>
      <c r="B54" s="39">
        <v>17.5</v>
      </c>
      <c r="C54" s="41" t="s">
        <v>85</v>
      </c>
      <c r="D54" s="41" t="s">
        <v>54</v>
      </c>
      <c r="E54" s="42">
        <v>1</v>
      </c>
      <c r="F54" s="43">
        <v>8</v>
      </c>
      <c r="G54" s="43">
        <v>7.5</v>
      </c>
      <c r="H54" s="43" t="s">
        <v>6</v>
      </c>
      <c r="I54" s="43" t="s">
        <v>6</v>
      </c>
      <c r="J54" s="43">
        <v>0</v>
      </c>
      <c r="K54" s="43">
        <v>4.4</v>
      </c>
      <c r="L54" s="43"/>
      <c r="M54" s="20" t="s">
        <v>1</v>
      </c>
      <c r="N54" s="45">
        <f>((G54-1)*(1-(IF(H54="no",0,'complete results log'!$B$3)))+1)</f>
        <v>7.5</v>
      </c>
      <c r="O54" s="45">
        <f>E54*IF(I54="yes",2,1)</f>
        <v>1</v>
      </c>
      <c r="P54" s="47">
        <f>(IF(M54="WON-EW",((((N54-1)*J54)*'complete results log'!$B$2)+('complete results log'!$B$2*(N54-1))),IF(M54="WON",((((N54-1)*J54)*'complete results log'!$B$2)+('complete results log'!$B$2*(N54-1))),IF(M54="PLACED",((((N54-1)*J54)*'complete results log'!$B$2)-'complete results log'!$B$2),IF(J54=0,-'complete results log'!$B$2,IF(J54=0,-'complete results log'!$B$2,-('complete results log'!$B$2*2)))))))*E54</f>
        <v>-10</v>
      </c>
      <c r="Q54" s="47">
        <f>(IF(M54="WON-EW",(((K54-1)*'complete results log'!$B$2)*(1-$B$3))+(((L54-1)*'complete results log'!$B$2)*(1-$B$3)),IF(M54="WON",(((K54-1)*'complete results log'!$B$2)*(1-$B$3)),IF(M54="PLACED",(((L54-1)*'complete results log'!$B$2)*(1-$B$3))-'complete results log'!$B$2,IF(J54=0,-'complete results log'!$B$2,-('complete results log'!$B$2*2))))))*E54</f>
        <v>-10</v>
      </c>
      <c r="R54" s="47">
        <f>(IF(M54="WON-EW",((((F54-1)*J54)*'complete results log'!$B$2)+('complete results log'!$B$2*(F54-1))),IF(M54="WON",((((F54-1)*J54)*'complete results log'!$B$2)+('complete results log'!$B$2*(F54-1))),IF(M54="PLACED",((((F54-1)*J54)*'complete results log'!$B$2)-'complete results log'!$B$2),IF(J54=0,-'complete results log'!$B$2,IF(J54=0,-'complete results log'!$B$2,-('complete results log'!$B$2*2)))))))*E54</f>
        <v>-10</v>
      </c>
      <c r="S54" s="3"/>
      <c r="T54" s="3"/>
      <c r="U54" s="3"/>
      <c r="V54" s="3"/>
      <c r="W54" s="3"/>
      <c r="X54" s="3"/>
      <c r="Y54" s="3"/>
      <c r="Z54" s="3"/>
    </row>
    <row ht="12" customHeight="1" r="55">
      <c r="A55" s="37">
        <v>42223</v>
      </c>
      <c r="B55" s="39">
        <v>17</v>
      </c>
      <c r="C55" s="41" t="s">
        <v>87</v>
      </c>
      <c r="D55" s="41" t="s">
        <v>88</v>
      </c>
      <c r="E55" s="42">
        <v>1</v>
      </c>
      <c r="F55" s="43">
        <v>5.5</v>
      </c>
      <c r="G55" s="43">
        <v>5.5</v>
      </c>
      <c r="H55" s="43" t="s">
        <v>6</v>
      </c>
      <c r="I55" s="43" t="s">
        <v>6</v>
      </c>
      <c r="J55" s="43">
        <v>0</v>
      </c>
      <c r="K55" s="43">
        <v>4.68</v>
      </c>
      <c r="L55" s="43"/>
      <c r="M55" s="20" t="s">
        <v>1</v>
      </c>
      <c r="N55" s="45">
        <f>((G55-1)*(1-(IF(H55="no",0,'complete results log'!$B$3)))+1)</f>
        <v>5.5</v>
      </c>
      <c r="O55" s="45">
        <f>E55*IF(I55="yes",2,1)</f>
        <v>1</v>
      </c>
      <c r="P55" s="47">
        <f>(IF(M55="WON-EW",((((N55-1)*J55)*'complete results log'!$B$2)+('complete results log'!$B$2*(N55-1))),IF(M55="WON",((((N55-1)*J55)*'complete results log'!$B$2)+('complete results log'!$B$2*(N55-1))),IF(M55="PLACED",((((N55-1)*J55)*'complete results log'!$B$2)-'complete results log'!$B$2),IF(J55=0,-'complete results log'!$B$2,IF(J55=0,-'complete results log'!$B$2,-('complete results log'!$B$2*2)))))))*E55</f>
        <v>-10</v>
      </c>
      <c r="Q55" s="47">
        <f>(IF(M55="WON-EW",(((K55-1)*'complete results log'!$B$2)*(1-$B$3))+(((L55-1)*'complete results log'!$B$2)*(1-$B$3)),IF(M55="WON",(((K55-1)*'complete results log'!$B$2)*(1-$B$3)),IF(M55="PLACED",(((L55-1)*'complete results log'!$B$2)*(1-$B$3))-'complete results log'!$B$2,IF(J55=0,-'complete results log'!$B$2,-('complete results log'!$B$2*2))))))*E55</f>
        <v>-10</v>
      </c>
      <c r="R55" s="47">
        <f>(IF(M55="WON-EW",((((F55-1)*J55)*'complete results log'!$B$2)+('complete results log'!$B$2*(F55-1))),IF(M55="WON",((((F55-1)*J55)*'complete results log'!$B$2)+('complete results log'!$B$2*(F55-1))),IF(M55="PLACED",((((F55-1)*J55)*'complete results log'!$B$2)-'complete results log'!$B$2),IF(J55=0,-'complete results log'!$B$2,IF(J55=0,-'complete results log'!$B$2,-('complete results log'!$B$2*2)))))))*E55</f>
        <v>-10</v>
      </c>
      <c r="S55" s="3"/>
      <c r="T55" s="3"/>
      <c r="U55" s="3"/>
      <c r="V55" s="3"/>
      <c r="W55" s="3"/>
      <c r="X55" s="3"/>
      <c r="Y55" s="3"/>
      <c r="Z55" s="3"/>
    </row>
    <row ht="12" customHeight="1" r="56">
      <c r="A56" s="37">
        <v>42224</v>
      </c>
      <c r="B56" s="39">
        <v>14</v>
      </c>
      <c r="C56" s="41" t="s">
        <v>68</v>
      </c>
      <c r="D56" s="41" t="s">
        <v>90</v>
      </c>
      <c r="E56" s="42">
        <v>2</v>
      </c>
      <c r="F56" s="43">
        <v>6.5</v>
      </c>
      <c r="G56" s="43">
        <v>6</v>
      </c>
      <c r="H56" s="43" t="s">
        <v>6</v>
      </c>
      <c r="I56" s="43" t="s">
        <v>6</v>
      </c>
      <c r="J56" s="43">
        <v>0</v>
      </c>
      <c r="K56" s="43">
        <v>5.51</v>
      </c>
      <c r="L56" s="43"/>
      <c r="M56" s="20" t="s">
        <v>1</v>
      </c>
      <c r="N56" s="45">
        <f>((G56-1)*(1-(IF(H56="no",0,'complete results log'!$B$3)))+1)</f>
        <v>6</v>
      </c>
      <c r="O56" s="45">
        <f>E56*IF(I56="yes",2,1)</f>
        <v>2</v>
      </c>
      <c r="P56" s="47">
        <f>(IF(M56="WON-EW",((((N56-1)*J56)*'complete results log'!$B$2)+('complete results log'!$B$2*(N56-1))),IF(M56="WON",((((N56-1)*J56)*'complete results log'!$B$2)+('complete results log'!$B$2*(N56-1))),IF(M56="PLACED",((((N56-1)*J56)*'complete results log'!$B$2)-'complete results log'!$B$2),IF(J56=0,-'complete results log'!$B$2,IF(J56=0,-'complete results log'!$B$2,-('complete results log'!$B$2*2)))))))*E56</f>
        <v>-20</v>
      </c>
      <c r="Q56" s="47">
        <f>(IF(M56="WON-EW",(((K56-1)*'complete results log'!$B$2)*(1-$B$3))+(((L56-1)*'complete results log'!$B$2)*(1-$B$3)),IF(M56="WON",(((K56-1)*'complete results log'!$B$2)*(1-$B$3)),IF(M56="PLACED",(((L56-1)*'complete results log'!$B$2)*(1-$B$3))-'complete results log'!$B$2,IF(J56=0,-'complete results log'!$B$2,-('complete results log'!$B$2*2))))))*E56</f>
        <v>-20</v>
      </c>
      <c r="R56" s="47">
        <f>(IF(M56="WON-EW",((((F56-1)*J56)*'complete results log'!$B$2)+('complete results log'!$B$2*(F56-1))),IF(M56="WON",((((F56-1)*J56)*'complete results log'!$B$2)+('complete results log'!$B$2*(F56-1))),IF(M56="PLACED",((((F56-1)*J56)*'complete results log'!$B$2)-'complete results log'!$B$2),IF(J56=0,-'complete results log'!$B$2,IF(J56=0,-'complete results log'!$B$2,-('complete results log'!$B$2*2)))))))*E56</f>
        <v>-20</v>
      </c>
      <c r="S56" s="3"/>
      <c r="T56" s="3"/>
      <c r="U56" s="3"/>
      <c r="V56" s="3"/>
      <c r="W56" s="3"/>
      <c r="X56" s="3"/>
      <c r="Y56" s="3"/>
      <c r="Z56" s="3"/>
    </row>
    <row ht="12" customHeight="1" r="57">
      <c r="A57" s="37">
        <v>42225</v>
      </c>
      <c r="B57" s="39">
        <v>14.15</v>
      </c>
      <c r="C57" s="17" t="s">
        <v>55</v>
      </c>
      <c r="D57" s="17" t="s">
        <v>95</v>
      </c>
      <c r="E57" s="42">
        <v>1</v>
      </c>
      <c r="F57" s="43">
        <v>3.25</v>
      </c>
      <c r="G57" s="43">
        <v>3.25</v>
      </c>
      <c r="H57" s="43" t="s">
        <v>6</v>
      </c>
      <c r="I57" s="43" t="s">
        <v>6</v>
      </c>
      <c r="J57" s="43">
        <v>0</v>
      </c>
      <c r="K57" s="43">
        <v>2</v>
      </c>
      <c r="L57" s="43"/>
      <c r="M57" s="20" t="s">
        <v>1</v>
      </c>
      <c r="N57" s="45">
        <f>((G57-1)*(1-(IF(H57="no",0,'complete results log'!$B$3)))+1)</f>
        <v>3.25</v>
      </c>
      <c r="O57" s="45">
        <f>E57*IF(I57="yes",2,1)</f>
        <v>1</v>
      </c>
      <c r="P57" s="47">
        <f>(IF(M57="WON-EW",((((N57-1)*J57)*'complete results log'!$B$2)+('complete results log'!$B$2*(N57-1))),IF(M57="WON",((((N57-1)*J57)*'complete results log'!$B$2)+('complete results log'!$B$2*(N57-1))),IF(M57="PLACED",((((N57-1)*J57)*'complete results log'!$B$2)-'complete results log'!$B$2),IF(J57=0,-'complete results log'!$B$2,IF(J57=0,-'complete results log'!$B$2,-('complete results log'!$B$2*2)))))))*E57</f>
        <v>-10</v>
      </c>
      <c r="Q57" s="47">
        <f>(IF(M57="WON-EW",(((K57-1)*'complete results log'!$B$2)*(1-$B$3))+(((L57-1)*'complete results log'!$B$2)*(1-$B$3)),IF(M57="WON",(((K57-1)*'complete results log'!$B$2)*(1-$B$3)),IF(M57="PLACED",(((L57-1)*'complete results log'!$B$2)*(1-$B$3))-'complete results log'!$B$2,IF(J57=0,-'complete results log'!$B$2,-('complete results log'!$B$2*2))))))*E57</f>
        <v>-10</v>
      </c>
      <c r="R57" s="47">
        <f>(IF(M57="WON-EW",((((F57-1)*J57)*'complete results log'!$B$2)+('complete results log'!$B$2*(F57-1))),IF(M57="WON",((((F57-1)*J57)*'complete results log'!$B$2)+('complete results log'!$B$2*(F57-1))),IF(M57="PLACED",((((F57-1)*J57)*'complete results log'!$B$2)-'complete results log'!$B$2),IF(J57=0,-'complete results log'!$B$2,IF(J57=0,-'complete results log'!$B$2,-('complete results log'!$B$2*2)))))))*E57</f>
        <v>-10</v>
      </c>
      <c r="S57" s="58"/>
      <c r="T57" s="3"/>
      <c r="U57" s="3"/>
      <c r="V57" s="3"/>
      <c r="W57" s="3"/>
      <c r="X57" s="3"/>
      <c r="Y57" s="3"/>
      <c r="Z57" s="3"/>
    </row>
    <row ht="12" customHeight="1" r="58">
      <c r="A58" s="37">
        <v>42226</v>
      </c>
      <c r="B58" s="39">
        <v>16.3</v>
      </c>
      <c r="C58" s="17" t="s">
        <v>83</v>
      </c>
      <c r="D58" s="17" t="s">
        <v>96</v>
      </c>
      <c r="E58" s="42">
        <v>1</v>
      </c>
      <c r="F58" s="43">
        <v>3.5</v>
      </c>
      <c r="G58" s="43">
        <v>3.25</v>
      </c>
      <c r="H58" s="43" t="s">
        <v>6</v>
      </c>
      <c r="I58" s="43" t="s">
        <v>6</v>
      </c>
      <c r="J58" s="43">
        <v>0</v>
      </c>
      <c r="K58" s="43">
        <v>2.54</v>
      </c>
      <c r="L58" s="43"/>
      <c r="M58" s="20" t="s">
        <v>1</v>
      </c>
      <c r="N58" s="45">
        <f>((G58-1)*(1-(IF(H58="no",0,'complete results log'!$B$3)))+1)</f>
        <v>3.25</v>
      </c>
      <c r="O58" s="45">
        <f>E58*IF(I58="yes",2,1)</f>
        <v>1</v>
      </c>
      <c r="P58" s="47">
        <f>(IF(M58="WON-EW",((((N58-1)*J58)*'complete results log'!$B$2)+('complete results log'!$B$2*(N58-1))),IF(M58="WON",((((N58-1)*J58)*'complete results log'!$B$2)+('complete results log'!$B$2*(N58-1))),IF(M58="PLACED",((((N58-1)*J58)*'complete results log'!$B$2)-'complete results log'!$B$2),IF(J58=0,-'complete results log'!$B$2,IF(J58=0,-'complete results log'!$B$2,-('complete results log'!$B$2*2)))))))*E58</f>
        <v>-10</v>
      </c>
      <c r="Q58" s="47">
        <f>(IF(M58="WON-EW",(((K58-1)*'complete results log'!$B$2)*(1-$B$3))+(((L58-1)*'complete results log'!$B$2)*(1-$B$3)),IF(M58="WON",(((K58-1)*'complete results log'!$B$2)*(1-$B$3)),IF(M58="PLACED",(((L58-1)*'complete results log'!$B$2)*(1-$B$3))-'complete results log'!$B$2,IF(J58=0,-'complete results log'!$B$2,-('complete results log'!$B$2*2))))))*E58</f>
        <v>-10</v>
      </c>
      <c r="R58" s="47">
        <f>(IF(M58="WON-EW",((((F58-1)*J58)*'complete results log'!$B$2)+('complete results log'!$B$2*(F58-1))),IF(M58="WON",((((F58-1)*J58)*'complete results log'!$B$2)+('complete results log'!$B$2*(F58-1))),IF(M58="PLACED",((((F58-1)*J58)*'complete results log'!$B$2)-'complete results log'!$B$2),IF(J58=0,-'complete results log'!$B$2,IF(J58=0,-'complete results log'!$B$2,-('complete results log'!$B$2*2)))))))*E58</f>
        <v>-10</v>
      </c>
      <c r="S58" s="58"/>
      <c r="T58" s="3"/>
      <c r="U58" s="3"/>
      <c r="V58" s="3"/>
      <c r="W58" s="3"/>
      <c r="X58" s="3"/>
      <c r="Y58" s="3"/>
      <c r="Z58" s="3"/>
    </row>
    <row ht="12" customHeight="1" r="59">
      <c r="A59" s="37">
        <v>42227</v>
      </c>
      <c r="B59" s="39">
        <v>14.45</v>
      </c>
      <c r="C59" s="17" t="s">
        <v>99</v>
      </c>
      <c r="D59" s="17" t="s">
        <v>100</v>
      </c>
      <c r="E59" s="42">
        <v>1</v>
      </c>
      <c r="F59" s="43">
        <v>6</v>
      </c>
      <c r="G59" s="43">
        <v>5.5</v>
      </c>
      <c r="H59" s="43" t="s">
        <v>6</v>
      </c>
      <c r="I59" s="43" t="s">
        <v>6</v>
      </c>
      <c r="J59" s="43">
        <v>0</v>
      </c>
      <c r="K59" s="43">
        <v>5.02</v>
      </c>
      <c r="L59" s="43"/>
      <c r="M59" s="20" t="s">
        <v>1</v>
      </c>
      <c r="N59" s="45">
        <f>((G59-1)*(1-(IF(H59="no",0,'complete results log'!$B$3)))+1)</f>
        <v>5.5</v>
      </c>
      <c r="O59" s="45">
        <f>E59*IF(I59="yes",2,1)</f>
        <v>1</v>
      </c>
      <c r="P59" s="47">
        <f>(IF(M59="WON-EW",((((N59-1)*J59)*'complete results log'!$B$2)+('complete results log'!$B$2*(N59-1))),IF(M59="WON",((((N59-1)*J59)*'complete results log'!$B$2)+('complete results log'!$B$2*(N59-1))),IF(M59="PLACED",((((N59-1)*J59)*'complete results log'!$B$2)-'complete results log'!$B$2),IF(J59=0,-'complete results log'!$B$2,IF(J59=0,-'complete results log'!$B$2,-('complete results log'!$B$2*2)))))))*E59</f>
        <v>-10</v>
      </c>
      <c r="Q59" s="47">
        <f>(IF(M59="WON-EW",(((K59-1)*'complete results log'!$B$2)*(1-$B$3))+(((L59-1)*'complete results log'!$B$2)*(1-$B$3)),IF(M59="WON",(((K59-1)*'complete results log'!$B$2)*(1-$B$3)),IF(M59="PLACED",(((L59-1)*'complete results log'!$B$2)*(1-$B$3))-'complete results log'!$B$2,IF(J59=0,-'complete results log'!$B$2,-('complete results log'!$B$2*2))))))*E59</f>
        <v>-10</v>
      </c>
      <c r="R59" s="47">
        <f>(IF(M59="WON-EW",((((F59-1)*J59)*'complete results log'!$B$2)+('complete results log'!$B$2*(F59-1))),IF(M59="WON",((((F59-1)*J59)*'complete results log'!$B$2)+('complete results log'!$B$2*(F59-1))),IF(M59="PLACED",((((F59-1)*J59)*'complete results log'!$B$2)-'complete results log'!$B$2),IF(J59=0,-'complete results log'!$B$2,IF(J59=0,-'complete results log'!$B$2,-('complete results log'!$B$2*2)))))))*E59</f>
        <v>-10</v>
      </c>
      <c r="S59" s="3"/>
      <c r="T59" s="3"/>
      <c r="U59" s="3"/>
      <c r="V59" s="3"/>
      <c r="W59" s="3"/>
      <c r="X59" s="3"/>
      <c r="Y59" s="3"/>
      <c r="Z59" s="3"/>
    </row>
    <row ht="12" customHeight="1" r="60">
      <c r="A60" s="37">
        <v>42227</v>
      </c>
      <c r="B60" s="39">
        <v>15.2</v>
      </c>
      <c r="C60" s="17" t="s">
        <v>99</v>
      </c>
      <c r="D60" s="17" t="s">
        <v>103</v>
      </c>
      <c r="E60" s="42">
        <v>1</v>
      </c>
      <c r="F60" s="43">
        <v>6</v>
      </c>
      <c r="G60" s="43">
        <v>5.5</v>
      </c>
      <c r="H60" s="43" t="s">
        <v>6</v>
      </c>
      <c r="I60" s="43" t="s">
        <v>6</v>
      </c>
      <c r="J60" s="43">
        <v>0</v>
      </c>
      <c r="K60" s="20">
        <v>3.12</v>
      </c>
      <c r="L60" s="20"/>
      <c r="M60" s="20" t="s">
        <v>1</v>
      </c>
      <c r="N60" s="45">
        <f>((G60-1)*(1-(IF(H60="no",0,'complete results log'!$B$3)))+1)</f>
        <v>5.5</v>
      </c>
      <c r="O60" s="45">
        <f>E60*IF(I60="yes",2,1)</f>
        <v>1</v>
      </c>
      <c r="P60" s="47">
        <f>(IF(M60="WON-EW",((((N60-1)*J60)*'complete results log'!$B$2)+('complete results log'!$B$2*(N60-1))),IF(M60="WON",((((N60-1)*J60)*'complete results log'!$B$2)+('complete results log'!$B$2*(N60-1))),IF(M60="PLACED",((((N60-1)*J60)*'complete results log'!$B$2)-'complete results log'!$B$2),IF(J60=0,-'complete results log'!$B$2,IF(J60=0,-'complete results log'!$B$2,-('complete results log'!$B$2*2)))))))*E60</f>
        <v>-10</v>
      </c>
      <c r="Q60" s="47">
        <f>(IF(M60="WON-EW",(((K60-1)*'complete results log'!$B$2)*(1-$B$3))+(((L60-1)*'complete results log'!$B$2)*(1-$B$3)),IF(M60="WON",(((K60-1)*'complete results log'!$B$2)*(1-$B$3)),IF(M60="PLACED",(((L60-1)*'complete results log'!$B$2)*(1-$B$3))-'complete results log'!$B$2,IF(J60=0,-'complete results log'!$B$2,-('complete results log'!$B$2*2))))))*E60</f>
        <v>-10</v>
      </c>
      <c r="R60" s="47">
        <f>(IF(M60="WON-EW",((((F60-1)*J60)*'complete results log'!$B$2)+('complete results log'!$B$2*(F60-1))),IF(M60="WON",((((F60-1)*J60)*'complete results log'!$B$2)+('complete results log'!$B$2*(F60-1))),IF(M60="PLACED",((((F60-1)*J60)*'complete results log'!$B$2)-'complete results log'!$B$2),IF(J60=0,-'complete results log'!$B$2,IF(J60=0,-'complete results log'!$B$2,-('complete results log'!$B$2*2)))))))*E60</f>
        <v>-10</v>
      </c>
      <c r="S60" s="3"/>
      <c r="T60" s="3"/>
      <c r="U60" s="3"/>
      <c r="V60" s="3"/>
      <c r="W60" s="3"/>
      <c r="X60" s="3"/>
      <c r="Y60" s="3"/>
      <c r="Z60" s="3"/>
    </row>
    <row ht="12" customHeight="1" r="61">
      <c r="A61" s="37">
        <v>42228</v>
      </c>
      <c r="B61" s="39">
        <v>15.55</v>
      </c>
      <c r="C61" s="17" t="s">
        <v>105</v>
      </c>
      <c r="D61" s="17" t="s">
        <v>106</v>
      </c>
      <c r="E61" s="42">
        <v>2</v>
      </c>
      <c r="F61" s="43">
        <v>3.25</v>
      </c>
      <c r="G61" s="43">
        <v>3.25</v>
      </c>
      <c r="H61" s="43" t="s">
        <v>6</v>
      </c>
      <c r="I61" s="43" t="s">
        <v>6</v>
      </c>
      <c r="J61" s="43">
        <v>0</v>
      </c>
      <c r="K61" s="20">
        <v>2.98</v>
      </c>
      <c r="L61" s="20"/>
      <c r="M61" s="20" t="s">
        <v>1</v>
      </c>
      <c r="N61" s="45">
        <f>((G61-1)*(1-(IF(H61="no",0,'complete results log'!$B$3)))+1)</f>
        <v>3.25</v>
      </c>
      <c r="O61" s="45">
        <f>E61*IF(I61="yes",2,1)</f>
        <v>2</v>
      </c>
      <c r="P61" s="47">
        <f>(IF(M61="WON-EW",((((N61-1)*J61)*'complete results log'!$B$2)+('complete results log'!$B$2*(N61-1))),IF(M61="WON",((((N61-1)*J61)*'complete results log'!$B$2)+('complete results log'!$B$2*(N61-1))),IF(M61="PLACED",((((N61-1)*J61)*'complete results log'!$B$2)-'complete results log'!$B$2),IF(J61=0,-'complete results log'!$B$2,IF(J61=0,-'complete results log'!$B$2,-('complete results log'!$B$2*2)))))))*E61</f>
        <v>-20</v>
      </c>
      <c r="Q61" s="47">
        <f>(IF(M61="WON-EW",(((K61-1)*'complete results log'!$B$2)*(1-$B$3))+(((L61-1)*'complete results log'!$B$2)*(1-$B$3)),IF(M61="WON",(((K61-1)*'complete results log'!$B$2)*(1-$B$3)),IF(M61="PLACED",(((L61-1)*'complete results log'!$B$2)*(1-$B$3))-'complete results log'!$B$2,IF(J61=0,-'complete results log'!$B$2,-('complete results log'!$B$2*2))))))*E61</f>
        <v>-20</v>
      </c>
      <c r="R61" s="47">
        <f>(IF(M61="WON-EW",((((F61-1)*J61)*'complete results log'!$B$2)+('complete results log'!$B$2*(F61-1))),IF(M61="WON",((((F61-1)*J61)*'complete results log'!$B$2)+('complete results log'!$B$2*(F61-1))),IF(M61="PLACED",((((F61-1)*J61)*'complete results log'!$B$2)-'complete results log'!$B$2),IF(J61=0,-'complete results log'!$B$2,IF(J61=0,-'complete results log'!$B$2,-('complete results log'!$B$2*2)))))))*E61</f>
        <v>-20</v>
      </c>
      <c r="S61" s="3"/>
      <c r="T61" s="3"/>
      <c r="U61" s="3"/>
      <c r="V61" s="3"/>
      <c r="W61" s="3"/>
      <c r="X61" s="3"/>
      <c r="Y61" s="3"/>
      <c r="Z61" s="3"/>
    </row>
    <row ht="12" customHeight="1" r="62">
      <c r="A62" s="37">
        <v>42228</v>
      </c>
      <c r="B62" s="39">
        <v>16.4</v>
      </c>
      <c r="C62" s="17" t="s">
        <v>108</v>
      </c>
      <c r="D62" s="17" t="s">
        <v>109</v>
      </c>
      <c r="E62" s="42">
        <v>1</v>
      </c>
      <c r="F62" s="43">
        <v>5.5</v>
      </c>
      <c r="G62" s="43">
        <v>5.5</v>
      </c>
      <c r="H62" s="43" t="s">
        <v>6</v>
      </c>
      <c r="I62" s="43" t="s">
        <v>6</v>
      </c>
      <c r="J62" s="43">
        <v>0</v>
      </c>
      <c r="K62" s="43">
        <v>4</v>
      </c>
      <c r="L62" s="20"/>
      <c r="M62" s="20" t="s">
        <v>4</v>
      </c>
      <c r="N62" s="45">
        <f>((G62-1)*(1-(IF(H62="no",0,'complete results log'!$B$3)))+1)</f>
        <v>5.5</v>
      </c>
      <c r="O62" s="45">
        <f>E62*IF(I62="yes",2,1)</f>
        <v>1</v>
      </c>
      <c r="P62" s="46">
        <f>(IF(M62="WON-EW",((((N62-1)*J62)*'complete results log'!$B$2)+('complete results log'!$B$2*(N62-1))),IF(M62="WON",((((N62-1)*J62)*'complete results log'!$B$2)+('complete results log'!$B$2*(N62-1))),IF(M62="PLACED",((((N62-1)*J62)*'complete results log'!$B$2)-'complete results log'!$B$2),IF(J62=0,-'complete results log'!$B$2,IF(J62=0,-'complete results log'!$B$2,-('complete results log'!$B$2*2)))))))*E62</f>
        <v>45</v>
      </c>
      <c r="Q62" s="46">
        <f>(IF(M62="WON-EW",(((K62-1)*'complete results log'!$B$2)*(1-$B$3))+(((L62-1)*'complete results log'!$B$2)*(1-$B$3)),IF(M62="WON",(((K62-1)*'complete results log'!$B$2)*(1-$B$3)),IF(M62="PLACED",(((L62-1)*'complete results log'!$B$2)*(1-$B$3))-'complete results log'!$B$2,IF(J62=0,-'complete results log'!$B$2,-('complete results log'!$B$2*2))))))*E62</f>
        <v>28.5</v>
      </c>
      <c r="R62" s="46">
        <f>(IF(M62="WON-EW",((((F62-1)*J62)*'complete results log'!$B$2)+('complete results log'!$B$2*(F62-1))),IF(M62="WON",((((F62-1)*J62)*'complete results log'!$B$2)+('complete results log'!$B$2*(F62-1))),IF(M62="PLACED",((((F62-1)*J62)*'complete results log'!$B$2)-'complete results log'!$B$2),IF(J62=0,-'complete results log'!$B$2,IF(J62=0,-'complete results log'!$B$2,-('complete results log'!$B$2*2)))))))*E62</f>
        <v>45</v>
      </c>
      <c r="S62" s="3"/>
      <c r="T62" s="3"/>
      <c r="U62" s="3"/>
      <c r="V62" s="3"/>
      <c r="W62" s="3"/>
      <c r="X62" s="3"/>
      <c r="Y62" s="3"/>
      <c r="Z62" s="3"/>
    </row>
    <row ht="12" customHeight="1" r="63">
      <c r="A63" s="37">
        <v>42228</v>
      </c>
      <c r="B63" s="39">
        <v>21.1</v>
      </c>
      <c r="C63" s="17" t="s">
        <v>93</v>
      </c>
      <c r="D63" s="17" t="s">
        <v>110</v>
      </c>
      <c r="E63" s="42">
        <v>3</v>
      </c>
      <c r="F63" s="43">
        <v>2.63</v>
      </c>
      <c r="G63" s="43">
        <v>2.63</v>
      </c>
      <c r="H63" s="43" t="s">
        <v>6</v>
      </c>
      <c r="I63" s="43" t="s">
        <v>6</v>
      </c>
      <c r="J63" s="43">
        <v>0</v>
      </c>
      <c r="K63" s="43">
        <v>1.84</v>
      </c>
      <c r="L63" s="20"/>
      <c r="M63" s="20" t="s">
        <v>1</v>
      </c>
      <c r="N63" s="45">
        <f>((G63-1)*(1-(IF(H63="no",0,'complete results log'!$B$3)))+1)</f>
        <v>2.63</v>
      </c>
      <c r="O63" s="45">
        <f>E63*IF(I63="yes",2,1)</f>
        <v>3</v>
      </c>
      <c r="P63" s="47">
        <f>(IF(M63="WON-EW",((((N63-1)*J63)*'complete results log'!$B$2)+('complete results log'!$B$2*(N63-1))),IF(M63="WON",((((N63-1)*J63)*'complete results log'!$B$2)+('complete results log'!$B$2*(N63-1))),IF(M63="PLACED",((((N63-1)*J63)*'complete results log'!$B$2)-'complete results log'!$B$2),IF(J63=0,-'complete results log'!$B$2,IF(J63=0,-'complete results log'!$B$2,-('complete results log'!$B$2*2)))))))*E63</f>
        <v>-30</v>
      </c>
      <c r="Q63" s="47">
        <f>(IF(M63="WON-EW",(((K63-1)*'complete results log'!$B$2)*(1-$B$3))+(((L63-1)*'complete results log'!$B$2)*(1-$B$3)),IF(M63="WON",(((K63-1)*'complete results log'!$B$2)*(1-$B$3)),IF(M63="PLACED",(((L63-1)*'complete results log'!$B$2)*(1-$B$3))-'complete results log'!$B$2,IF(J63=0,-'complete results log'!$B$2,-('complete results log'!$B$2*2))))))*E63</f>
        <v>-30</v>
      </c>
      <c r="R63" s="47">
        <f>(IF(M63="WON-EW",((((F63-1)*J63)*'complete results log'!$B$2)+('complete results log'!$B$2*(F63-1))),IF(M63="WON",((((F63-1)*J63)*'complete results log'!$B$2)+('complete results log'!$B$2*(F63-1))),IF(M63="PLACED",((((F63-1)*J63)*'complete results log'!$B$2)-'complete results log'!$B$2),IF(J63=0,-'complete results log'!$B$2,IF(J63=0,-'complete results log'!$B$2,-('complete results log'!$B$2*2)))))))*E63</f>
        <v>-30</v>
      </c>
      <c r="S63" s="3"/>
      <c r="T63" s="3"/>
      <c r="U63" s="3"/>
      <c r="V63" s="3"/>
      <c r="W63" s="3"/>
      <c r="X63" s="3"/>
      <c r="Y63" s="3"/>
      <c r="Z63" s="3"/>
    </row>
    <row ht="12" customHeight="1" r="64">
      <c r="A64" s="37">
        <v>42229</v>
      </c>
      <c r="B64" s="39">
        <v>19</v>
      </c>
      <c r="C64" s="17" t="s">
        <v>112</v>
      </c>
      <c r="D64" s="17" t="s">
        <v>113</v>
      </c>
      <c r="E64" s="42">
        <v>1</v>
      </c>
      <c r="F64" s="43">
        <v>3.75</v>
      </c>
      <c r="G64" s="43">
        <v>3.75</v>
      </c>
      <c r="H64" s="43" t="s">
        <v>6</v>
      </c>
      <c r="I64" s="43" t="s">
        <v>6</v>
      </c>
      <c r="J64" s="43">
        <v>0</v>
      </c>
      <c r="K64" s="43">
        <v>4.2</v>
      </c>
      <c r="L64" s="20"/>
      <c r="M64" s="20" t="s">
        <v>1</v>
      </c>
      <c r="N64" s="45">
        <f>((G64-1)*(1-(IF(H64="no",0,'complete results log'!$B$3)))+1)</f>
        <v>3.75</v>
      </c>
      <c r="O64" s="45">
        <f>E64*IF(I64="yes",2,1)</f>
        <v>1</v>
      </c>
      <c r="P64" s="47">
        <f>(IF(M64="WON-EW",((((N64-1)*J64)*'complete results log'!$B$2)+('complete results log'!$B$2*(N64-1))),IF(M64="WON",((((N64-1)*J64)*'complete results log'!$B$2)+('complete results log'!$B$2*(N64-1))),IF(M64="PLACED",((((N64-1)*J64)*'complete results log'!$B$2)-'complete results log'!$B$2),IF(J64=0,-'complete results log'!$B$2,IF(J64=0,-'complete results log'!$B$2,-('complete results log'!$B$2*2)))))))*E64</f>
        <v>-10</v>
      </c>
      <c r="Q64" s="47">
        <f>(IF(M64="WON-EW",(((K64-1)*'complete results log'!$B$2)*(1-$B$3))+(((L64-1)*'complete results log'!$B$2)*(1-$B$3)),IF(M64="WON",(((K64-1)*'complete results log'!$B$2)*(1-$B$3)),IF(M64="PLACED",(((L64-1)*'complete results log'!$B$2)*(1-$B$3))-'complete results log'!$B$2,IF(J64=0,-'complete results log'!$B$2,-('complete results log'!$B$2*2))))))*E64</f>
        <v>-10</v>
      </c>
      <c r="R64" s="47">
        <f>(IF(M64="WON-EW",((((F64-1)*J64)*'complete results log'!$B$2)+('complete results log'!$B$2*(F64-1))),IF(M64="WON",((((F64-1)*J64)*'complete results log'!$B$2)+('complete results log'!$B$2*(F64-1))),IF(M64="PLACED",((((F64-1)*J64)*'complete results log'!$B$2)-'complete results log'!$B$2),IF(J64=0,-'complete results log'!$B$2,IF(J64=0,-'complete results log'!$B$2,-('complete results log'!$B$2*2)))))))*E64</f>
        <v>-10</v>
      </c>
      <c r="S64" s="3"/>
      <c r="T64" s="3"/>
      <c r="U64" s="3"/>
      <c r="V64" s="3"/>
      <c r="W64" s="3"/>
      <c r="X64" s="3"/>
      <c r="Y64" s="3"/>
      <c r="Z64" s="3"/>
    </row>
    <row ht="12" customHeight="1" r="65">
      <c r="A65" s="37">
        <v>42231</v>
      </c>
      <c r="B65" s="39">
        <v>15.1</v>
      </c>
      <c r="C65" s="17" t="s">
        <v>116</v>
      </c>
      <c r="D65" s="17" t="s">
        <v>117</v>
      </c>
      <c r="E65" s="42">
        <v>1</v>
      </c>
      <c r="F65" s="43">
        <v>5.5</v>
      </c>
      <c r="G65" s="43">
        <v>5.5</v>
      </c>
      <c r="H65" s="43" t="s">
        <v>6</v>
      </c>
      <c r="I65" s="43" t="s">
        <v>6</v>
      </c>
      <c r="J65" s="43">
        <v>0</v>
      </c>
      <c r="K65" s="43">
        <v>5.08</v>
      </c>
      <c r="L65" s="29"/>
      <c r="M65" s="20" t="s">
        <v>1</v>
      </c>
      <c r="N65" s="45">
        <f>((G65-1)*(1-(IF(H65="no",0,'complete results log'!$B$3)))+1)</f>
        <v>5.5</v>
      </c>
      <c r="O65" s="45">
        <f>E65*IF(I65="yes",2,1)</f>
        <v>1</v>
      </c>
      <c r="P65" s="47">
        <f>(IF(M65="WON-EW",((((N65-1)*J65)*'complete results log'!$B$2)+('complete results log'!$B$2*(N65-1))),IF(M65="WON",((((N65-1)*J65)*'complete results log'!$B$2)+('complete results log'!$B$2*(N65-1))),IF(M65="PLACED",((((N65-1)*J65)*'complete results log'!$B$2)-'complete results log'!$B$2),IF(J65=0,-'complete results log'!$B$2,IF(J65=0,-'complete results log'!$B$2,-('complete results log'!$B$2*2)))))))*E65</f>
        <v>-10</v>
      </c>
      <c r="Q65" s="47">
        <f>(IF(M65="WON-EW",(((K65-1)*'complete results log'!$B$2)*(1-$B$3))+(((L65-1)*'complete results log'!$B$2)*(1-$B$3)),IF(M65="WON",(((K65-1)*'complete results log'!$B$2)*(1-$B$3)),IF(M65="PLACED",(((L65-1)*'complete results log'!$B$2)*(1-$B$3))-'complete results log'!$B$2,IF(J65=0,-'complete results log'!$B$2,-('complete results log'!$B$2*2))))))*E65</f>
        <v>-10</v>
      </c>
      <c r="R65" s="47">
        <f>(IF(M65="WON-EW",((((F65-1)*J65)*'complete results log'!$B$2)+('complete results log'!$B$2*(F65-1))),IF(M65="WON",((((F65-1)*J65)*'complete results log'!$B$2)+('complete results log'!$B$2*(F65-1))),IF(M65="PLACED",((((F65-1)*J65)*'complete results log'!$B$2)-'complete results log'!$B$2),IF(J65=0,-'complete results log'!$B$2,IF(J65=0,-'complete results log'!$B$2,-('complete results log'!$B$2*2)))))))*E65</f>
        <v>-10</v>
      </c>
      <c r="S65" s="3"/>
      <c r="T65" s="3"/>
      <c r="U65" s="3"/>
      <c r="V65" s="3"/>
      <c r="W65" s="3"/>
      <c r="X65" s="3"/>
      <c r="Y65" s="3"/>
      <c r="Z65" s="3"/>
    </row>
    <row ht="12" customHeight="1" r="66">
      <c r="A66" s="37">
        <v>42231</v>
      </c>
      <c r="B66" s="39">
        <v>15.45</v>
      </c>
      <c r="C66" s="17" t="s">
        <v>116</v>
      </c>
      <c r="D66" s="17" t="s">
        <v>119</v>
      </c>
      <c r="E66" s="42">
        <v>1</v>
      </c>
      <c r="F66" s="43">
        <v>4</v>
      </c>
      <c r="G66" s="43">
        <v>4</v>
      </c>
      <c r="H66" s="43" t="s">
        <v>6</v>
      </c>
      <c r="I66" s="43" t="s">
        <v>6</v>
      </c>
      <c r="J66" s="43">
        <v>0</v>
      </c>
      <c r="K66" s="43">
        <v>4.1</v>
      </c>
      <c r="L66" s="29"/>
      <c r="M66" s="20" t="s">
        <v>1</v>
      </c>
      <c r="N66" s="45">
        <f>((G66-1)*(1-(IF(H66="no",0,'complete results log'!$B$3)))+1)</f>
        <v>4</v>
      </c>
      <c r="O66" s="45">
        <f>E66*IF(I66="yes",2,1)</f>
        <v>1</v>
      </c>
      <c r="P66" s="47">
        <f>(IF(M66="WON-EW",((((N66-1)*J66)*'complete results log'!$B$2)+('complete results log'!$B$2*(N66-1))),IF(M66="WON",((((N66-1)*J66)*'complete results log'!$B$2)+('complete results log'!$B$2*(N66-1))),IF(M66="PLACED",((((N66-1)*J66)*'complete results log'!$B$2)-'complete results log'!$B$2),IF(J66=0,-'complete results log'!$B$2,IF(J66=0,-'complete results log'!$B$2,-('complete results log'!$B$2*2)))))))*E66</f>
        <v>-10</v>
      </c>
      <c r="Q66" s="47">
        <f>(IF(M66="WON-EW",(((K66-1)*'complete results log'!$B$2)*(1-$B$3))+(((L66-1)*'complete results log'!$B$2)*(1-$B$3)),IF(M66="WON",(((K66-1)*'complete results log'!$B$2)*(1-$B$3)),IF(M66="PLACED",(((L66-1)*'complete results log'!$B$2)*(1-$B$3))-'complete results log'!$B$2,IF(J66=0,-'complete results log'!$B$2,-('complete results log'!$B$2*2))))))*E66</f>
        <v>-10</v>
      </c>
      <c r="R66" s="47">
        <f>(IF(M66="WON-EW",((((F66-1)*J66)*'complete results log'!$B$2)+('complete results log'!$B$2*(F66-1))),IF(M66="WON",((((F66-1)*J66)*'complete results log'!$B$2)+('complete results log'!$B$2*(F66-1))),IF(M66="PLACED",((((F66-1)*J66)*'complete results log'!$B$2)-'complete results log'!$B$2),IF(J66=0,-'complete results log'!$B$2,IF(J66=0,-'complete results log'!$B$2,-('complete results log'!$B$2*2)))))))*E66</f>
        <v>-10</v>
      </c>
      <c r="S66" s="3"/>
      <c r="T66" s="3"/>
      <c r="U66" s="3"/>
      <c r="V66" s="3"/>
      <c r="W66" s="3"/>
      <c r="X66" s="3"/>
      <c r="Y66" s="3"/>
      <c r="Z66" s="3"/>
    </row>
    <row ht="12" customHeight="1" r="67">
      <c r="A67" s="37">
        <v>42232</v>
      </c>
      <c r="B67" s="39">
        <v>15.45</v>
      </c>
      <c r="C67" s="17" t="s">
        <v>81</v>
      </c>
      <c r="D67" s="17" t="s">
        <v>121</v>
      </c>
      <c r="E67" s="42">
        <v>2</v>
      </c>
      <c r="F67" s="43">
        <v>3.25</v>
      </c>
      <c r="G67" s="43">
        <v>3.25</v>
      </c>
      <c r="H67" s="43" t="s">
        <v>6</v>
      </c>
      <c r="I67" s="43" t="s">
        <v>6</v>
      </c>
      <c r="J67" s="43">
        <v>0</v>
      </c>
      <c r="K67" s="43">
        <v>2.6</v>
      </c>
      <c r="L67" s="29"/>
      <c r="M67" s="20" t="s">
        <v>1</v>
      </c>
      <c r="N67" s="45">
        <f>((G67-1)*(1-(IF(H67="no",0,'complete results log'!$B$3)))+1)</f>
        <v>3.25</v>
      </c>
      <c r="O67" s="45">
        <f>E67*IF(I67="yes",2,1)</f>
        <v>2</v>
      </c>
      <c r="P67" s="47">
        <f>(IF(M67="WON-EW",((((N67-1)*J67)*'complete results log'!$B$2)+('complete results log'!$B$2*(N67-1))),IF(M67="WON",((((N67-1)*J67)*'complete results log'!$B$2)+('complete results log'!$B$2*(N67-1))),IF(M67="PLACED",((((N67-1)*J67)*'complete results log'!$B$2)-'complete results log'!$B$2),IF(J67=0,-'complete results log'!$B$2,IF(J67=0,-'complete results log'!$B$2,-('complete results log'!$B$2*2)))))))*E67</f>
        <v>-20</v>
      </c>
      <c r="Q67" s="47">
        <f>(IF(M67="WON-EW",(((K67-1)*'complete results log'!$B$2)*(1-$B$3))+(((L67-1)*'complete results log'!$B$2)*(1-$B$3)),IF(M67="WON",(((K67-1)*'complete results log'!$B$2)*(1-$B$3)),IF(M67="PLACED",(((L67-1)*'complete results log'!$B$2)*(1-$B$3))-'complete results log'!$B$2,IF(J67=0,-'complete results log'!$B$2,-('complete results log'!$B$2*2))))))*E67</f>
        <v>-20</v>
      </c>
      <c r="R67" s="47">
        <f>(IF(M67="WON-EW",((((F67-1)*J67)*'complete results log'!$B$2)+('complete results log'!$B$2*(F67-1))),IF(M67="WON",((((F67-1)*J67)*'complete results log'!$B$2)+('complete results log'!$B$2*(F67-1))),IF(M67="PLACED",((((F67-1)*J67)*'complete results log'!$B$2)-'complete results log'!$B$2),IF(J67=0,-'complete results log'!$B$2,IF(J67=0,-'complete results log'!$B$2,-('complete results log'!$B$2*2)))))))*E67</f>
        <v>-20</v>
      </c>
      <c r="S67" s="3"/>
      <c r="T67" s="3"/>
      <c r="U67" s="3"/>
      <c r="V67" s="3"/>
      <c r="W67" s="3"/>
      <c r="X67" s="3"/>
      <c r="Y67" s="3"/>
      <c r="Z67" s="3"/>
    </row>
    <row ht="12" customHeight="1" r="68">
      <c r="A68" s="37">
        <v>42233</v>
      </c>
      <c r="B68" s="39">
        <v>17.25</v>
      </c>
      <c r="C68" s="17" t="s">
        <v>93</v>
      </c>
      <c r="D68" s="17" t="s">
        <v>125</v>
      </c>
      <c r="E68" s="42">
        <v>1</v>
      </c>
      <c r="F68" s="43">
        <v>5</v>
      </c>
      <c r="G68" s="43">
        <v>5</v>
      </c>
      <c r="H68" s="43" t="s">
        <v>6</v>
      </c>
      <c r="I68" s="43" t="s">
        <v>6</v>
      </c>
      <c r="J68" s="43">
        <v>0</v>
      </c>
      <c r="K68" s="43">
        <v>3.55</v>
      </c>
      <c r="L68" s="29"/>
      <c r="M68" s="20" t="s">
        <v>1</v>
      </c>
      <c r="N68" s="45">
        <f>((G68-1)*(1-(IF(H68="no",0,'complete results log'!$B$3)))+1)</f>
        <v>5</v>
      </c>
      <c r="O68" s="45">
        <f>E68*IF(I68="yes",2,1)</f>
        <v>1</v>
      </c>
      <c r="P68" s="47">
        <f>(IF(M68="WON-EW",((((N68-1)*J68)*'complete results log'!$B$2)+('complete results log'!$B$2*(N68-1))),IF(M68="WON",((((N68-1)*J68)*'complete results log'!$B$2)+('complete results log'!$B$2*(N68-1))),IF(M68="PLACED",((((N68-1)*J68)*'complete results log'!$B$2)-'complete results log'!$B$2),IF(J68=0,-'complete results log'!$B$2,IF(J68=0,-'complete results log'!$B$2,-('complete results log'!$B$2*2)))))))*E68</f>
        <v>-10</v>
      </c>
      <c r="Q68" s="47">
        <f>(IF(M68="WON-EW",(((K68-1)*'complete results log'!$B$2)*(1-$B$3))+(((L68-1)*'complete results log'!$B$2)*(1-$B$3)),IF(M68="WON",(((K68-1)*'complete results log'!$B$2)*(1-$B$3)),IF(M68="PLACED",(((L68-1)*'complete results log'!$B$2)*(1-$B$3))-'complete results log'!$B$2,IF(J68=0,-'complete results log'!$B$2,-('complete results log'!$B$2*2))))))*E68</f>
        <v>-10</v>
      </c>
      <c r="R68" s="47">
        <f>(IF(M68="WON-EW",((((F68-1)*J68)*'complete results log'!$B$2)+('complete results log'!$B$2*(F68-1))),IF(M68="WON",((((F68-1)*J68)*'complete results log'!$B$2)+('complete results log'!$B$2*(F68-1))),IF(M68="PLACED",((((F68-1)*J68)*'complete results log'!$B$2)-'complete results log'!$B$2),IF(J68=0,-'complete results log'!$B$2,IF(J68=0,-'complete results log'!$B$2,-('complete results log'!$B$2*2)))))))*E68</f>
        <v>-10</v>
      </c>
      <c r="S68" s="3"/>
      <c r="T68" s="3"/>
      <c r="U68" s="3"/>
      <c r="V68" s="3"/>
      <c r="W68" s="3"/>
      <c r="X68" s="3"/>
      <c r="Y68" s="3"/>
      <c r="Z68" s="3"/>
    </row>
    <row ht="12" customHeight="1" r="69">
      <c r="A69" s="37">
        <v>42233</v>
      </c>
      <c r="B69" s="39">
        <v>19.55</v>
      </c>
      <c r="C69" s="17" t="s">
        <v>127</v>
      </c>
      <c r="D69" s="17" t="s">
        <v>128</v>
      </c>
      <c r="E69" s="42">
        <v>2</v>
      </c>
      <c r="F69" s="43">
        <v>3</v>
      </c>
      <c r="G69" s="43">
        <v>2.75</v>
      </c>
      <c r="H69" s="43" t="s">
        <v>6</v>
      </c>
      <c r="I69" s="43" t="s">
        <v>6</v>
      </c>
      <c r="J69" s="43">
        <v>0</v>
      </c>
      <c r="K69" s="43">
        <v>1.73</v>
      </c>
      <c r="L69" s="29"/>
      <c r="M69" s="20" t="s">
        <v>4</v>
      </c>
      <c r="N69" s="45">
        <f>((G69-1)*(1-(IF(H69="no",0,'complete results log'!$B$3)))+1)</f>
        <v>2.75</v>
      </c>
      <c r="O69" s="45">
        <f>E69*IF(I69="yes",2,1)</f>
        <v>2</v>
      </c>
      <c r="P69" s="46">
        <f>(IF(M69="WON-EW",((((N69-1)*J69)*'complete results log'!$B$2)+('complete results log'!$B$2*(N69-1))),IF(M69="WON",((((N69-1)*J69)*'complete results log'!$B$2)+('complete results log'!$B$2*(N69-1))),IF(M69="PLACED",((((N69-1)*J69)*'complete results log'!$B$2)-'complete results log'!$B$2),IF(J69=0,-'complete results log'!$B$2,IF(J69=0,-'complete results log'!$B$2,-('complete results log'!$B$2*2)))))))*E69</f>
        <v>35</v>
      </c>
      <c r="Q69" s="46">
        <f>(IF(M69="WON-EW",(((K69-1)*'complete results log'!$B$2)*(1-$B$3))+(((L69-1)*'complete results log'!$B$2)*(1-$B$3)),IF(M69="WON",(((K69-1)*'complete results log'!$B$2)*(1-$B$3)),IF(M69="PLACED",(((L69-1)*'complete results log'!$B$2)*(1-$B$3))-'complete results log'!$B$2,IF(J69=0,-'complete results log'!$B$2,-('complete results log'!$B$2*2))))))*E69</f>
        <v>13.87</v>
      </c>
      <c r="R69" s="46">
        <f>(IF(M69="WON-EW",((((F69-1)*J69)*'complete results log'!$B$2)+('complete results log'!$B$2*(F69-1))),IF(M69="WON",((((F69-1)*J69)*'complete results log'!$B$2)+('complete results log'!$B$2*(F69-1))),IF(M69="PLACED",((((F69-1)*J69)*'complete results log'!$B$2)-'complete results log'!$B$2),IF(J69=0,-'complete results log'!$B$2,IF(J69=0,-'complete results log'!$B$2,-('complete results log'!$B$2*2)))))))*E69</f>
        <v>40</v>
      </c>
      <c r="S69" s="3"/>
      <c r="T69" s="3"/>
      <c r="U69" s="3"/>
      <c r="V69" s="3"/>
      <c r="W69" s="3"/>
      <c r="X69" s="3"/>
      <c r="Y69" s="3"/>
      <c r="Z69" s="3"/>
    </row>
    <row ht="12" customHeight="1" r="70">
      <c r="A70" s="37">
        <v>42234</v>
      </c>
      <c r="B70" s="39">
        <v>19.4</v>
      </c>
      <c r="C70" s="17" t="s">
        <v>130</v>
      </c>
      <c r="D70" s="17" t="s">
        <v>131</v>
      </c>
      <c r="E70" s="42">
        <v>1</v>
      </c>
      <c r="F70" s="43">
        <v>7.5</v>
      </c>
      <c r="G70" s="20">
        <v>7.5</v>
      </c>
      <c r="H70" s="43" t="s">
        <v>6</v>
      </c>
      <c r="I70" s="43" t="s">
        <v>6</v>
      </c>
      <c r="J70" s="43">
        <v>0</v>
      </c>
      <c r="K70" s="43">
        <v>6.48</v>
      </c>
      <c r="L70" s="29"/>
      <c r="M70" s="20" t="s">
        <v>1</v>
      </c>
      <c r="N70" s="45">
        <f>((G70-1)*(1-(IF(H70="no",0,'complete results log'!$B$3)))+1)</f>
        <v>7.5</v>
      </c>
      <c r="O70" s="45">
        <f>E70*IF(I70="yes",2,1)</f>
        <v>1</v>
      </c>
      <c r="P70" s="47">
        <f>(IF(M70="WON-EW",((((N70-1)*J70)*'complete results log'!$B$2)+('complete results log'!$B$2*(N70-1))),IF(M70="WON",((((N70-1)*J70)*'complete results log'!$B$2)+('complete results log'!$B$2*(N70-1))),IF(M70="PLACED",((((N70-1)*J70)*'complete results log'!$B$2)-'complete results log'!$B$2),IF(J70=0,-'complete results log'!$B$2,IF(J70=0,-'complete results log'!$B$2,-('complete results log'!$B$2*2)))))))*E70</f>
        <v>-10</v>
      </c>
      <c r="Q70" s="47">
        <f>(IF(M70="WON-EW",(((K70-1)*'complete results log'!$B$2)*(1-$B$3))+(((L70-1)*'complete results log'!$B$2)*(1-$B$3)),IF(M70="WON",(((K70-1)*'complete results log'!$B$2)*(1-$B$3)),IF(M70="PLACED",(((L70-1)*'complete results log'!$B$2)*(1-$B$3))-'complete results log'!$B$2,IF(J70=0,-'complete results log'!$B$2,-('complete results log'!$B$2*2))))))*E70</f>
        <v>-10</v>
      </c>
      <c r="R70" s="47">
        <f>(IF(M70="WON-EW",((((F70-1)*J70)*'complete results log'!$B$2)+('complete results log'!$B$2*(F70-1))),IF(M70="WON",((((F70-1)*J70)*'complete results log'!$B$2)+('complete results log'!$B$2*(F70-1))),IF(M70="PLACED",((((F70-1)*J70)*'complete results log'!$B$2)-'complete results log'!$B$2),IF(J70=0,-'complete results log'!$B$2,IF(J70=0,-'complete results log'!$B$2,-('complete results log'!$B$2*2)))))))*E70</f>
        <v>-10</v>
      </c>
      <c r="S70" s="3"/>
      <c r="T70" s="3"/>
      <c r="U70" s="3"/>
      <c r="V70" s="3"/>
      <c r="W70" s="3"/>
      <c r="X70" s="3"/>
      <c r="Y70" s="3"/>
      <c r="Z70" s="3"/>
    </row>
    <row ht="12" customHeight="1" r="71">
      <c r="A71" s="37">
        <v>42235</v>
      </c>
      <c r="B71" s="39">
        <v>15.05</v>
      </c>
      <c r="C71" s="17" t="s">
        <v>132</v>
      </c>
      <c r="D71" s="17" t="s">
        <v>133</v>
      </c>
      <c r="E71" s="42">
        <v>1</v>
      </c>
      <c r="F71" s="43">
        <v>4.5</v>
      </c>
      <c r="G71" s="20">
        <v>4.5</v>
      </c>
      <c r="H71" s="43" t="s">
        <v>6</v>
      </c>
      <c r="I71" s="43" t="s">
        <v>6</v>
      </c>
      <c r="J71" s="43">
        <v>0</v>
      </c>
      <c r="K71" s="43">
        <v>4.79</v>
      </c>
      <c r="L71" s="29"/>
      <c r="M71" s="20" t="s">
        <v>4</v>
      </c>
      <c r="N71" s="45">
        <f>((G71-1)*(1-(IF(H71="no",0,'complete results log'!$B$3)))+1)</f>
        <v>4.5</v>
      </c>
      <c r="O71" s="45">
        <f>E71*IF(I71="yes",2,1)</f>
        <v>1</v>
      </c>
      <c r="P71" s="46">
        <f>(IF(M71="WON-EW",((((N71-1)*J71)*'complete results log'!$B$2)+('complete results log'!$B$2*(N71-1))),IF(M71="WON",((((N71-1)*J71)*'complete results log'!$B$2)+('complete results log'!$B$2*(N71-1))),IF(M71="PLACED",((((N71-1)*J71)*'complete results log'!$B$2)-'complete results log'!$B$2),IF(J71=0,-'complete results log'!$B$2,IF(J71=0,-'complete results log'!$B$2,-('complete results log'!$B$2*2)))))))*E71</f>
        <v>35</v>
      </c>
      <c r="Q71" s="46">
        <f>(IF(M71="WON-EW",(((K71-1)*'complete results log'!$B$2)*(1-$B$3))+(((L71-1)*'complete results log'!$B$2)*(1-$B$3)),IF(M71="WON",(((K71-1)*'complete results log'!$B$2)*(1-$B$3)),IF(M71="PLACED",(((L71-1)*'complete results log'!$B$2)*(1-$B$3))-'complete results log'!$B$2,IF(J71=0,-'complete results log'!$B$2,-('complete results log'!$B$2*2))))))*E71</f>
        <v>36.005</v>
      </c>
      <c r="R71" s="46">
        <f>(IF(M71="WON-EW",((((F71-1)*J71)*'complete results log'!$B$2)+('complete results log'!$B$2*(F71-1))),IF(M71="WON",((((F71-1)*J71)*'complete results log'!$B$2)+('complete results log'!$B$2*(F71-1))),IF(M71="PLACED",((((F71-1)*J71)*'complete results log'!$B$2)-'complete results log'!$B$2),IF(J71=0,-'complete results log'!$B$2,IF(J71=0,-'complete results log'!$B$2,-('complete results log'!$B$2*2)))))))*E71</f>
        <v>35</v>
      </c>
      <c r="S71" s="3"/>
      <c r="T71" s="3"/>
      <c r="U71" s="3"/>
      <c r="V71" s="3"/>
      <c r="W71" s="3"/>
      <c r="X71" s="3"/>
      <c r="Y71" s="3"/>
      <c r="Z71" s="3"/>
    </row>
    <row ht="12" customHeight="1" r="72">
      <c r="A72" s="37">
        <v>42235</v>
      </c>
      <c r="B72" s="39">
        <v>17</v>
      </c>
      <c r="C72" s="17" t="s">
        <v>136</v>
      </c>
      <c r="D72" s="41" t="s">
        <v>137</v>
      </c>
      <c r="E72" s="42">
        <v>1</v>
      </c>
      <c r="F72" s="43">
        <v>9</v>
      </c>
      <c r="G72" s="51">
        <v>9</v>
      </c>
      <c r="H72" s="43" t="s">
        <v>6</v>
      </c>
      <c r="I72" s="43" t="s">
        <v>6</v>
      </c>
      <c r="J72" s="43">
        <v>0</v>
      </c>
      <c r="K72" s="43">
        <v>6.13</v>
      </c>
      <c r="L72" s="29"/>
      <c r="M72" s="20" t="s">
        <v>1</v>
      </c>
      <c r="N72" s="45">
        <f>((G72-1)*(1-(IF(H72="no",0,'complete results log'!$B$3)))+1)</f>
        <v>9</v>
      </c>
      <c r="O72" s="45">
        <f>E72*IF(I72="yes",2,1)</f>
        <v>1</v>
      </c>
      <c r="P72" s="47">
        <f>(IF(M72="WON-EW",((((N72-1)*J72)*'complete results log'!$B$2)+('complete results log'!$B$2*(N72-1))),IF(M72="WON",((((N72-1)*J72)*'complete results log'!$B$2)+('complete results log'!$B$2*(N72-1))),IF(M72="PLACED",((((N72-1)*J72)*'complete results log'!$B$2)-'complete results log'!$B$2),IF(J72=0,-'complete results log'!$B$2,IF(J72=0,-'complete results log'!$B$2,-('complete results log'!$B$2*2)))))))*E72</f>
        <v>-10</v>
      </c>
      <c r="Q72" s="47">
        <f>(IF(M72="WON-EW",(((K72-1)*'complete results log'!$B$2)*(1-$B$3))+(((L72-1)*'complete results log'!$B$2)*(1-$B$3)),IF(M72="WON",(((K72-1)*'complete results log'!$B$2)*(1-$B$3)),IF(M72="PLACED",(((L72-1)*'complete results log'!$B$2)*(1-$B$3))-'complete results log'!$B$2,IF(J72=0,-'complete results log'!$B$2,-('complete results log'!$B$2*2))))))*E72</f>
        <v>-10</v>
      </c>
      <c r="R72" s="47">
        <f>(IF(M72="WON-EW",((((F72-1)*J72)*'complete results log'!$B$2)+('complete results log'!$B$2*(F72-1))),IF(M72="WON",((((F72-1)*J72)*'complete results log'!$B$2)+('complete results log'!$B$2*(F72-1))),IF(M72="PLACED",((((F72-1)*J72)*'complete results log'!$B$2)-'complete results log'!$B$2),IF(J72=0,-'complete results log'!$B$2,IF(J72=0,-'complete results log'!$B$2,-('complete results log'!$B$2*2)))))))*E72</f>
        <v>-10</v>
      </c>
      <c r="S72" s="3"/>
      <c r="T72" s="3"/>
      <c r="U72" s="3"/>
      <c r="V72" s="3"/>
      <c r="W72" s="3"/>
      <c r="X72" s="3"/>
      <c r="Y72" s="3"/>
      <c r="Z72" s="3"/>
    </row>
    <row ht="12" customHeight="1" r="73">
      <c r="A73" s="37">
        <v>42236</v>
      </c>
      <c r="B73" s="39">
        <v>16.2</v>
      </c>
      <c r="C73" s="17" t="s">
        <v>132</v>
      </c>
      <c r="D73" s="41" t="s">
        <v>106</v>
      </c>
      <c r="E73" s="42">
        <v>1</v>
      </c>
      <c r="F73" s="43">
        <v>5.5</v>
      </c>
      <c r="G73" s="20">
        <v>5.5</v>
      </c>
      <c r="H73" s="43" t="s">
        <v>6</v>
      </c>
      <c r="I73" s="43" t="s">
        <v>6</v>
      </c>
      <c r="J73" s="43">
        <v>0</v>
      </c>
      <c r="K73" s="43">
        <v>4.61</v>
      </c>
      <c r="L73" s="29"/>
      <c r="M73" s="20" t="s">
        <v>1</v>
      </c>
      <c r="N73" s="45">
        <f>((G73-1)*(1-(IF(H73="no",0,'complete results log'!$B$3)))+1)</f>
        <v>5.5</v>
      </c>
      <c r="O73" s="45">
        <f>E73*IF(I73="yes",2,1)</f>
        <v>1</v>
      </c>
      <c r="P73" s="47">
        <f>(IF(M73="WON-EW",((((N73-1)*J73)*'complete results log'!$B$2)+('complete results log'!$B$2*(N73-1))),IF(M73="WON",((((N73-1)*J73)*'complete results log'!$B$2)+('complete results log'!$B$2*(N73-1))),IF(M73="PLACED",((((N73-1)*J73)*'complete results log'!$B$2)-'complete results log'!$B$2),IF(J73=0,-'complete results log'!$B$2,IF(J73=0,-'complete results log'!$B$2,-('complete results log'!$B$2*2)))))))*E73</f>
        <v>-10</v>
      </c>
      <c r="Q73" s="47">
        <f>(IF(M73="WON-EW",(((K73-1)*'complete results log'!$B$2)*(1-$B$3))+(((L73-1)*'complete results log'!$B$2)*(1-$B$3)),IF(M73="WON",(((K73-1)*'complete results log'!$B$2)*(1-$B$3)),IF(M73="PLACED",(((L73-1)*'complete results log'!$B$2)*(1-$B$3))-'complete results log'!$B$2,IF(J73=0,-'complete results log'!$B$2,-('complete results log'!$B$2*2))))))*E73</f>
        <v>-10</v>
      </c>
      <c r="R73" s="47">
        <f>(IF(M73="WON-EW",((((F73-1)*J73)*'complete results log'!$B$2)+('complete results log'!$B$2*(F73-1))),IF(M73="WON",((((F73-1)*J73)*'complete results log'!$B$2)+('complete results log'!$B$2*(F73-1))),IF(M73="PLACED",((((F73-1)*J73)*'complete results log'!$B$2)-'complete results log'!$B$2),IF(J73=0,-'complete results log'!$B$2,IF(J73=0,-'complete results log'!$B$2,-('complete results log'!$B$2*2)))))))*E73</f>
        <v>-10</v>
      </c>
      <c r="S73" s="3"/>
      <c r="T73" s="3"/>
      <c r="U73" s="3"/>
      <c r="V73" s="3"/>
      <c r="W73" s="3"/>
      <c r="X73" s="3"/>
      <c r="Y73" s="3"/>
      <c r="Z73" s="3"/>
    </row>
    <row ht="12" customHeight="1" r="74">
      <c r="A74" s="37">
        <v>42236</v>
      </c>
      <c r="B74" s="39">
        <v>18.05</v>
      </c>
      <c r="C74" s="17" t="s">
        <v>75</v>
      </c>
      <c r="D74" s="41" t="s">
        <v>140</v>
      </c>
      <c r="E74" s="42">
        <v>1</v>
      </c>
      <c r="F74" s="43">
        <v>4</v>
      </c>
      <c r="G74" s="51">
        <v>4</v>
      </c>
      <c r="H74" s="43" t="s">
        <v>6</v>
      </c>
      <c r="I74" s="43" t="s">
        <v>6</v>
      </c>
      <c r="J74" s="43">
        <v>0</v>
      </c>
      <c r="K74" s="43">
        <v>5.22</v>
      </c>
      <c r="L74" s="29"/>
      <c r="M74" s="20" t="s">
        <v>4</v>
      </c>
      <c r="N74" s="45">
        <f>((G74-1)*(1-(IF(H74="no",0,'complete results log'!$B$3)))+1)</f>
        <v>4</v>
      </c>
      <c r="O74" s="45">
        <f>E74*IF(I74="yes",2,1)</f>
        <v>1</v>
      </c>
      <c r="P74" s="46">
        <f>(IF(M74="WON-EW",((((N74-1)*J74)*'complete results log'!$B$2)+('complete results log'!$B$2*(N74-1))),IF(M74="WON",((((N74-1)*J74)*'complete results log'!$B$2)+('complete results log'!$B$2*(N74-1))),IF(M74="PLACED",((((N74-1)*J74)*'complete results log'!$B$2)-'complete results log'!$B$2),IF(J74=0,-'complete results log'!$B$2,IF(J74=0,-'complete results log'!$B$2,-('complete results log'!$B$2*2)))))))*E74</f>
        <v>30</v>
      </c>
      <c r="Q74" s="46">
        <f>(IF(M74="WON-EW",(((K74-1)*'complete results log'!$B$2)*(1-$B$3))+(((L74-1)*'complete results log'!$B$2)*(1-$B$3)),IF(M74="WON",(((K74-1)*'complete results log'!$B$2)*(1-$B$3)),IF(M74="PLACED",(((L74-1)*'complete results log'!$B$2)*(1-$B$3))-'complete results log'!$B$2,IF(J74=0,-'complete results log'!$B$2,-('complete results log'!$B$2*2))))))*E74</f>
        <v>40.09</v>
      </c>
      <c r="R74" s="46">
        <f>(IF(M74="WON-EW",((((F74-1)*J74)*'complete results log'!$B$2)+('complete results log'!$B$2*(F74-1))),IF(M74="WON",((((F74-1)*J74)*'complete results log'!$B$2)+('complete results log'!$B$2*(F74-1))),IF(M74="PLACED",((((F74-1)*J74)*'complete results log'!$B$2)-'complete results log'!$B$2),IF(J74=0,-'complete results log'!$B$2,IF(J74=0,-'complete results log'!$B$2,-('complete results log'!$B$2*2)))))))*E74</f>
        <v>30</v>
      </c>
      <c r="S74" s="3"/>
      <c r="T74" s="3"/>
      <c r="U74" s="3"/>
      <c r="V74" s="3"/>
      <c r="W74" s="3"/>
      <c r="X74" s="3"/>
      <c r="Y74" s="3"/>
      <c r="Z74" s="3"/>
    </row>
    <row ht="12" customHeight="1" r="75">
      <c r="A75" s="37">
        <v>42237</v>
      </c>
      <c r="B75" s="39">
        <v>13.55</v>
      </c>
      <c r="C75" s="17" t="s">
        <v>132</v>
      </c>
      <c r="D75" s="17" t="s">
        <v>142</v>
      </c>
      <c r="E75" s="42">
        <v>1</v>
      </c>
      <c r="F75" s="43">
        <v>9</v>
      </c>
      <c r="G75" s="51">
        <v>8</v>
      </c>
      <c r="H75" s="43" t="s">
        <v>6</v>
      </c>
      <c r="I75" s="43" t="s">
        <v>6</v>
      </c>
      <c r="J75" s="43">
        <v>0</v>
      </c>
      <c r="K75" s="43">
        <v>6</v>
      </c>
      <c r="L75" s="29"/>
      <c r="M75" s="20" t="s">
        <v>1</v>
      </c>
      <c r="N75" s="45">
        <f>((G75-1)*(1-(IF(H75="no",0,'complete results log'!$B$3)))+1)</f>
        <v>8</v>
      </c>
      <c r="O75" s="45">
        <f>E75*IF(I75="yes",2,1)</f>
        <v>1</v>
      </c>
      <c r="P75" s="47">
        <f>(IF(M75="WON-EW",((((N75-1)*J75)*'complete results log'!$B$2)+('complete results log'!$B$2*(N75-1))),IF(M75="WON",((((N75-1)*J75)*'complete results log'!$B$2)+('complete results log'!$B$2*(N75-1))),IF(M75="PLACED",((((N75-1)*J75)*'complete results log'!$B$2)-'complete results log'!$B$2),IF(J75=0,-'complete results log'!$B$2,IF(J75=0,-'complete results log'!$B$2,-('complete results log'!$B$2*2)))))))*E75</f>
        <v>-10</v>
      </c>
      <c r="Q75" s="47">
        <f>(IF(M75="WON-EW",(((K75-1)*'complete results log'!$B$2)*(1-$B$3))+(((L75-1)*'complete results log'!$B$2)*(1-$B$3)),IF(M75="WON",(((K75-1)*'complete results log'!$B$2)*(1-$B$3)),IF(M75="PLACED",(((L75-1)*'complete results log'!$B$2)*(1-$B$3))-'complete results log'!$B$2,IF(J75=0,-'complete results log'!$B$2,-('complete results log'!$B$2*2))))))*E75</f>
        <v>-10</v>
      </c>
      <c r="R75" s="47">
        <f>(IF(M75="WON-EW",((((F75-1)*J75)*'complete results log'!$B$2)+('complete results log'!$B$2*(F75-1))),IF(M75="WON",((((F75-1)*J75)*'complete results log'!$B$2)+('complete results log'!$B$2*(F75-1))),IF(M75="PLACED",((((F75-1)*J75)*'complete results log'!$B$2)-'complete results log'!$B$2),IF(J75=0,-'complete results log'!$B$2,IF(J75=0,-'complete results log'!$B$2,-('complete results log'!$B$2*2)))))))*E75</f>
        <v>-10</v>
      </c>
      <c r="S75" s="3"/>
      <c r="T75" s="3"/>
      <c r="U75" s="3"/>
      <c r="V75" s="3"/>
      <c r="W75" s="3"/>
      <c r="X75" s="3"/>
      <c r="Y75" s="3"/>
      <c r="Z75" s="3"/>
    </row>
    <row ht="12" customHeight="1" r="76">
      <c r="A76" s="37">
        <v>42238</v>
      </c>
      <c r="B76" s="39">
        <v>13.5</v>
      </c>
      <c r="C76" s="17" t="s">
        <v>50</v>
      </c>
      <c r="D76" s="41" t="s">
        <v>144</v>
      </c>
      <c r="E76" s="42">
        <v>1</v>
      </c>
      <c r="F76" s="43">
        <v>5.5</v>
      </c>
      <c r="G76" s="51">
        <v>5.5</v>
      </c>
      <c r="H76" s="43" t="s">
        <v>6</v>
      </c>
      <c r="I76" s="43" t="s">
        <v>6</v>
      </c>
      <c r="J76" s="43">
        <v>0</v>
      </c>
      <c r="K76" s="43">
        <v>5.35</v>
      </c>
      <c r="L76" s="29"/>
      <c r="M76" s="20" t="s">
        <v>4</v>
      </c>
      <c r="N76" s="45">
        <f>((G76-1)*(1-(IF(H76="no",0,'complete results log'!$B$3)))+1)</f>
        <v>5.5</v>
      </c>
      <c r="O76" s="45">
        <f>E76*IF(I76="yes",2,1)</f>
        <v>1</v>
      </c>
      <c r="P76" s="46">
        <f>(IF(M76="WON-EW",((((N76-1)*J76)*'complete results log'!$B$2)+('complete results log'!$B$2*(N76-1))),IF(M76="WON",((((N76-1)*J76)*'complete results log'!$B$2)+('complete results log'!$B$2*(N76-1))),IF(M76="PLACED",((((N76-1)*J76)*'complete results log'!$B$2)-'complete results log'!$B$2),IF(J76=0,-'complete results log'!$B$2,IF(J76=0,-'complete results log'!$B$2,-('complete results log'!$B$2*2)))))))*E76</f>
        <v>45</v>
      </c>
      <c r="Q76" s="46">
        <f>(IF(M76="WON-EW",(((K76-1)*'complete results log'!$B$2)*(1-$B$3))+(((L76-1)*'complete results log'!$B$2)*(1-$B$3)),IF(M76="WON",(((K76-1)*'complete results log'!$B$2)*(1-$B$3)),IF(M76="PLACED",(((L76-1)*'complete results log'!$B$2)*(1-$B$3))-'complete results log'!$B$2,IF(J76=0,-'complete results log'!$B$2,-('complete results log'!$B$2*2))))))*E76</f>
        <v>41.325</v>
      </c>
      <c r="R76" s="46">
        <f>(IF(M76="WON-EW",((((F76-1)*J76)*'complete results log'!$B$2)+('complete results log'!$B$2*(F76-1))),IF(M76="WON",((((F76-1)*J76)*'complete results log'!$B$2)+('complete results log'!$B$2*(F76-1))),IF(M76="PLACED",((((F76-1)*J76)*'complete results log'!$B$2)-'complete results log'!$B$2),IF(J76=0,-'complete results log'!$B$2,IF(J76=0,-'complete results log'!$B$2,-('complete results log'!$B$2*2)))))))*E76</f>
        <v>45</v>
      </c>
      <c r="S76" s="3"/>
      <c r="T76" s="3"/>
      <c r="U76" s="3"/>
      <c r="V76" s="3"/>
      <c r="W76" s="3"/>
      <c r="X76" s="3"/>
      <c r="Y76" s="3"/>
      <c r="Z76" s="3"/>
    </row>
    <row ht="12" customHeight="1" r="77">
      <c r="A77" s="37">
        <v>42238</v>
      </c>
      <c r="B77" s="39">
        <v>14.5</v>
      </c>
      <c r="C77" s="17" t="s">
        <v>57</v>
      </c>
      <c r="D77" s="41" t="s">
        <v>146</v>
      </c>
      <c r="E77" s="42">
        <v>1</v>
      </c>
      <c r="F77" s="43">
        <v>9</v>
      </c>
      <c r="G77" s="51">
        <v>9</v>
      </c>
      <c r="H77" s="43" t="s">
        <v>6</v>
      </c>
      <c r="I77" s="43" t="s">
        <v>6</v>
      </c>
      <c r="J77" s="43">
        <v>0</v>
      </c>
      <c r="K77" s="43">
        <v>10.2</v>
      </c>
      <c r="L77" s="29"/>
      <c r="M77" s="20" t="s">
        <v>1</v>
      </c>
      <c r="N77" s="45">
        <f>((G77-1)*(1-(IF(H77="no",0,'complete results log'!$B$3)))+1)</f>
        <v>9</v>
      </c>
      <c r="O77" s="45">
        <f>E77*IF(I77="yes",2,1)</f>
        <v>1</v>
      </c>
      <c r="P77" s="47">
        <f>(IF(M77="WON-EW",((((N77-1)*J77)*'complete results log'!$B$2)+('complete results log'!$B$2*(N77-1))),IF(M77="WON",((((N77-1)*J77)*'complete results log'!$B$2)+('complete results log'!$B$2*(N77-1))),IF(M77="PLACED",((((N77-1)*J77)*'complete results log'!$B$2)-'complete results log'!$B$2),IF(J77=0,-'complete results log'!$B$2,IF(J77=0,-'complete results log'!$B$2,-('complete results log'!$B$2*2)))))))*E77</f>
        <v>-10</v>
      </c>
      <c r="Q77" s="47">
        <f>(IF(M77="WON-EW",(((K77-1)*'complete results log'!$B$2)*(1-$B$3))+(((L77-1)*'complete results log'!$B$2)*(1-$B$3)),IF(M77="WON",(((K77-1)*'complete results log'!$B$2)*(1-$B$3)),IF(M77="PLACED",(((L77-1)*'complete results log'!$B$2)*(1-$B$3))-'complete results log'!$B$2,IF(J77=0,-'complete results log'!$B$2,-('complete results log'!$B$2*2))))))*E77</f>
        <v>-10</v>
      </c>
      <c r="R77" s="47">
        <f>(IF(M77="WON-EW",((((F77-1)*J77)*'complete results log'!$B$2)+('complete results log'!$B$2*(F77-1))),IF(M77="WON",((((F77-1)*J77)*'complete results log'!$B$2)+('complete results log'!$B$2*(F77-1))),IF(M77="PLACED",((((F77-1)*J77)*'complete results log'!$B$2)-'complete results log'!$B$2),IF(J77=0,-'complete results log'!$B$2,IF(J77=0,-'complete results log'!$B$2,-('complete results log'!$B$2*2)))))))*E77</f>
        <v>-10</v>
      </c>
      <c r="S77" s="3"/>
      <c r="T77" s="3"/>
      <c r="U77" s="3"/>
      <c r="V77" s="3"/>
      <c r="W77" s="3"/>
      <c r="X77" s="3"/>
      <c r="Y77" s="3"/>
      <c r="Z77" s="3"/>
    </row>
    <row ht="12" customHeight="1" r="78">
      <c r="A78" s="37">
        <v>42238</v>
      </c>
      <c r="B78" s="39">
        <v>15.45</v>
      </c>
      <c r="C78" s="17" t="s">
        <v>132</v>
      </c>
      <c r="D78" s="41" t="s">
        <v>148</v>
      </c>
      <c r="E78" s="42">
        <v>1</v>
      </c>
      <c r="F78" s="43">
        <v>13</v>
      </c>
      <c r="G78" s="51">
        <v>13</v>
      </c>
      <c r="H78" s="43" t="s">
        <v>6</v>
      </c>
      <c r="I78" s="43" t="s">
        <v>6</v>
      </c>
      <c r="J78" s="43">
        <v>0</v>
      </c>
      <c r="K78" s="43">
        <v>16.44</v>
      </c>
      <c r="L78" s="29"/>
      <c r="M78" s="20" t="s">
        <v>1</v>
      </c>
      <c r="N78" s="45">
        <f>((G78-1)*(1-(IF(H78="no",0,'complete results log'!$B$3)))+1)</f>
        <v>13</v>
      </c>
      <c r="O78" s="45">
        <f>E78*IF(I78="yes",2,1)</f>
        <v>1</v>
      </c>
      <c r="P78" s="47">
        <f>(IF(M78="WON-EW",((((N78-1)*J78)*'complete results log'!$B$2)+('complete results log'!$B$2*(N78-1))),IF(M78="WON",((((N78-1)*J78)*'complete results log'!$B$2)+('complete results log'!$B$2*(N78-1))),IF(M78="PLACED",((((N78-1)*J78)*'complete results log'!$B$2)-'complete results log'!$B$2),IF(J78=0,-'complete results log'!$B$2,IF(J78=0,-'complete results log'!$B$2,-('complete results log'!$B$2*2)))))))*E78</f>
        <v>-10</v>
      </c>
      <c r="Q78" s="47">
        <f>(IF(M78="WON-EW",(((K78-1)*'complete results log'!$B$2)*(1-$B$3))+(((L78-1)*'complete results log'!$B$2)*(1-$B$3)),IF(M78="WON",(((K78-1)*'complete results log'!$B$2)*(1-$B$3)),IF(M78="PLACED",(((L78-1)*'complete results log'!$B$2)*(1-$B$3))-'complete results log'!$B$2,IF(J78=0,-'complete results log'!$B$2,-('complete results log'!$B$2*2))))))*E78</f>
        <v>-10</v>
      </c>
      <c r="R78" s="47">
        <f>(IF(M78="WON-EW",((((F78-1)*J78)*'complete results log'!$B$2)+('complete results log'!$B$2*(F78-1))),IF(M78="WON",((((F78-1)*J78)*'complete results log'!$B$2)+('complete results log'!$B$2*(F78-1))),IF(M78="PLACED",((((F78-1)*J78)*'complete results log'!$B$2)-'complete results log'!$B$2),IF(J78=0,-'complete results log'!$B$2,IF(J78=0,-'complete results log'!$B$2,-('complete results log'!$B$2*2)))))))*E78</f>
        <v>-10</v>
      </c>
      <c r="S78" s="3"/>
      <c r="T78" s="3"/>
      <c r="U78" s="3"/>
      <c r="V78" s="3"/>
      <c r="W78" s="3"/>
      <c r="X78" s="3"/>
      <c r="Y78" s="3"/>
      <c r="Z78" s="3"/>
    </row>
    <row ht="12" customHeight="1" r="79">
      <c r="A79" s="37">
        <v>42240</v>
      </c>
      <c r="B79" s="39">
        <v>15.05</v>
      </c>
      <c r="C79" s="17" t="s">
        <v>99</v>
      </c>
      <c r="D79" s="17" t="s">
        <v>150</v>
      </c>
      <c r="E79" s="42">
        <v>1</v>
      </c>
      <c r="F79" s="43">
        <v>4</v>
      </c>
      <c r="G79" s="51">
        <v>4</v>
      </c>
      <c r="H79" s="43" t="s">
        <v>6</v>
      </c>
      <c r="I79" s="43" t="s">
        <v>6</v>
      </c>
      <c r="J79" s="43">
        <v>0</v>
      </c>
      <c r="K79" s="43">
        <v>2.92</v>
      </c>
      <c r="L79" s="29"/>
      <c r="M79" s="20" t="s">
        <v>1</v>
      </c>
      <c r="N79" s="45">
        <f>((G79-1)*(1-(IF(H79="no",0,'complete results log'!$B$3)))+1)</f>
        <v>4</v>
      </c>
      <c r="O79" s="45">
        <f>E79*IF(I79="yes",2,1)</f>
        <v>1</v>
      </c>
      <c r="P79" s="47">
        <f>(IF(M79="WON-EW",((((N79-1)*J79)*'complete results log'!$B$2)+('complete results log'!$B$2*(N79-1))),IF(M79="WON",((((N79-1)*J79)*'complete results log'!$B$2)+('complete results log'!$B$2*(N79-1))),IF(M79="PLACED",((((N79-1)*J79)*'complete results log'!$B$2)-'complete results log'!$B$2),IF(J79=0,-'complete results log'!$B$2,IF(J79=0,-'complete results log'!$B$2,-('complete results log'!$B$2*2)))))))*E79</f>
        <v>-10</v>
      </c>
      <c r="Q79" s="47">
        <f>(IF(M79="WON-EW",(((K79-1)*'complete results log'!$B$2)*(1-$B$3))+(((L79-1)*'complete results log'!$B$2)*(1-$B$3)),IF(M79="WON",(((K79-1)*'complete results log'!$B$2)*(1-$B$3)),IF(M79="PLACED",(((L79-1)*'complete results log'!$B$2)*(1-$B$3))-'complete results log'!$B$2,IF(J79=0,-'complete results log'!$B$2,-('complete results log'!$B$2*2))))))*E79</f>
        <v>-10</v>
      </c>
      <c r="R79" s="47">
        <f>(IF(M79="WON-EW",((((F79-1)*J79)*'complete results log'!$B$2)+('complete results log'!$B$2*(F79-1))),IF(M79="WON",((((F79-1)*J79)*'complete results log'!$B$2)+('complete results log'!$B$2*(F79-1))),IF(M79="PLACED",((((F79-1)*J79)*'complete results log'!$B$2)-'complete results log'!$B$2),IF(J79=0,-'complete results log'!$B$2,IF(J79=0,-'complete results log'!$B$2,-('complete results log'!$B$2*2)))))))*E79</f>
        <v>-10</v>
      </c>
      <c r="S79" s="3"/>
      <c r="T79" s="3"/>
      <c r="U79" s="3"/>
      <c r="V79" s="3"/>
      <c r="W79" s="3"/>
      <c r="X79" s="3"/>
      <c r="Y79" s="3"/>
      <c r="Z79" s="3"/>
    </row>
    <row ht="12" customHeight="1" r="80">
      <c r="A80" s="37">
        <v>42240</v>
      </c>
      <c r="B80" s="39">
        <v>18.4</v>
      </c>
      <c r="C80" s="17" t="s">
        <v>99</v>
      </c>
      <c r="D80" s="17" t="s">
        <v>151</v>
      </c>
      <c r="E80" s="42">
        <v>1</v>
      </c>
      <c r="F80" s="43">
        <v>8</v>
      </c>
      <c r="G80" s="51">
        <v>8</v>
      </c>
      <c r="H80" s="43" t="s">
        <v>6</v>
      </c>
      <c r="I80" s="43" t="s">
        <v>6</v>
      </c>
      <c r="J80" s="43">
        <v>0</v>
      </c>
      <c r="K80" s="43">
        <v>4.22</v>
      </c>
      <c r="L80" s="29"/>
      <c r="M80" s="20" t="s">
        <v>1</v>
      </c>
      <c r="N80" s="45">
        <f>((G80-1)*(1-(IF(H80="no",0,'complete results log'!$B$3)))+1)</f>
        <v>8</v>
      </c>
      <c r="O80" s="45">
        <f>E80*IF(I80="yes",2,1)</f>
        <v>1</v>
      </c>
      <c r="P80" s="47">
        <f>(IF(M80="WON-EW",((((N80-1)*J80)*'complete results log'!$B$2)+('complete results log'!$B$2*(N80-1))),IF(M80="WON",((((N80-1)*J80)*'complete results log'!$B$2)+('complete results log'!$B$2*(N80-1))),IF(M80="PLACED",((((N80-1)*J80)*'complete results log'!$B$2)-'complete results log'!$B$2),IF(J80=0,-'complete results log'!$B$2,IF(J80=0,-'complete results log'!$B$2,-('complete results log'!$B$2*2)))))))*E80</f>
        <v>-10</v>
      </c>
      <c r="Q80" s="47">
        <f>(IF(M80="WON-EW",(((K80-1)*'complete results log'!$B$2)*(1-$B$3))+(((L80-1)*'complete results log'!$B$2)*(1-$B$3)),IF(M80="WON",(((K80-1)*'complete results log'!$B$2)*(1-$B$3)),IF(M80="PLACED",(((L80-1)*'complete results log'!$B$2)*(1-$B$3))-'complete results log'!$B$2,IF(J80=0,-'complete results log'!$B$2,-('complete results log'!$B$2*2))))))*E80</f>
        <v>-10</v>
      </c>
      <c r="R80" s="47">
        <f>(IF(M80="WON-EW",((((F80-1)*J80)*'complete results log'!$B$2)+('complete results log'!$B$2*(F80-1))),IF(M80="WON",((((F80-1)*J80)*'complete results log'!$B$2)+('complete results log'!$B$2*(F80-1))),IF(M80="PLACED",((((F80-1)*J80)*'complete results log'!$B$2)-'complete results log'!$B$2),IF(J80=0,-'complete results log'!$B$2,IF(J80=0,-'complete results log'!$B$2,-('complete results log'!$B$2*2)))))))*E80</f>
        <v>-10</v>
      </c>
      <c r="S80" s="3"/>
      <c r="T80" s="3"/>
      <c r="U80" s="3"/>
      <c r="V80" s="3"/>
      <c r="W80" s="3"/>
      <c r="X80" s="3"/>
      <c r="Y80" s="3"/>
      <c r="Z80" s="3"/>
    </row>
    <row ht="12" customHeight="1" r="81">
      <c r="A81" s="37">
        <v>42240</v>
      </c>
      <c r="B81" s="39">
        <v>19.25</v>
      </c>
      <c r="C81" s="17" t="s">
        <v>130</v>
      </c>
      <c r="D81" s="17" t="s">
        <v>152</v>
      </c>
      <c r="E81" s="42">
        <v>1</v>
      </c>
      <c r="F81" s="43">
        <v>5</v>
      </c>
      <c r="G81" s="51">
        <v>5</v>
      </c>
      <c r="H81" s="43" t="s">
        <v>6</v>
      </c>
      <c r="I81" s="43" t="s">
        <v>6</v>
      </c>
      <c r="J81" s="43">
        <v>0</v>
      </c>
      <c r="K81" s="43">
        <v>2.1</v>
      </c>
      <c r="L81" s="29"/>
      <c r="M81" s="20" t="s">
        <v>1</v>
      </c>
      <c r="N81" s="45">
        <f>((G81-1)*(1-(IF(H81="no",0,'complete results log'!$B$3)))+1)</f>
        <v>5</v>
      </c>
      <c r="O81" s="45">
        <f>E81*IF(I81="yes",2,1)</f>
        <v>1</v>
      </c>
      <c r="P81" s="47">
        <f>(IF(M81="WON-EW",((((N81-1)*J81)*'complete results log'!$B$2)+('complete results log'!$B$2*(N81-1))),IF(M81="WON",((((N81-1)*J81)*'complete results log'!$B$2)+('complete results log'!$B$2*(N81-1))),IF(M81="PLACED",((((N81-1)*J81)*'complete results log'!$B$2)-'complete results log'!$B$2),IF(J81=0,-'complete results log'!$B$2,IF(J81=0,-'complete results log'!$B$2,-('complete results log'!$B$2*2)))))))*E81</f>
        <v>-10</v>
      </c>
      <c r="Q81" s="47">
        <f>(IF(M81="WON-EW",(((K81-1)*'complete results log'!$B$2)*(1-$B$3))+(((L81-1)*'complete results log'!$B$2)*(1-$B$3)),IF(M81="WON",(((K81-1)*'complete results log'!$B$2)*(1-$B$3)),IF(M81="PLACED",(((L81-1)*'complete results log'!$B$2)*(1-$B$3))-'complete results log'!$B$2,IF(J81=0,-'complete results log'!$B$2,-('complete results log'!$B$2*2))))))*E81</f>
        <v>-10</v>
      </c>
      <c r="R81" s="47">
        <f>(IF(M81="WON-EW",((((F81-1)*J81)*'complete results log'!$B$2)+('complete results log'!$B$2*(F81-1))),IF(M81="WON",((((F81-1)*J81)*'complete results log'!$B$2)+('complete results log'!$B$2*(F81-1))),IF(M81="PLACED",((((F81-1)*J81)*'complete results log'!$B$2)-'complete results log'!$B$2),IF(J81=0,-'complete results log'!$B$2,IF(J81=0,-'complete results log'!$B$2,-('complete results log'!$B$2*2)))))))*E81</f>
        <v>-10</v>
      </c>
      <c r="S81" s="3"/>
      <c r="T81" s="3"/>
      <c r="U81" s="3"/>
      <c r="V81" s="3"/>
      <c r="W81" s="3"/>
      <c r="X81" s="3"/>
      <c r="Y81" s="3"/>
      <c r="Z81" s="3"/>
    </row>
    <row ht="12" customHeight="1" r="82">
      <c r="A82" s="59"/>
      <c r="B82" s="39"/>
      <c r="C82" s="17"/>
      <c r="D82" s="17"/>
      <c r="E82" s="42"/>
      <c r="F82" s="43"/>
      <c r="G82" s="60"/>
      <c r="H82" s="43"/>
      <c r="I82" s="43"/>
      <c r="J82" s="43"/>
      <c r="K82" s="20"/>
      <c r="L82" s="29"/>
      <c r="M82" s="20"/>
      <c r="N82" s="45">
        <f>((G82-1)*(1-(IF(H82="no",0,'complete results log'!$B$3)))+1)</f>
        <v>0.05</v>
      </c>
      <c r="O82" s="45">
        <f>E82*IF(I82="yes",2,1)</f>
        <v>0</v>
      </c>
      <c r="P82" s="46">
        <f>(IF(M82="WON-EW",((((N82-1)*J82)*'complete results log'!$B$2)+('complete results log'!$B$2*(N82-1))),IF(M82="WON",((((N82-1)*J82)*'complete results log'!$B$2)+('complete results log'!$B$2*(N82-1))),IF(M82="PLACED",((((N82-1)*J82)*'complete results log'!$B$2)-'complete results log'!$B$2),IF(J82=0,-'complete results log'!$B$2,IF(J82=0,-'complete results log'!$B$2,-('complete results log'!$B$2*2)))))))*E82</f>
        <v>-0</v>
      </c>
      <c r="Q82" s="46">
        <f>(IF(M82="WON-EW",(((K82-1)*'complete results log'!$B$2)*(1-$B$3))+(((L82-1)*'complete results log'!$B$2)*(1-$B$3)),IF(M82="WON",(((K82-1)*'complete results log'!$B$2)*(1-$B$3)),IF(M82="PLACED",(((L82-1)*'complete results log'!$B$2)*(1-$B$3))-'complete results log'!$B$2,IF(J82=0,-'complete results log'!$B$2,-('complete results log'!$B$2*2))))))*E82</f>
        <v>-0</v>
      </c>
      <c r="R82" s="46">
        <f>(IF(M82="WON-EW",((((F82-1)*J82)*'complete results log'!$B$2)+('complete results log'!$B$2*(F82-1))),IF(M82="WON",((((F82-1)*J82)*'complete results log'!$B$2)+('complete results log'!$B$2*(F82-1))),IF(M82="PLACED",((((F82-1)*J82)*'complete results log'!$B$2)-'complete results log'!$B$2),IF(J82=0,-'complete results log'!$B$2,IF(J82=0,-'complete results log'!$B$2,-('complete results log'!$B$2*2)))))))*E82</f>
        <v>-0</v>
      </c>
      <c r="S82" s="3"/>
      <c r="T82" s="3"/>
      <c r="U82" s="3"/>
      <c r="V82" s="3"/>
      <c r="W82" s="3"/>
      <c r="X82" s="3"/>
      <c r="Y82" s="3"/>
      <c r="Z82" s="3"/>
    </row>
    <row ht="12" customHeight="1" r="83">
      <c r="A83" s="59"/>
      <c r="B83" s="39"/>
      <c r="C83" s="17"/>
      <c r="D83" s="17"/>
      <c r="E83" s="42"/>
      <c r="F83" s="43"/>
      <c r="G83" s="60"/>
      <c r="H83" s="43"/>
      <c r="I83" s="43"/>
      <c r="J83" s="43"/>
      <c r="K83" s="20"/>
      <c r="L83" s="29"/>
      <c r="M83" s="20"/>
      <c r="N83" s="45">
        <f>((G83-1)*(1-(IF(H83="no",0,'complete results log'!$B$3)))+1)</f>
        <v>0.05</v>
      </c>
      <c r="O83" s="45">
        <f>E83*IF(I83="yes",2,1)</f>
        <v>0</v>
      </c>
      <c r="P83" s="46">
        <f>(IF(M83="WON-EW",((((N83-1)*J83)*'complete results log'!$B$2)+('complete results log'!$B$2*(N83-1))),IF(M83="WON",((((N83-1)*J83)*'complete results log'!$B$2)+('complete results log'!$B$2*(N83-1))),IF(M83="PLACED",((((N83-1)*J83)*'complete results log'!$B$2)-'complete results log'!$B$2),IF(J83=0,-'complete results log'!$B$2,IF(J83=0,-'complete results log'!$B$2,-('complete results log'!$B$2*2)))))))*E83</f>
        <v>-0</v>
      </c>
      <c r="Q83" s="46">
        <f>(IF(M83="WON-EW",(((K83-1)*'complete results log'!$B$2)*(1-$B$3))+(((L83-1)*'complete results log'!$B$2)*(1-$B$3)),IF(M83="WON",(((K83-1)*'complete results log'!$B$2)*(1-$B$3)),IF(M83="PLACED",(((L83-1)*'complete results log'!$B$2)*(1-$B$3))-'complete results log'!$B$2,IF(J83=0,-'complete results log'!$B$2,-('complete results log'!$B$2*2))))))*E83</f>
        <v>-0</v>
      </c>
      <c r="R83" s="46">
        <f>(IF(M83="WON-EW",((((F83-1)*J83)*'complete results log'!$B$2)+('complete results log'!$B$2*(F83-1))),IF(M83="WON",((((F83-1)*J83)*'complete results log'!$B$2)+('complete results log'!$B$2*(F83-1))),IF(M83="PLACED",((((F83-1)*J83)*'complete results log'!$B$2)-'complete results log'!$B$2),IF(J83=0,-'complete results log'!$B$2,IF(J83=0,-'complete results log'!$B$2,-('complete results log'!$B$2*2)))))))*E83</f>
        <v>-0</v>
      </c>
      <c r="S83" s="3"/>
      <c r="T83" s="3"/>
      <c r="U83" s="3"/>
      <c r="V83" s="3"/>
      <c r="W83" s="3"/>
      <c r="X83" s="3"/>
      <c r="Y83" s="3"/>
      <c r="Z83" s="3"/>
    </row>
    <row ht="12" customHeight="1" r="84">
      <c r="A84" s="59"/>
      <c r="B84" s="39"/>
      <c r="C84" s="17"/>
      <c r="D84" s="17"/>
      <c r="E84" s="42"/>
      <c r="F84" s="43"/>
      <c r="G84" s="60"/>
      <c r="H84" s="43"/>
      <c r="I84" s="43"/>
      <c r="J84" s="43"/>
      <c r="K84" s="20"/>
      <c r="L84" s="29"/>
      <c r="M84" s="20"/>
      <c r="N84" s="45">
        <f>((G84-1)*(1-(IF(H84="no",0,'complete results log'!$B$3)))+1)</f>
        <v>0.05</v>
      </c>
      <c r="O84" s="45">
        <f>E84*IF(I84="yes",2,1)</f>
        <v>0</v>
      </c>
      <c r="P84" s="46">
        <f>(IF(M84="WON-EW",((((N84-1)*J84)*'complete results log'!$B$2)+('complete results log'!$B$2*(N84-1))),IF(M84="WON",((((N84-1)*J84)*'complete results log'!$B$2)+('complete results log'!$B$2*(N84-1))),IF(M84="PLACED",((((N84-1)*J84)*'complete results log'!$B$2)-'complete results log'!$B$2),IF(J84=0,-'complete results log'!$B$2,IF(J84=0,-'complete results log'!$B$2,-('complete results log'!$B$2*2)))))))*E84</f>
        <v>-0</v>
      </c>
      <c r="Q84" s="46">
        <f>(IF(M84="WON-EW",(((K84-1)*'complete results log'!$B$2)*(1-$B$3))+(((L84-1)*'complete results log'!$B$2)*(1-$B$3)),IF(M84="WON",(((K84-1)*'complete results log'!$B$2)*(1-$B$3)),IF(M84="PLACED",(((L84-1)*'complete results log'!$B$2)*(1-$B$3))-'complete results log'!$B$2,IF(J84=0,-'complete results log'!$B$2,-('complete results log'!$B$2*2))))))*E84</f>
        <v>-0</v>
      </c>
      <c r="R84" s="46">
        <f>(IF(M84="WON-EW",((((F84-1)*J84)*'complete results log'!$B$2)+('complete results log'!$B$2*(F84-1))),IF(M84="WON",((((F84-1)*J84)*'complete results log'!$B$2)+('complete results log'!$B$2*(F84-1))),IF(M84="PLACED",((((F84-1)*J84)*'complete results log'!$B$2)-'complete results log'!$B$2),IF(J84=0,-'complete results log'!$B$2,IF(J84=0,-'complete results log'!$B$2,-('complete results log'!$B$2*2)))))))*E84</f>
        <v>-0</v>
      </c>
      <c r="S84" s="3"/>
      <c r="T84" s="3"/>
      <c r="U84" s="3"/>
      <c r="V84" s="3"/>
      <c r="W84" s="3"/>
      <c r="X84" s="3"/>
      <c r="Y84" s="3"/>
      <c r="Z84" s="3"/>
    </row>
    <row ht="12" customHeight="1" r="85">
      <c r="A85" s="59"/>
      <c r="B85" s="39"/>
      <c r="C85" s="17"/>
      <c r="D85" s="17"/>
      <c r="E85" s="42"/>
      <c r="F85" s="43"/>
      <c r="G85" s="60"/>
      <c r="H85" s="43"/>
      <c r="I85" s="43"/>
      <c r="J85" s="43"/>
      <c r="K85" s="20"/>
      <c r="L85" s="29"/>
      <c r="M85" s="20"/>
      <c r="N85" s="45">
        <f>((G85-1)*(1-(IF(H85="no",0,'complete results log'!$B$3)))+1)</f>
        <v>0.05</v>
      </c>
      <c r="O85" s="45">
        <f>E85*IF(I85="yes",2,1)</f>
        <v>0</v>
      </c>
      <c r="P85" s="46">
        <f>(IF(M85="WON-EW",((((N85-1)*J85)*'complete results log'!$B$2)+('complete results log'!$B$2*(N85-1))),IF(M85="WON",((((N85-1)*J85)*'complete results log'!$B$2)+('complete results log'!$B$2*(N85-1))),IF(M85="PLACED",((((N85-1)*J85)*'complete results log'!$B$2)-'complete results log'!$B$2),IF(J85=0,-'complete results log'!$B$2,IF(J85=0,-'complete results log'!$B$2,-('complete results log'!$B$2*2)))))))*E85</f>
        <v>-0</v>
      </c>
      <c r="Q85" s="46">
        <f>(IF(M85="WON-EW",(((K85-1)*'complete results log'!$B$2)*(1-$B$3))+(((L85-1)*'complete results log'!$B$2)*(1-$B$3)),IF(M85="WON",(((K85-1)*'complete results log'!$B$2)*(1-$B$3)),IF(M85="PLACED",(((L85-1)*'complete results log'!$B$2)*(1-$B$3))-'complete results log'!$B$2,IF(J85=0,-'complete results log'!$B$2,-('complete results log'!$B$2*2))))))*E85</f>
        <v>-0</v>
      </c>
      <c r="R85" s="46">
        <f>(IF(M85="WON-EW",((((F85-1)*J85)*'complete results log'!$B$2)+('complete results log'!$B$2*(F85-1))),IF(M85="WON",((((F85-1)*J85)*'complete results log'!$B$2)+('complete results log'!$B$2*(F85-1))),IF(M85="PLACED",((((F85-1)*J85)*'complete results log'!$B$2)-'complete results log'!$B$2),IF(J85=0,-'complete results log'!$B$2,IF(J85=0,-'complete results log'!$B$2,-('complete results log'!$B$2*2)))))))*E85</f>
        <v>-0</v>
      </c>
      <c r="S85" s="3"/>
      <c r="T85" s="3"/>
      <c r="U85" s="3"/>
      <c r="V85" s="3"/>
      <c r="W85" s="3"/>
      <c r="X85" s="3"/>
      <c r="Y85" s="3"/>
      <c r="Z85" s="3"/>
    </row>
    <row ht="12" customHeight="1" r="86">
      <c r="A86" s="59"/>
      <c r="B86" s="39"/>
      <c r="C86" s="17"/>
      <c r="D86" s="17"/>
      <c r="E86" s="42"/>
      <c r="F86" s="43"/>
      <c r="G86" s="60"/>
      <c r="H86" s="43"/>
      <c r="I86" s="43"/>
      <c r="J86" s="43"/>
      <c r="K86" s="20"/>
      <c r="L86" s="29"/>
      <c r="M86" s="20"/>
      <c r="N86" s="45">
        <f>((G86-1)*(1-(IF(H86="no",0,'complete results log'!$B$3)))+1)</f>
        <v>0.05</v>
      </c>
      <c r="O86" s="45">
        <f>E86*IF(I86="yes",2,1)</f>
        <v>0</v>
      </c>
      <c r="P86" s="46">
        <f>(IF(M86="WON-EW",((((N86-1)*J86)*'complete results log'!$B$2)+('complete results log'!$B$2*(N86-1))),IF(M86="WON",((((N86-1)*J86)*'complete results log'!$B$2)+('complete results log'!$B$2*(N86-1))),IF(M86="PLACED",((((N86-1)*J86)*'complete results log'!$B$2)-'complete results log'!$B$2),IF(J86=0,-'complete results log'!$B$2,IF(J86=0,-'complete results log'!$B$2,-('complete results log'!$B$2*2)))))))*E86</f>
        <v>-0</v>
      </c>
      <c r="Q86" s="46">
        <f>(IF(M86="WON-EW",(((K86-1)*'complete results log'!$B$2)*(1-$B$3))+(((L86-1)*'complete results log'!$B$2)*(1-$B$3)),IF(M86="WON",(((K86-1)*'complete results log'!$B$2)*(1-$B$3)),IF(M86="PLACED",(((L86-1)*'complete results log'!$B$2)*(1-$B$3))-'complete results log'!$B$2,IF(J86=0,-'complete results log'!$B$2,-('complete results log'!$B$2*2))))))*E86</f>
        <v>-0</v>
      </c>
      <c r="R86" s="46">
        <f>(IF(M86="WON-EW",((((F86-1)*J86)*'complete results log'!$B$2)+('complete results log'!$B$2*(F86-1))),IF(M86="WON",((((F86-1)*J86)*'complete results log'!$B$2)+('complete results log'!$B$2*(F86-1))),IF(M86="PLACED",((((F86-1)*J86)*'complete results log'!$B$2)-'complete results log'!$B$2),IF(J86=0,-'complete results log'!$B$2,IF(J86=0,-'complete results log'!$B$2,-('complete results log'!$B$2*2)))))))*E86</f>
        <v>-0</v>
      </c>
      <c r="S86" s="3"/>
      <c r="T86" s="3"/>
      <c r="U86" s="3"/>
      <c r="V86" s="3"/>
      <c r="W86" s="3"/>
      <c r="X86" s="3"/>
      <c r="Y86" s="3"/>
      <c r="Z86" s="3"/>
    </row>
    <row ht="12" customHeight="1" r="87">
      <c r="A87" s="59"/>
      <c r="B87" s="39"/>
      <c r="C87" s="17"/>
      <c r="D87" s="17"/>
      <c r="E87" s="42"/>
      <c r="F87" s="43"/>
      <c r="G87" s="60"/>
      <c r="H87" s="43"/>
      <c r="I87" s="43"/>
      <c r="J87" s="43"/>
      <c r="K87" s="20"/>
      <c r="L87" s="29"/>
      <c r="M87" s="20"/>
      <c r="N87" s="45">
        <f>((G87-1)*(1-(IF(H87="no",0,'complete results log'!$B$3)))+1)</f>
        <v>0.05</v>
      </c>
      <c r="O87" s="45">
        <f>E87*IF(I87="yes",2,1)</f>
        <v>0</v>
      </c>
      <c r="P87" s="46">
        <f>(IF(M87="WON-EW",((((N87-1)*J87)*'complete results log'!$B$2)+('complete results log'!$B$2*(N87-1))),IF(M87="WON",((((N87-1)*J87)*'complete results log'!$B$2)+('complete results log'!$B$2*(N87-1))),IF(M87="PLACED",((((N87-1)*J87)*'complete results log'!$B$2)-'complete results log'!$B$2),IF(J87=0,-'complete results log'!$B$2,IF(J87=0,-'complete results log'!$B$2,-('complete results log'!$B$2*2)))))))*E87</f>
        <v>-0</v>
      </c>
      <c r="Q87" s="46">
        <f>(IF(M87="WON-EW",(((K87-1)*'complete results log'!$B$2)*(1-$B$3))+(((L87-1)*'complete results log'!$B$2)*(1-$B$3)),IF(M87="WON",(((K87-1)*'complete results log'!$B$2)*(1-$B$3)),IF(M87="PLACED",(((L87-1)*'complete results log'!$B$2)*(1-$B$3))-'complete results log'!$B$2,IF(J87=0,-'complete results log'!$B$2,-('complete results log'!$B$2*2))))))*E87</f>
        <v>-0</v>
      </c>
      <c r="R87" s="46">
        <f>(IF(M87="WON-EW",((((F87-1)*J87)*'complete results log'!$B$2)+('complete results log'!$B$2*(F87-1))),IF(M87="WON",((((F87-1)*J87)*'complete results log'!$B$2)+('complete results log'!$B$2*(F87-1))),IF(M87="PLACED",((((F87-1)*J87)*'complete results log'!$B$2)-'complete results log'!$B$2),IF(J87=0,-'complete results log'!$B$2,IF(J87=0,-'complete results log'!$B$2,-('complete results log'!$B$2*2)))))))*E87</f>
        <v>-0</v>
      </c>
      <c r="S87" s="3"/>
      <c r="T87" s="3"/>
      <c r="U87" s="3"/>
      <c r="V87" s="3"/>
      <c r="W87" s="3"/>
      <c r="X87" s="3"/>
      <c r="Y87" s="3"/>
      <c r="Z87" s="3"/>
    </row>
    <row ht="12" customHeight="1" r="88">
      <c r="A88" s="59"/>
      <c r="B88" s="39"/>
      <c r="C88" s="17"/>
      <c r="D88" s="17"/>
      <c r="E88" s="42"/>
      <c r="F88" s="43"/>
      <c r="G88" s="60"/>
      <c r="H88" s="43"/>
      <c r="I88" s="43"/>
      <c r="J88" s="43"/>
      <c r="K88" s="20"/>
      <c r="L88" s="29"/>
      <c r="M88" s="20"/>
      <c r="N88" s="45">
        <f>((G88-1)*(1-(IF(H88="no",0,'complete results log'!$B$3)))+1)</f>
        <v>0.05</v>
      </c>
      <c r="O88" s="45">
        <f>E88*IF(I88="yes",2,1)</f>
        <v>0</v>
      </c>
      <c r="P88" s="46">
        <f>(IF(M88="WON-EW",((((N88-1)*J88)*'complete results log'!$B$2)+('complete results log'!$B$2*(N88-1))),IF(M88="WON",((((N88-1)*J88)*'complete results log'!$B$2)+('complete results log'!$B$2*(N88-1))),IF(M88="PLACED",((((N88-1)*J88)*'complete results log'!$B$2)-'complete results log'!$B$2),IF(J88=0,-'complete results log'!$B$2,IF(J88=0,-'complete results log'!$B$2,-('complete results log'!$B$2*2)))))))*E88</f>
        <v>-0</v>
      </c>
      <c r="Q88" s="46">
        <f>(IF(M88="WON-EW",(((K88-1)*'complete results log'!$B$2)*(1-$B$3))+(((L88-1)*'complete results log'!$B$2)*(1-$B$3)),IF(M88="WON",(((K88-1)*'complete results log'!$B$2)*(1-$B$3)),IF(M88="PLACED",(((L88-1)*'complete results log'!$B$2)*(1-$B$3))-'complete results log'!$B$2,IF(J88=0,-'complete results log'!$B$2,-('complete results log'!$B$2*2))))))*E88</f>
        <v>-0</v>
      </c>
      <c r="R88" s="46">
        <f>(IF(M88="WON-EW",((((F88-1)*J88)*'complete results log'!$B$2)+('complete results log'!$B$2*(F88-1))),IF(M88="WON",((((F88-1)*J88)*'complete results log'!$B$2)+('complete results log'!$B$2*(F88-1))),IF(M88="PLACED",((((F88-1)*J88)*'complete results log'!$B$2)-'complete results log'!$B$2),IF(J88=0,-'complete results log'!$B$2,IF(J88=0,-'complete results log'!$B$2,-('complete results log'!$B$2*2)))))))*E88</f>
        <v>-0</v>
      </c>
      <c r="S88" s="3"/>
      <c r="T88" s="3"/>
      <c r="U88" s="3"/>
      <c r="V88" s="3"/>
      <c r="W88" s="3"/>
      <c r="X88" s="3"/>
      <c r="Y88" s="3"/>
      <c r="Z88" s="3"/>
    </row>
    <row ht="12" customHeight="1" r="89">
      <c r="A89" s="59"/>
      <c r="B89" s="39"/>
      <c r="C89" s="17"/>
      <c r="D89" s="17"/>
      <c r="E89" s="42"/>
      <c r="F89" s="43"/>
      <c r="G89" s="60"/>
      <c r="H89" s="43"/>
      <c r="I89" s="43"/>
      <c r="J89" s="43"/>
      <c r="K89" s="20"/>
      <c r="L89" s="29"/>
      <c r="M89" s="20"/>
      <c r="N89" s="45">
        <f>((G89-1)*(1-(IF(H89="no",0,'complete results log'!$B$3)))+1)</f>
        <v>0.05</v>
      </c>
      <c r="O89" s="45">
        <f>E89*IF(I89="yes",2,1)</f>
        <v>0</v>
      </c>
      <c r="P89" s="46">
        <f>(IF(M89="WON-EW",((((N89-1)*J89)*'complete results log'!$B$2)+('complete results log'!$B$2*(N89-1))),IF(M89="WON",((((N89-1)*J89)*'complete results log'!$B$2)+('complete results log'!$B$2*(N89-1))),IF(M89="PLACED",((((N89-1)*J89)*'complete results log'!$B$2)-'complete results log'!$B$2),IF(J89=0,-'complete results log'!$B$2,IF(J89=0,-'complete results log'!$B$2,-('complete results log'!$B$2*2)))))))*E89</f>
        <v>-0</v>
      </c>
      <c r="Q89" s="46">
        <f>(IF(M89="WON-EW",(((K89-1)*'complete results log'!$B$2)*(1-$B$3))+(((L89-1)*'complete results log'!$B$2)*(1-$B$3)),IF(M89="WON",(((K89-1)*'complete results log'!$B$2)*(1-$B$3)),IF(M89="PLACED",(((L89-1)*'complete results log'!$B$2)*(1-$B$3))-'complete results log'!$B$2,IF(J89=0,-'complete results log'!$B$2,-('complete results log'!$B$2*2))))))*E89</f>
        <v>-0</v>
      </c>
      <c r="R89" s="46">
        <f>(IF(M89="WON-EW",((((F89-1)*J89)*'complete results log'!$B$2)+('complete results log'!$B$2*(F89-1))),IF(M89="WON",((((F89-1)*J89)*'complete results log'!$B$2)+('complete results log'!$B$2*(F89-1))),IF(M89="PLACED",((((F89-1)*J89)*'complete results log'!$B$2)-'complete results log'!$B$2),IF(J89=0,-'complete results log'!$B$2,IF(J89=0,-'complete results log'!$B$2,-('complete results log'!$B$2*2)))))))*E89</f>
        <v>-0</v>
      </c>
      <c r="S89" s="3"/>
      <c r="T89" s="3"/>
      <c r="U89" s="3"/>
      <c r="V89" s="3"/>
      <c r="W89" s="3"/>
      <c r="X89" s="3"/>
      <c r="Y89" s="3"/>
      <c r="Z89" s="3"/>
    </row>
    <row ht="12" customHeight="1" r="90">
      <c r="A90" s="59"/>
      <c r="B90" s="39"/>
      <c r="C90" s="17"/>
      <c r="D90" s="17"/>
      <c r="E90" s="42"/>
      <c r="F90" s="43"/>
      <c r="G90" s="60"/>
      <c r="H90" s="43"/>
      <c r="I90" s="43"/>
      <c r="J90" s="43"/>
      <c r="K90" s="20"/>
      <c r="L90" s="29"/>
      <c r="M90" s="20"/>
      <c r="N90" s="45">
        <f>((G90-1)*(1-(IF(H90="no",0,'complete results log'!$B$3)))+1)</f>
        <v>0.05</v>
      </c>
      <c r="O90" s="45">
        <f>E90*IF(I90="yes",2,1)</f>
        <v>0</v>
      </c>
      <c r="P90" s="46">
        <f>(IF(M90="WON-EW",((((N90-1)*J90)*'complete results log'!$B$2)+('complete results log'!$B$2*(N90-1))),IF(M90="WON",((((N90-1)*J90)*'complete results log'!$B$2)+('complete results log'!$B$2*(N90-1))),IF(M90="PLACED",((((N90-1)*J90)*'complete results log'!$B$2)-'complete results log'!$B$2),IF(J90=0,-'complete results log'!$B$2,IF(J90=0,-'complete results log'!$B$2,-('complete results log'!$B$2*2)))))))*E90</f>
        <v>-0</v>
      </c>
      <c r="Q90" s="46">
        <f>(IF(M90="WON-EW",(((K90-1)*'complete results log'!$B$2)*(1-$B$3))+(((L90-1)*'complete results log'!$B$2)*(1-$B$3)),IF(M90="WON",(((K90-1)*'complete results log'!$B$2)*(1-$B$3)),IF(M90="PLACED",(((L90-1)*'complete results log'!$B$2)*(1-$B$3))-'complete results log'!$B$2,IF(J90=0,-'complete results log'!$B$2,-('complete results log'!$B$2*2))))))*E90</f>
        <v>-0</v>
      </c>
      <c r="R90" s="46">
        <f>(IF(M90="WON-EW",((((F90-1)*J90)*'complete results log'!$B$2)+('complete results log'!$B$2*(F90-1))),IF(M90="WON",((((F90-1)*J90)*'complete results log'!$B$2)+('complete results log'!$B$2*(F90-1))),IF(M90="PLACED",((((F90-1)*J90)*'complete results log'!$B$2)-'complete results log'!$B$2),IF(J90=0,-'complete results log'!$B$2,IF(J90=0,-'complete results log'!$B$2,-('complete results log'!$B$2*2)))))))*E90</f>
        <v>-0</v>
      </c>
      <c r="S90" s="3"/>
      <c r="T90" s="3"/>
      <c r="U90" s="3"/>
      <c r="V90" s="3"/>
      <c r="W90" s="3"/>
      <c r="X90" s="3"/>
      <c r="Y90" s="3"/>
      <c r="Z90" s="3"/>
    </row>
    <row ht="12" customHeight="1" r="91">
      <c r="A91" s="26"/>
      <c r="B91" s="28"/>
      <c r="C91" s="29"/>
      <c r="D91" s="29"/>
      <c r="E91" s="61"/>
      <c r="F91" s="62"/>
      <c r="G91" s="63"/>
      <c r="H91" s="43"/>
      <c r="I91" s="43"/>
      <c r="J91" s="43"/>
      <c r="K91" s="20"/>
      <c r="L91" s="29"/>
      <c r="M91" s="20"/>
      <c r="N91" s="45">
        <f>((G91-1)*(1-(IF(H91="no",0,'complete results log'!$B$3)))+1)</f>
        <v>0.05</v>
      </c>
      <c r="O91" s="45">
        <f>E91*IF(I91="yes",2,1)</f>
        <v>0</v>
      </c>
      <c r="P91" s="46">
        <f>(IF(M91="WON-EW",((((N91-1)*J91)*'complete results log'!$B$2)+('complete results log'!$B$2*(N91-1))),IF(M91="WON",((((N91-1)*J91)*'complete results log'!$B$2)+('complete results log'!$B$2*(N91-1))),IF(M91="PLACED",((((N91-1)*J91)*'complete results log'!$B$2)-'complete results log'!$B$2),IF(J91=0,-'complete results log'!$B$2,IF(J91=0,-'complete results log'!$B$2,-('complete results log'!$B$2*2)))))))*E91</f>
        <v>-0</v>
      </c>
      <c r="Q91" s="46">
        <f>(IF(M91="WON-EW",(((K91-1)*'complete results log'!$B$2)*(1-$B$3))+(((L91-1)*'complete results log'!$B$2)*(1-$B$3)),IF(M91="WON",(((K91-1)*'complete results log'!$B$2)*(1-$B$3)),IF(M91="PLACED",(((L91-1)*'complete results log'!$B$2)*(1-$B$3))-'complete results log'!$B$2,IF(J91=0,-'complete results log'!$B$2,-('complete results log'!$B$2*2))))))*E91</f>
        <v>-0</v>
      </c>
      <c r="R91" s="46">
        <f>(IF(M91="WON-EW",((((F91-1)*J91)*'complete results log'!$B$2)+('complete results log'!$B$2*(F91-1))),IF(M91="WON",((((F91-1)*J91)*'complete results log'!$B$2)+('complete results log'!$B$2*(F91-1))),IF(M91="PLACED",((((F91-1)*J91)*'complete results log'!$B$2)-'complete results log'!$B$2),IF(J91=0,-'complete results log'!$B$2,IF(J91=0,-'complete results log'!$B$2,-('complete results log'!$B$2*2)))))))*E91</f>
        <v>-0</v>
      </c>
      <c r="S91" s="3"/>
      <c r="T91" s="3"/>
      <c r="U91" s="3"/>
      <c r="V91" s="3"/>
      <c r="W91" s="3"/>
      <c r="X91" s="3"/>
      <c r="Y91" s="3"/>
      <c r="Z91" s="3"/>
    </row>
    <row ht="12" customHeight="1" r="92">
      <c r="A92" s="26"/>
      <c r="B92" s="28"/>
      <c r="C92" s="29"/>
      <c r="D92" s="29"/>
      <c r="E92" s="61"/>
      <c r="F92" s="62"/>
      <c r="G92" s="63"/>
      <c r="H92" s="43"/>
      <c r="I92" s="43"/>
      <c r="J92" s="43"/>
      <c r="K92" s="20"/>
      <c r="L92" s="29"/>
      <c r="M92" s="20"/>
      <c r="N92" s="45">
        <f>((G92-1)*(1-(IF(H92="no",0,'complete results log'!$B$3)))+1)</f>
        <v>0.05</v>
      </c>
      <c r="O92" s="45">
        <f>E92*IF(I92="yes",2,1)</f>
        <v>0</v>
      </c>
      <c r="P92" s="46">
        <f>(IF(M92="WON-EW",((((N92-1)*J92)*'complete results log'!$B$2)+('complete results log'!$B$2*(N92-1))),IF(M92="WON",((((N92-1)*J92)*'complete results log'!$B$2)+('complete results log'!$B$2*(N92-1))),IF(M92="PLACED",((((N92-1)*J92)*'complete results log'!$B$2)-'complete results log'!$B$2),IF(J92=0,-'complete results log'!$B$2,IF(J92=0,-'complete results log'!$B$2,-('complete results log'!$B$2*2)))))))*E92</f>
        <v>-0</v>
      </c>
      <c r="Q92" s="46">
        <f>(IF(M92="WON-EW",(((K92-1)*'complete results log'!$B$2)*(1-$B$3))+(((L92-1)*'complete results log'!$B$2)*(1-$B$3)),IF(M92="WON",(((K92-1)*'complete results log'!$B$2)*(1-$B$3)),IF(M92="PLACED",(((L92-1)*'complete results log'!$B$2)*(1-$B$3))-'complete results log'!$B$2,IF(J92=0,-'complete results log'!$B$2,-('complete results log'!$B$2*2))))))*E92</f>
        <v>-0</v>
      </c>
      <c r="R92" s="46">
        <f>(IF(M92="WON-EW",((((F92-1)*J92)*'complete results log'!$B$2)+('complete results log'!$B$2*(F92-1))),IF(M92="WON",((((F92-1)*J92)*'complete results log'!$B$2)+('complete results log'!$B$2*(F92-1))),IF(M92="PLACED",((((F92-1)*J92)*'complete results log'!$B$2)-'complete results log'!$B$2),IF(J92=0,-'complete results log'!$B$2,IF(J92=0,-'complete results log'!$B$2,-('complete results log'!$B$2*2)))))))*E92</f>
        <v>-0</v>
      </c>
      <c r="S92" s="3"/>
      <c r="T92" s="3"/>
      <c r="U92" s="3"/>
      <c r="V92" s="3"/>
      <c r="W92" s="3"/>
      <c r="X92" s="3"/>
      <c r="Y92" s="3"/>
      <c r="Z92" s="3"/>
    </row>
    <row ht="12" customHeight="1" r="93">
      <c r="A93" s="26"/>
      <c r="B93" s="28"/>
      <c r="C93" s="29"/>
      <c r="D93" s="29"/>
      <c r="E93" s="61"/>
      <c r="F93" s="62"/>
      <c r="G93" s="63"/>
      <c r="H93" s="43"/>
      <c r="I93" s="43"/>
      <c r="J93" s="43"/>
      <c r="K93" s="20"/>
      <c r="L93" s="29"/>
      <c r="M93" s="20"/>
      <c r="N93" s="45">
        <f>((G93-1)*(1-(IF(H93="no",0,'complete results log'!$B$3)))+1)</f>
        <v>0.05</v>
      </c>
      <c r="O93" s="45">
        <f>E93*IF(I93="yes",2,1)</f>
        <v>0</v>
      </c>
      <c r="P93" s="46">
        <f>(IF(M93="WON-EW",((((N93-1)*J93)*'complete results log'!$B$2)+('complete results log'!$B$2*(N93-1))),IF(M93="WON",((((N93-1)*J93)*'complete results log'!$B$2)+('complete results log'!$B$2*(N93-1))),IF(M93="PLACED",((((N93-1)*J93)*'complete results log'!$B$2)-'complete results log'!$B$2),IF(J93=0,-'complete results log'!$B$2,IF(J93=0,-'complete results log'!$B$2,-('complete results log'!$B$2*2)))))))*E93</f>
        <v>-0</v>
      </c>
      <c r="Q93" s="46">
        <f>(IF(M93="WON-EW",(((K93-1)*'complete results log'!$B$2)*(1-$B$3))+(((L93-1)*'complete results log'!$B$2)*(1-$B$3)),IF(M93="WON",(((K93-1)*'complete results log'!$B$2)*(1-$B$3)),IF(M93="PLACED",(((L93-1)*'complete results log'!$B$2)*(1-$B$3))-'complete results log'!$B$2,IF(J93=0,-'complete results log'!$B$2,-('complete results log'!$B$2*2))))))*E93</f>
        <v>-0</v>
      </c>
      <c r="R93" s="46">
        <f>(IF(M93="WON-EW",((((F93-1)*J93)*'complete results log'!$B$2)+('complete results log'!$B$2*(F93-1))),IF(M93="WON",((((F93-1)*J93)*'complete results log'!$B$2)+('complete results log'!$B$2*(F93-1))),IF(M93="PLACED",((((F93-1)*J93)*'complete results log'!$B$2)-'complete results log'!$B$2),IF(J93=0,-'complete results log'!$B$2,IF(J93=0,-'complete results log'!$B$2,-('complete results log'!$B$2*2)))))))*E93</f>
        <v>-0</v>
      </c>
      <c r="S93" s="3"/>
      <c r="T93" s="3"/>
      <c r="U93" s="3"/>
      <c r="V93" s="3"/>
      <c r="W93" s="3"/>
      <c r="X93" s="3"/>
      <c r="Y93" s="3"/>
      <c r="Z93" s="3"/>
    </row>
    <row ht="12" customHeight="1" r="94">
      <c r="A94" s="26"/>
      <c r="B94" s="28"/>
      <c r="C94" s="29"/>
      <c r="D94" s="29"/>
      <c r="E94" s="61"/>
      <c r="F94" s="62"/>
      <c r="G94" s="63"/>
      <c r="H94" s="43"/>
      <c r="I94" s="43"/>
      <c r="J94" s="43"/>
      <c r="K94" s="20"/>
      <c r="L94" s="29"/>
      <c r="M94" s="20"/>
      <c r="N94" s="45">
        <f>((G94-1)*(1-(IF(H94="no",0,'complete results log'!$B$3)))+1)</f>
        <v>0.05</v>
      </c>
      <c r="O94" s="45">
        <f>E94*IF(I94="yes",2,1)</f>
        <v>0</v>
      </c>
      <c r="P94" s="46">
        <f>(IF(M94="WON-EW",((((N94-1)*J94)*'complete results log'!$B$2)+('complete results log'!$B$2*(N94-1))),IF(M94="WON",((((N94-1)*J94)*'complete results log'!$B$2)+('complete results log'!$B$2*(N94-1))),IF(M94="PLACED",((((N94-1)*J94)*'complete results log'!$B$2)-'complete results log'!$B$2),IF(J94=0,-'complete results log'!$B$2,IF(J94=0,-'complete results log'!$B$2,-('complete results log'!$B$2*2)))))))*E94</f>
        <v>-0</v>
      </c>
      <c r="Q94" s="46">
        <f>(IF(M94="WON-EW",(((K94-1)*'complete results log'!$B$2)*(1-$B$3))+(((L94-1)*'complete results log'!$B$2)*(1-$B$3)),IF(M94="WON",(((K94-1)*'complete results log'!$B$2)*(1-$B$3)),IF(M94="PLACED",(((L94-1)*'complete results log'!$B$2)*(1-$B$3))-'complete results log'!$B$2,IF(J94=0,-'complete results log'!$B$2,-('complete results log'!$B$2*2))))))*E94</f>
        <v>-0</v>
      </c>
      <c r="R94" s="46">
        <f>(IF(M94="WON-EW",((((F94-1)*J94)*'complete results log'!$B$2)+('complete results log'!$B$2*(F94-1))),IF(M94="WON",((((F94-1)*J94)*'complete results log'!$B$2)+('complete results log'!$B$2*(F94-1))),IF(M94="PLACED",((((F94-1)*J94)*'complete results log'!$B$2)-'complete results log'!$B$2),IF(J94=0,-'complete results log'!$B$2,IF(J94=0,-'complete results log'!$B$2,-('complete results log'!$B$2*2)))))))*E94</f>
        <v>-0</v>
      </c>
      <c r="S94" s="3"/>
      <c r="T94" s="3"/>
      <c r="U94" s="3"/>
      <c r="V94" s="3"/>
      <c r="W94" s="3"/>
      <c r="X94" s="3"/>
      <c r="Y94" s="3"/>
      <c r="Z94" s="3"/>
    </row>
    <row ht="12" customHeight="1" r="95">
      <c r="A95" s="26"/>
      <c r="B95" s="28"/>
      <c r="C95" s="29"/>
      <c r="D95" s="29"/>
      <c r="E95" s="61"/>
      <c r="F95" s="62"/>
      <c r="G95" s="63"/>
      <c r="H95" s="43"/>
      <c r="I95" s="43"/>
      <c r="J95" s="43"/>
      <c r="K95" s="20"/>
      <c r="L95" s="29"/>
      <c r="M95" s="20"/>
      <c r="N95" s="45">
        <f>((G95-1)*(1-(IF(H95="no",0,'complete results log'!$B$3)))+1)</f>
        <v>0.05</v>
      </c>
      <c r="O95" s="45">
        <f>E95*IF(I95="yes",2,1)</f>
        <v>0</v>
      </c>
      <c r="P95" s="46">
        <f>(IF(M95="WON-EW",((((N95-1)*J95)*'complete results log'!$B$2)+('complete results log'!$B$2*(N95-1))),IF(M95="WON",((((N95-1)*J95)*'complete results log'!$B$2)+('complete results log'!$B$2*(N95-1))),IF(M95="PLACED",((((N95-1)*J95)*'complete results log'!$B$2)-'complete results log'!$B$2),IF(J95=0,-'complete results log'!$B$2,IF(J95=0,-'complete results log'!$B$2,-('complete results log'!$B$2*2)))))))*E95</f>
        <v>-0</v>
      </c>
      <c r="Q95" s="46">
        <f>(IF(M95="WON-EW",(((K95-1)*'complete results log'!$B$2)*(1-$B$3))+(((L95-1)*'complete results log'!$B$2)*(1-$B$3)),IF(M95="WON",(((K95-1)*'complete results log'!$B$2)*(1-$B$3)),IF(M95="PLACED",(((L95-1)*'complete results log'!$B$2)*(1-$B$3))-'complete results log'!$B$2,IF(J95=0,-'complete results log'!$B$2,-('complete results log'!$B$2*2))))))*E95</f>
        <v>-0</v>
      </c>
      <c r="R95" s="46">
        <f>(IF(M95="WON-EW",((((F95-1)*J95)*'complete results log'!$B$2)+('complete results log'!$B$2*(F95-1))),IF(M95="WON",((((F95-1)*J95)*'complete results log'!$B$2)+('complete results log'!$B$2*(F95-1))),IF(M95="PLACED",((((F95-1)*J95)*'complete results log'!$B$2)-'complete results log'!$B$2),IF(J95=0,-'complete results log'!$B$2,IF(J95=0,-'complete results log'!$B$2,-('complete results log'!$B$2*2)))))))*E95</f>
        <v>-0</v>
      </c>
      <c r="S95" s="3"/>
      <c r="T95" s="3"/>
      <c r="U95" s="3"/>
      <c r="V95" s="3"/>
      <c r="W95" s="3"/>
      <c r="X95" s="3"/>
      <c r="Y95" s="3"/>
      <c r="Z95" s="3"/>
    </row>
    <row ht="12" customHeight="1" r="96">
      <c r="A96" s="26"/>
      <c r="B96" s="28"/>
      <c r="C96" s="29"/>
      <c r="D96" s="29"/>
      <c r="E96" s="61"/>
      <c r="F96" s="62"/>
      <c r="G96" s="63"/>
      <c r="H96" s="43"/>
      <c r="I96" s="43"/>
      <c r="J96" s="43"/>
      <c r="K96" s="20"/>
      <c r="L96" s="29"/>
      <c r="M96" s="20"/>
      <c r="N96" s="45">
        <f>((G96-1)*(1-(IF(H96="no",0,'complete results log'!$B$3)))+1)</f>
        <v>0.05</v>
      </c>
      <c r="O96" s="45">
        <f>E96*IF(I96="yes",2,1)</f>
        <v>0</v>
      </c>
      <c r="P96" s="46">
        <f>(IF(M96="WON-EW",((((N96-1)*J96)*'complete results log'!$B$2)+('complete results log'!$B$2*(N96-1))),IF(M96="WON",((((N96-1)*J96)*'complete results log'!$B$2)+('complete results log'!$B$2*(N96-1))),IF(M96="PLACED",((((N96-1)*J96)*'complete results log'!$B$2)-'complete results log'!$B$2),IF(J96=0,-'complete results log'!$B$2,IF(J96=0,-'complete results log'!$B$2,-('complete results log'!$B$2*2)))))))*E96</f>
        <v>-0</v>
      </c>
      <c r="Q96" s="46">
        <f>(IF(M96="WON-EW",(((K96-1)*'complete results log'!$B$2)*(1-$B$3))+(((L96-1)*'complete results log'!$B$2)*(1-$B$3)),IF(M96="WON",(((K96-1)*'complete results log'!$B$2)*(1-$B$3)),IF(M96="PLACED",(((L96-1)*'complete results log'!$B$2)*(1-$B$3))-'complete results log'!$B$2,IF(J96=0,-'complete results log'!$B$2,-('complete results log'!$B$2*2))))))*E96</f>
        <v>-0</v>
      </c>
      <c r="R96" s="46">
        <f>(IF(M96="WON-EW",((((F96-1)*J96)*'complete results log'!$B$2)+('complete results log'!$B$2*(F96-1))),IF(M96="WON",((((F96-1)*J96)*'complete results log'!$B$2)+('complete results log'!$B$2*(F96-1))),IF(M96="PLACED",((((F96-1)*J96)*'complete results log'!$B$2)-'complete results log'!$B$2),IF(J96=0,-'complete results log'!$B$2,IF(J96=0,-'complete results log'!$B$2,-('complete results log'!$B$2*2)))))))*E96</f>
        <v>-0</v>
      </c>
      <c r="S96" s="3"/>
      <c r="T96" s="3"/>
      <c r="U96" s="3"/>
      <c r="V96" s="3"/>
      <c r="W96" s="3"/>
      <c r="X96" s="3"/>
      <c r="Y96" s="3"/>
      <c r="Z96" s="3"/>
    </row>
    <row ht="12" customHeight="1" r="97">
      <c r="A97" s="26"/>
      <c r="B97" s="28"/>
      <c r="C97" s="29"/>
      <c r="D97" s="29"/>
      <c r="E97" s="61"/>
      <c r="F97" s="62"/>
      <c r="G97" s="63"/>
      <c r="H97" s="43"/>
      <c r="I97" s="43"/>
      <c r="J97" s="43"/>
      <c r="K97" s="20"/>
      <c r="L97" s="29"/>
      <c r="M97" s="20"/>
      <c r="N97" s="45">
        <f>((G97-1)*(1-(IF(H97="no",0,'complete results log'!$B$3)))+1)</f>
        <v>0.05</v>
      </c>
      <c r="O97" s="45">
        <f>E97*IF(I97="yes",2,1)</f>
        <v>0</v>
      </c>
      <c r="P97" s="46">
        <f>(IF(M97="WON-EW",((((N97-1)*J97)*'complete results log'!$B$2)+('complete results log'!$B$2*(N97-1))),IF(M97="WON",((((N97-1)*J97)*'complete results log'!$B$2)+('complete results log'!$B$2*(N97-1))),IF(M97="PLACED",((((N97-1)*J97)*'complete results log'!$B$2)-'complete results log'!$B$2),IF(J97=0,-'complete results log'!$B$2,IF(J97=0,-'complete results log'!$B$2,-('complete results log'!$B$2*2)))))))*E97</f>
        <v>-0</v>
      </c>
      <c r="Q97" s="46">
        <f>(IF(M97="WON-EW",(((K97-1)*'complete results log'!$B$2)*(1-$B$3))+(((L97-1)*'complete results log'!$B$2)*(1-$B$3)),IF(M97="WON",(((K97-1)*'complete results log'!$B$2)*(1-$B$3)),IF(M97="PLACED",(((L97-1)*'complete results log'!$B$2)*(1-$B$3))-'complete results log'!$B$2,IF(J97=0,-'complete results log'!$B$2,-('complete results log'!$B$2*2))))))*E97</f>
        <v>-0</v>
      </c>
      <c r="R97" s="46">
        <f>(IF(M97="WON-EW",((((F97-1)*J97)*'complete results log'!$B$2)+('complete results log'!$B$2*(F97-1))),IF(M97="WON",((((F97-1)*J97)*'complete results log'!$B$2)+('complete results log'!$B$2*(F97-1))),IF(M97="PLACED",((((F97-1)*J97)*'complete results log'!$B$2)-'complete results log'!$B$2),IF(J97=0,-'complete results log'!$B$2,IF(J97=0,-'complete results log'!$B$2,-('complete results log'!$B$2*2)))))))*E97</f>
        <v>-0</v>
      </c>
      <c r="S97" s="3"/>
      <c r="T97" s="3"/>
      <c r="U97" s="3"/>
      <c r="V97" s="3"/>
      <c r="W97" s="3"/>
      <c r="X97" s="3"/>
      <c r="Y97" s="3"/>
      <c r="Z97" s="3"/>
    </row>
    <row ht="12" customHeight="1" r="98">
      <c r="A98" s="26"/>
      <c r="B98" s="28"/>
      <c r="C98" s="29"/>
      <c r="D98" s="29"/>
      <c r="E98" s="61"/>
      <c r="F98" s="62"/>
      <c r="G98" s="63"/>
      <c r="H98" s="43"/>
      <c r="I98" s="43"/>
      <c r="J98" s="43"/>
      <c r="K98" s="20"/>
      <c r="L98" s="29"/>
      <c r="M98" s="20"/>
      <c r="N98" s="45">
        <f>((G98-1)*(1-(IF(H98="no",0,'complete results log'!$B$3)))+1)</f>
        <v>0.05</v>
      </c>
      <c r="O98" s="45">
        <f>E98*IF(I98="yes",2,1)</f>
        <v>0</v>
      </c>
      <c r="P98" s="46">
        <f>(IF(M98="WON-EW",((((N98-1)*J98)*'complete results log'!$B$2)+('complete results log'!$B$2*(N98-1))),IF(M98="WON",((((N98-1)*J98)*'complete results log'!$B$2)+('complete results log'!$B$2*(N98-1))),IF(M98="PLACED",((((N98-1)*J98)*'complete results log'!$B$2)-'complete results log'!$B$2),IF(J98=0,-'complete results log'!$B$2,IF(J98=0,-'complete results log'!$B$2,-('complete results log'!$B$2*2)))))))*E98</f>
        <v>-0</v>
      </c>
      <c r="Q98" s="46">
        <f>(IF(M98="WON-EW",(((K98-1)*'complete results log'!$B$2)*(1-$B$3))+(((L98-1)*'complete results log'!$B$2)*(1-$B$3)),IF(M98="WON",(((K98-1)*'complete results log'!$B$2)*(1-$B$3)),IF(M98="PLACED",(((L98-1)*'complete results log'!$B$2)*(1-$B$3))-'complete results log'!$B$2,IF(J98=0,-'complete results log'!$B$2,-('complete results log'!$B$2*2))))))*E98</f>
        <v>-0</v>
      </c>
      <c r="R98" s="46">
        <f>(IF(M98="WON-EW",((((F98-1)*J98)*'complete results log'!$B$2)+('complete results log'!$B$2*(F98-1))),IF(M98="WON",((((F98-1)*J98)*'complete results log'!$B$2)+('complete results log'!$B$2*(F98-1))),IF(M98="PLACED",((((F98-1)*J98)*'complete results log'!$B$2)-'complete results log'!$B$2),IF(J98=0,-'complete results log'!$B$2,IF(J98=0,-'complete results log'!$B$2,-('complete results log'!$B$2*2)))))))*E98</f>
        <v>-0</v>
      </c>
      <c r="S98" s="3"/>
      <c r="T98" s="3"/>
      <c r="U98" s="3"/>
      <c r="V98" s="3"/>
      <c r="W98" s="3"/>
      <c r="X98" s="3"/>
      <c r="Y98" s="3"/>
      <c r="Z98" s="3"/>
    </row>
    <row ht="12" customHeight="1" r="99">
      <c r="A99" s="26"/>
      <c r="B99" s="28"/>
      <c r="C99" s="29"/>
      <c r="D99" s="29"/>
      <c r="E99" s="61"/>
      <c r="F99" s="62"/>
      <c r="G99" s="63"/>
      <c r="H99" s="43"/>
      <c r="I99" s="43"/>
      <c r="J99" s="43"/>
      <c r="K99" s="20"/>
      <c r="L99" s="29"/>
      <c r="M99" s="20"/>
      <c r="N99" s="45">
        <f>((G99-1)*(1-(IF(H99="no",0,'complete results log'!$B$3)))+1)</f>
        <v>0.05</v>
      </c>
      <c r="O99" s="45">
        <f>E99*IF(I99="yes",2,1)</f>
        <v>0</v>
      </c>
      <c r="P99" s="46">
        <f>(IF(M99="WON-EW",((((N99-1)*J99)*'complete results log'!$B$2)+('complete results log'!$B$2*(N99-1))),IF(M99="WON",((((N99-1)*J99)*'complete results log'!$B$2)+('complete results log'!$B$2*(N99-1))),IF(M99="PLACED",((((N99-1)*J99)*'complete results log'!$B$2)-'complete results log'!$B$2),IF(J99=0,-'complete results log'!$B$2,IF(J99=0,-'complete results log'!$B$2,-('complete results log'!$B$2*2)))))))*E99</f>
        <v>-0</v>
      </c>
      <c r="Q99" s="46">
        <f>(IF(M99="WON-EW",(((K99-1)*'complete results log'!$B$2)*(1-$B$3))+(((L99-1)*'complete results log'!$B$2)*(1-$B$3)),IF(M99="WON",(((K99-1)*'complete results log'!$B$2)*(1-$B$3)),IF(M99="PLACED",(((L99-1)*'complete results log'!$B$2)*(1-$B$3))-'complete results log'!$B$2,IF(J99=0,-'complete results log'!$B$2,-('complete results log'!$B$2*2))))))*E99</f>
        <v>-0</v>
      </c>
      <c r="R99" s="46">
        <f>(IF(M99="WON-EW",((((F99-1)*J99)*'complete results log'!$B$2)+('complete results log'!$B$2*(F99-1))),IF(M99="WON",((((F99-1)*J99)*'complete results log'!$B$2)+('complete results log'!$B$2*(F99-1))),IF(M99="PLACED",((((F99-1)*J99)*'complete results log'!$B$2)-'complete results log'!$B$2),IF(J99=0,-'complete results log'!$B$2,IF(J99=0,-'complete results log'!$B$2,-('complete results log'!$B$2*2)))))))*E99</f>
        <v>-0</v>
      </c>
      <c r="S99" s="3"/>
      <c r="T99" s="3"/>
      <c r="U99" s="3"/>
      <c r="V99" s="3"/>
      <c r="W99" s="3"/>
      <c r="X99" s="3"/>
      <c r="Y99" s="3"/>
      <c r="Z99" s="3"/>
    </row>
    <row ht="12" customHeight="1" r="100">
      <c r="A100" s="26"/>
      <c r="B100" s="28"/>
      <c r="C100" s="29"/>
      <c r="D100" s="29"/>
      <c r="E100" s="61"/>
      <c r="F100" s="62"/>
      <c r="G100" s="63"/>
      <c r="H100" s="43"/>
      <c r="I100" s="43"/>
      <c r="J100" s="43"/>
      <c r="K100" s="20"/>
      <c r="L100" s="29"/>
      <c r="M100" s="20"/>
      <c r="N100" s="45">
        <f>((G100-1)*(1-(IF(H100="no",0,'complete results log'!$B$3)))+1)</f>
        <v>0.05</v>
      </c>
      <c r="O100" s="45">
        <f>E100*IF(I100="yes",2,1)</f>
        <v>0</v>
      </c>
      <c r="P100" s="46">
        <f>(IF(M100="WON-EW",((((N100-1)*J100)*'complete results log'!$B$2)+('complete results log'!$B$2*(N100-1))),IF(M100="WON",((((N100-1)*J100)*'complete results log'!$B$2)+('complete results log'!$B$2*(N100-1))),IF(M100="PLACED",((((N100-1)*J100)*'complete results log'!$B$2)-'complete results log'!$B$2),IF(J100=0,-'complete results log'!$B$2,IF(J100=0,-'complete results log'!$B$2,-('complete results log'!$B$2*2)))))))*E100</f>
        <v>-0</v>
      </c>
      <c r="Q100" s="46">
        <f>(IF(M100="WON-EW",(((K100-1)*'complete results log'!$B$2)*(1-$B$3))+(((L100-1)*'complete results log'!$B$2)*(1-$B$3)),IF(M100="WON",(((K100-1)*'complete results log'!$B$2)*(1-$B$3)),IF(M100="PLACED",(((L100-1)*'complete results log'!$B$2)*(1-$B$3))-'complete results log'!$B$2,IF(J100=0,-'complete results log'!$B$2,-('complete results log'!$B$2*2))))))*E100</f>
        <v>-0</v>
      </c>
      <c r="R100" s="46">
        <f>(IF(M100="WON-EW",((((F100-1)*J100)*'complete results log'!$B$2)+('complete results log'!$B$2*(F100-1))),IF(M100="WON",((((F100-1)*J100)*'complete results log'!$B$2)+('complete results log'!$B$2*(F100-1))),IF(M100="PLACED",((((F100-1)*J100)*'complete results log'!$B$2)-'complete results log'!$B$2),IF(J100=0,-'complete results log'!$B$2,IF(J100=0,-'complete results log'!$B$2,-('complete results log'!$B$2*2)))))))*E100</f>
        <v>-0</v>
      </c>
      <c r="S100" s="3"/>
      <c r="T100" s="3"/>
      <c r="U100" s="3"/>
      <c r="V100" s="3"/>
      <c r="W100" s="3"/>
      <c r="X100" s="3"/>
      <c r="Y100" s="3"/>
      <c r="Z100" s="3"/>
    </row>
    <row ht="12" customHeight="1" r="101">
      <c r="A101" s="26"/>
      <c r="B101" s="28"/>
      <c r="C101" s="29"/>
      <c r="D101" s="29"/>
      <c r="E101" s="61"/>
      <c r="F101" s="62"/>
      <c r="G101" s="63"/>
      <c r="H101" s="43"/>
      <c r="I101" s="43"/>
      <c r="J101" s="43"/>
      <c r="K101" s="20"/>
      <c r="L101" s="29"/>
      <c r="M101" s="20"/>
      <c r="N101" s="45">
        <f>((G101-1)*(1-(IF(H101="no",0,'complete results log'!$B$3)))+1)</f>
        <v>0.05</v>
      </c>
      <c r="O101" s="45">
        <f>E101*IF(I101="yes",2,1)</f>
        <v>0</v>
      </c>
      <c r="P101" s="46">
        <f>(IF(M101="WON-EW",((((N101-1)*J101)*'complete results log'!$B$2)+('complete results log'!$B$2*(N101-1))),IF(M101="WON",((((N101-1)*J101)*'complete results log'!$B$2)+('complete results log'!$B$2*(N101-1))),IF(M101="PLACED",((((N101-1)*J101)*'complete results log'!$B$2)-'complete results log'!$B$2),IF(J101=0,-'complete results log'!$B$2,IF(J101=0,-'complete results log'!$B$2,-('complete results log'!$B$2*2)))))))*E101</f>
        <v>-0</v>
      </c>
      <c r="Q101" s="46">
        <f>(IF(M101="WON-EW",(((K101-1)*'complete results log'!$B$2)*(1-$B$3))+(((L101-1)*'complete results log'!$B$2)*(1-$B$3)),IF(M101="WON",(((K101-1)*'complete results log'!$B$2)*(1-$B$3)),IF(M101="PLACED",(((L101-1)*'complete results log'!$B$2)*(1-$B$3))-'complete results log'!$B$2,IF(J101=0,-'complete results log'!$B$2,-('complete results log'!$B$2*2))))))*E101</f>
        <v>-0</v>
      </c>
      <c r="R101" s="46">
        <f>(IF(M101="WON-EW",((((F101-1)*J101)*'complete results log'!$B$2)+('complete results log'!$B$2*(F101-1))),IF(M101="WON",((((F101-1)*J101)*'complete results log'!$B$2)+('complete results log'!$B$2*(F101-1))),IF(M101="PLACED",((((F101-1)*J101)*'complete results log'!$B$2)-'complete results log'!$B$2),IF(J101=0,-'complete results log'!$B$2,IF(J101=0,-'complete results log'!$B$2,-('complete results log'!$B$2*2)))))))*E101</f>
        <v>-0</v>
      </c>
      <c r="S101" s="3"/>
      <c r="T101" s="3"/>
      <c r="U101" s="3"/>
      <c r="V101" s="3"/>
      <c r="W101" s="3"/>
      <c r="X101" s="3"/>
      <c r="Y101" s="3"/>
      <c r="Z101" s="3"/>
    </row>
    <row ht="12" customHeight="1" r="102">
      <c r="A102" s="26"/>
      <c r="B102" s="28"/>
      <c r="C102" s="29"/>
      <c r="D102" s="29"/>
      <c r="E102" s="61"/>
      <c r="F102" s="62"/>
      <c r="G102" s="63"/>
      <c r="H102" s="43"/>
      <c r="I102" s="43"/>
      <c r="J102" s="43"/>
      <c r="K102" s="20"/>
      <c r="L102" s="29"/>
      <c r="M102" s="20"/>
      <c r="N102" s="45">
        <f>((G102-1)*(1-(IF(H102="no",0,'complete results log'!$B$3)))+1)</f>
        <v>0.05</v>
      </c>
      <c r="O102" s="45">
        <f>E102*IF(I102="yes",2,1)</f>
        <v>0</v>
      </c>
      <c r="P102" s="46">
        <f>(IF(M102="WON-EW",((((N102-1)*J102)*'complete results log'!$B$2)+('complete results log'!$B$2*(N102-1))),IF(M102="WON",((((N102-1)*J102)*'complete results log'!$B$2)+('complete results log'!$B$2*(N102-1))),IF(M102="PLACED",((((N102-1)*J102)*'complete results log'!$B$2)-'complete results log'!$B$2),IF(J102=0,-'complete results log'!$B$2,IF(J102=0,-'complete results log'!$B$2,-('complete results log'!$B$2*2)))))))*E102</f>
        <v>-0</v>
      </c>
      <c r="Q102" s="46">
        <f>(IF(M102="WON-EW",(((K102-1)*'complete results log'!$B$2)*(1-$B$3))+(((L102-1)*'complete results log'!$B$2)*(1-$B$3)),IF(M102="WON",(((K102-1)*'complete results log'!$B$2)*(1-$B$3)),IF(M102="PLACED",(((L102-1)*'complete results log'!$B$2)*(1-$B$3))-'complete results log'!$B$2,IF(J102=0,-'complete results log'!$B$2,-('complete results log'!$B$2*2))))))*E102</f>
        <v>-0</v>
      </c>
      <c r="R102" s="46">
        <f>(IF(M102="WON-EW",((((F102-1)*J102)*'complete results log'!$B$2)+('complete results log'!$B$2*(F102-1))),IF(M102="WON",((((F102-1)*J102)*'complete results log'!$B$2)+('complete results log'!$B$2*(F102-1))),IF(M102="PLACED",((((F102-1)*J102)*'complete results log'!$B$2)-'complete results log'!$B$2),IF(J102=0,-'complete results log'!$B$2,IF(J102=0,-'complete results log'!$B$2,-('complete results log'!$B$2*2)))))))*E102</f>
        <v>-0</v>
      </c>
      <c r="S102" s="3"/>
      <c r="T102" s="3"/>
      <c r="U102" s="3"/>
      <c r="V102" s="3"/>
      <c r="W102" s="3"/>
      <c r="X102" s="3"/>
      <c r="Y102" s="3"/>
      <c r="Z102" s="3"/>
    </row>
    <row ht="12" customHeight="1" r="103">
      <c r="A103" s="26"/>
      <c r="B103" s="28"/>
      <c r="C103" s="29"/>
      <c r="D103" s="29"/>
      <c r="E103" s="61"/>
      <c r="F103" s="62"/>
      <c r="G103" s="63"/>
      <c r="H103" s="43"/>
      <c r="I103" s="43"/>
      <c r="J103" s="43"/>
      <c r="K103" s="20"/>
      <c r="L103" s="29"/>
      <c r="M103" s="20"/>
      <c r="N103" s="45">
        <f>((G103-1)*(1-(IF(H103="no",0,'complete results log'!$B$3)))+1)</f>
        <v>0.05</v>
      </c>
      <c r="O103" s="45">
        <f>E103*IF(I103="yes",2,1)</f>
        <v>0</v>
      </c>
      <c r="P103" s="46">
        <f>(IF(M103="WON-EW",((((N103-1)*J103)*'complete results log'!$B$2)+('complete results log'!$B$2*(N103-1))),IF(M103="WON",((((N103-1)*J103)*'complete results log'!$B$2)+('complete results log'!$B$2*(N103-1))),IF(M103="PLACED",((((N103-1)*J103)*'complete results log'!$B$2)-'complete results log'!$B$2),IF(J103=0,-'complete results log'!$B$2,IF(J103=0,-'complete results log'!$B$2,-('complete results log'!$B$2*2)))))))*E103</f>
        <v>-0</v>
      </c>
      <c r="Q103" s="46">
        <f>(IF(M103="WON-EW",(((K103-1)*'complete results log'!$B$2)*(1-$B$3))+(((L103-1)*'complete results log'!$B$2)*(1-$B$3)),IF(M103="WON",(((K103-1)*'complete results log'!$B$2)*(1-$B$3)),IF(M103="PLACED",(((L103-1)*'complete results log'!$B$2)*(1-$B$3))-'complete results log'!$B$2,IF(J103=0,-'complete results log'!$B$2,-('complete results log'!$B$2*2))))))*E103</f>
        <v>-0</v>
      </c>
      <c r="R103" s="46">
        <f>(IF(M103="WON-EW",((((F103-1)*J103)*'complete results log'!$B$2)+('complete results log'!$B$2*(F103-1))),IF(M103="WON",((((F103-1)*J103)*'complete results log'!$B$2)+('complete results log'!$B$2*(F103-1))),IF(M103="PLACED",((((F103-1)*J103)*'complete results log'!$B$2)-'complete results log'!$B$2),IF(J103=0,-'complete results log'!$B$2,IF(J103=0,-'complete results log'!$B$2,-('complete results log'!$B$2*2)))))))*E103</f>
        <v>-0</v>
      </c>
      <c r="S103" s="3"/>
      <c r="T103" s="3"/>
      <c r="U103" s="3"/>
      <c r="V103" s="3"/>
      <c r="W103" s="3"/>
      <c r="X103" s="3"/>
      <c r="Y103" s="3"/>
      <c r="Z103" s="3"/>
    </row>
    <row ht="12" customHeight="1" r="104">
      <c r="A104" s="26"/>
      <c r="B104" s="28"/>
      <c r="C104" s="29"/>
      <c r="D104" s="29"/>
      <c r="E104" s="61"/>
      <c r="F104" s="62"/>
      <c r="G104" s="63"/>
      <c r="H104" s="43"/>
      <c r="I104" s="43"/>
      <c r="J104" s="43"/>
      <c r="K104" s="20"/>
      <c r="L104" s="29"/>
      <c r="M104" s="20"/>
      <c r="N104" s="45">
        <f>((G104-1)*(1-(IF(H104="no",0,'complete results log'!$B$3)))+1)</f>
        <v>0.05</v>
      </c>
      <c r="O104" s="45">
        <f>E104*IF(I104="yes",2,1)</f>
        <v>0</v>
      </c>
      <c r="P104" s="46">
        <f>(IF(M104="WON-EW",((((N104-1)*J104)*'complete results log'!$B$2)+('complete results log'!$B$2*(N104-1))),IF(M104="WON",((((N104-1)*J104)*'complete results log'!$B$2)+('complete results log'!$B$2*(N104-1))),IF(M104="PLACED",((((N104-1)*J104)*'complete results log'!$B$2)-'complete results log'!$B$2),IF(J104=0,-'complete results log'!$B$2,IF(J104=0,-'complete results log'!$B$2,-('complete results log'!$B$2*2)))))))*E104</f>
        <v>-0</v>
      </c>
      <c r="Q104" s="46">
        <f>(IF(M104="WON-EW",(((K104-1)*'complete results log'!$B$2)*(1-$B$3))+(((L104-1)*'complete results log'!$B$2)*(1-$B$3)),IF(M104="WON",(((K104-1)*'complete results log'!$B$2)*(1-$B$3)),IF(M104="PLACED",(((L104-1)*'complete results log'!$B$2)*(1-$B$3))-'complete results log'!$B$2,IF(J104=0,-'complete results log'!$B$2,-('complete results log'!$B$2*2))))))*E104</f>
        <v>-0</v>
      </c>
      <c r="R104" s="46">
        <f>(IF(M104="WON-EW",((((F104-1)*J104)*'complete results log'!$B$2)+('complete results log'!$B$2*(F104-1))),IF(M104="WON",((((F104-1)*J104)*'complete results log'!$B$2)+('complete results log'!$B$2*(F104-1))),IF(M104="PLACED",((((F104-1)*J104)*'complete results log'!$B$2)-'complete results log'!$B$2),IF(J104=0,-'complete results log'!$B$2,IF(J104=0,-'complete results log'!$B$2,-('complete results log'!$B$2*2)))))))*E104</f>
        <v>-0</v>
      </c>
      <c r="S104" s="3"/>
      <c r="T104" s="3"/>
      <c r="U104" s="3"/>
      <c r="V104" s="3"/>
      <c r="W104" s="3"/>
      <c r="X104" s="3"/>
      <c r="Y104" s="3"/>
      <c r="Z104" s="3"/>
    </row>
    <row ht="12" customHeight="1" r="105">
      <c r="A105" s="26"/>
      <c r="B105" s="28"/>
      <c r="C105" s="29"/>
      <c r="D105" s="29"/>
      <c r="E105" s="61"/>
      <c r="F105" s="62"/>
      <c r="G105" s="63"/>
      <c r="H105" s="43"/>
      <c r="I105" s="43"/>
      <c r="J105" s="43"/>
      <c r="K105" s="20"/>
      <c r="L105" s="29"/>
      <c r="M105" s="20"/>
      <c r="N105" s="45">
        <f>((G105-1)*(1-(IF(H105="no",0,'complete results log'!$B$3)))+1)</f>
        <v>0.05</v>
      </c>
      <c r="O105" s="45">
        <f>E105*IF(I105="yes",2,1)</f>
        <v>0</v>
      </c>
      <c r="P105" s="46">
        <f>(IF(M105="WON-EW",((((N105-1)*J105)*'complete results log'!$B$2)+('complete results log'!$B$2*(N105-1))),IF(M105="WON",((((N105-1)*J105)*'complete results log'!$B$2)+('complete results log'!$B$2*(N105-1))),IF(M105="PLACED",((((N105-1)*J105)*'complete results log'!$B$2)-'complete results log'!$B$2),IF(J105=0,-'complete results log'!$B$2,IF(J105=0,-'complete results log'!$B$2,-('complete results log'!$B$2*2)))))))*E105</f>
        <v>-0</v>
      </c>
      <c r="Q105" s="46">
        <f>(IF(M105="WON-EW",(((K105-1)*'complete results log'!$B$2)*(1-$B$3))+(((L105-1)*'complete results log'!$B$2)*(1-$B$3)),IF(M105="WON",(((K105-1)*'complete results log'!$B$2)*(1-$B$3)),IF(M105="PLACED",(((L105-1)*'complete results log'!$B$2)*(1-$B$3))-'complete results log'!$B$2,IF(J105=0,-'complete results log'!$B$2,-('complete results log'!$B$2*2))))))*E105</f>
        <v>-0</v>
      </c>
      <c r="R105" s="46">
        <f>(IF(M105="WON-EW",((((F105-1)*J105)*'complete results log'!$B$2)+('complete results log'!$B$2*(F105-1))),IF(M105="WON",((((F105-1)*J105)*'complete results log'!$B$2)+('complete results log'!$B$2*(F105-1))),IF(M105="PLACED",((((F105-1)*J105)*'complete results log'!$B$2)-'complete results log'!$B$2),IF(J105=0,-'complete results log'!$B$2,IF(J105=0,-'complete results log'!$B$2,-('complete results log'!$B$2*2)))))))*E105</f>
        <v>-0</v>
      </c>
      <c r="S105" s="3"/>
      <c r="T105" s="3"/>
      <c r="U105" s="3"/>
      <c r="V105" s="3"/>
      <c r="W105" s="3"/>
      <c r="X105" s="3"/>
      <c r="Y105" s="3"/>
      <c r="Z105" s="3"/>
    </row>
    <row ht="12" customHeight="1" r="106">
      <c r="A106" s="26"/>
      <c r="B106" s="28"/>
      <c r="C106" s="29"/>
      <c r="D106" s="29"/>
      <c r="E106" s="61"/>
      <c r="F106" s="62"/>
      <c r="G106" s="63"/>
      <c r="H106" s="43"/>
      <c r="I106" s="43"/>
      <c r="J106" s="43"/>
      <c r="K106" s="20"/>
      <c r="L106" s="29"/>
      <c r="M106" s="20"/>
      <c r="N106" s="45">
        <f>((G106-1)*(1-(IF(H106="no",0,'complete results log'!$B$3)))+1)</f>
        <v>0.05</v>
      </c>
      <c r="O106" s="45">
        <f>E106*IF(I106="yes",2,1)</f>
        <v>0</v>
      </c>
      <c r="P106" s="46">
        <f>(IF(M106="WON-EW",((((N106-1)*J106)*'complete results log'!$B$2)+('complete results log'!$B$2*(N106-1))),IF(M106="WON",((((N106-1)*J106)*'complete results log'!$B$2)+('complete results log'!$B$2*(N106-1))),IF(M106="PLACED",((((N106-1)*J106)*'complete results log'!$B$2)-'complete results log'!$B$2),IF(J106=0,-'complete results log'!$B$2,IF(J106=0,-'complete results log'!$B$2,-('complete results log'!$B$2*2)))))))*E106</f>
        <v>-0</v>
      </c>
      <c r="Q106" s="46">
        <f>(IF(M106="WON-EW",(((K106-1)*'complete results log'!$B$2)*(1-$B$3))+(((L106-1)*'complete results log'!$B$2)*(1-$B$3)),IF(M106="WON",(((K106-1)*'complete results log'!$B$2)*(1-$B$3)),IF(M106="PLACED",(((L106-1)*'complete results log'!$B$2)*(1-$B$3))-'complete results log'!$B$2,IF(J106=0,-'complete results log'!$B$2,-('complete results log'!$B$2*2))))))*E106</f>
        <v>-0</v>
      </c>
      <c r="R106" s="46">
        <f>(IF(M106="WON-EW",((((F106-1)*J106)*'complete results log'!$B$2)+('complete results log'!$B$2*(F106-1))),IF(M106="WON",((((F106-1)*J106)*'complete results log'!$B$2)+('complete results log'!$B$2*(F106-1))),IF(M106="PLACED",((((F106-1)*J106)*'complete results log'!$B$2)-'complete results log'!$B$2),IF(J106=0,-'complete results log'!$B$2,IF(J106=0,-'complete results log'!$B$2,-('complete results log'!$B$2*2)))))))*E106</f>
        <v>-0</v>
      </c>
      <c r="S106" s="3"/>
      <c r="T106" s="3"/>
      <c r="U106" s="3"/>
      <c r="V106" s="3"/>
      <c r="W106" s="3"/>
      <c r="X106" s="3"/>
      <c r="Y106" s="3"/>
      <c r="Z106" s="3"/>
    </row>
    <row ht="12" customHeight="1" r="107">
      <c r="A107" s="26"/>
      <c r="B107" s="28"/>
      <c r="C107" s="29"/>
      <c r="D107" s="29"/>
      <c r="E107" s="61"/>
      <c r="F107" s="62"/>
      <c r="G107" s="63"/>
      <c r="H107" s="43"/>
      <c r="I107" s="43"/>
      <c r="J107" s="43"/>
      <c r="K107" s="20"/>
      <c r="L107" s="29"/>
      <c r="M107" s="20"/>
      <c r="N107" s="45">
        <f>((G107-1)*(1-(IF(H107="no",0,'complete results log'!$B$3)))+1)</f>
        <v>0.05</v>
      </c>
      <c r="O107" s="45">
        <f>E107*IF(I107="yes",2,1)</f>
        <v>0</v>
      </c>
      <c r="P107" s="46">
        <f>(IF(M107="WON-EW",((((N107-1)*J107)*'complete results log'!$B$2)+('complete results log'!$B$2*(N107-1))),IF(M107="WON",((((N107-1)*J107)*'complete results log'!$B$2)+('complete results log'!$B$2*(N107-1))),IF(M107="PLACED",((((N107-1)*J107)*'complete results log'!$B$2)-'complete results log'!$B$2),IF(J107=0,-'complete results log'!$B$2,IF(J107=0,-'complete results log'!$B$2,-('complete results log'!$B$2*2)))))))*E107</f>
        <v>-0</v>
      </c>
      <c r="Q107" s="46">
        <f>(IF(M107="WON-EW",(((K107-1)*'complete results log'!$B$2)*(1-$B$3))+(((L107-1)*'complete results log'!$B$2)*(1-$B$3)),IF(M107="WON",(((K107-1)*'complete results log'!$B$2)*(1-$B$3)),IF(M107="PLACED",(((L107-1)*'complete results log'!$B$2)*(1-$B$3))-'complete results log'!$B$2,IF(J107=0,-'complete results log'!$B$2,-('complete results log'!$B$2*2))))))*E107</f>
        <v>-0</v>
      </c>
      <c r="R107" s="46">
        <f>(IF(M107="WON-EW",((((F107-1)*J107)*'complete results log'!$B$2)+('complete results log'!$B$2*(F107-1))),IF(M107="WON",((((F107-1)*J107)*'complete results log'!$B$2)+('complete results log'!$B$2*(F107-1))),IF(M107="PLACED",((((F107-1)*J107)*'complete results log'!$B$2)-'complete results log'!$B$2),IF(J107=0,-'complete results log'!$B$2,IF(J107=0,-'complete results log'!$B$2,-('complete results log'!$B$2*2)))))))*E107</f>
        <v>-0</v>
      </c>
      <c r="S107" s="3"/>
      <c r="T107" s="3"/>
      <c r="U107" s="3"/>
      <c r="V107" s="3"/>
      <c r="W107" s="3"/>
      <c r="X107" s="3"/>
      <c r="Y107" s="3"/>
      <c r="Z107" s="3"/>
    </row>
    <row ht="12" customHeight="1" r="108">
      <c r="A108" s="26"/>
      <c r="B108" s="28"/>
      <c r="C108" s="29"/>
      <c r="D108" s="29"/>
      <c r="E108" s="61"/>
      <c r="F108" s="62"/>
      <c r="G108" s="63"/>
      <c r="H108" s="43"/>
      <c r="I108" s="43"/>
      <c r="J108" s="43"/>
      <c r="K108" s="20"/>
      <c r="L108" s="29"/>
      <c r="M108" s="20"/>
      <c r="N108" s="45">
        <f>((G108-1)*(1-(IF(H108="no",0,'complete results log'!$B$3)))+1)</f>
        <v>0.05</v>
      </c>
      <c r="O108" s="45">
        <f>E108*IF(I108="yes",2,1)</f>
        <v>0</v>
      </c>
      <c r="P108" s="46">
        <f>(IF(M108="WON-EW",((((N108-1)*J108)*'complete results log'!$B$2)+('complete results log'!$B$2*(N108-1))),IF(M108="WON",((((N108-1)*J108)*'complete results log'!$B$2)+('complete results log'!$B$2*(N108-1))),IF(M108="PLACED",((((N108-1)*J108)*'complete results log'!$B$2)-'complete results log'!$B$2),IF(J108=0,-'complete results log'!$B$2,IF(J108=0,-'complete results log'!$B$2,-('complete results log'!$B$2*2)))))))*E108</f>
        <v>-0</v>
      </c>
      <c r="Q108" s="46">
        <f>(IF(M108="WON-EW",(((K108-1)*'complete results log'!$B$2)*(1-$B$3))+(((L108-1)*'complete results log'!$B$2)*(1-$B$3)),IF(M108="WON",(((K108-1)*'complete results log'!$B$2)*(1-$B$3)),IF(M108="PLACED",(((L108-1)*'complete results log'!$B$2)*(1-$B$3))-'complete results log'!$B$2,IF(J108=0,-'complete results log'!$B$2,-('complete results log'!$B$2*2))))))*E108</f>
        <v>-0</v>
      </c>
      <c r="R108" s="46">
        <f>(IF(M108="WON-EW",((((F108-1)*J108)*'complete results log'!$B$2)+('complete results log'!$B$2*(F108-1))),IF(M108="WON",((((F108-1)*J108)*'complete results log'!$B$2)+('complete results log'!$B$2*(F108-1))),IF(M108="PLACED",((((F108-1)*J108)*'complete results log'!$B$2)-'complete results log'!$B$2),IF(J108=0,-'complete results log'!$B$2,IF(J108=0,-'complete results log'!$B$2,-('complete results log'!$B$2*2)))))))*E108</f>
        <v>-0</v>
      </c>
      <c r="S108" s="3"/>
      <c r="T108" s="3"/>
      <c r="U108" s="3"/>
      <c r="V108" s="3"/>
      <c r="W108" s="3"/>
      <c r="X108" s="3"/>
      <c r="Y108" s="3"/>
      <c r="Z108" s="3"/>
    </row>
    <row ht="12" customHeight="1" r="109">
      <c r="A109" s="26"/>
      <c r="B109" s="28"/>
      <c r="C109" s="29"/>
      <c r="D109" s="29"/>
      <c r="E109" s="61"/>
      <c r="F109" s="62"/>
      <c r="G109" s="63"/>
      <c r="H109" s="43"/>
      <c r="I109" s="43"/>
      <c r="J109" s="43"/>
      <c r="K109" s="20"/>
      <c r="L109" s="29"/>
      <c r="M109" s="20"/>
      <c r="N109" s="45">
        <f>((G109-1)*(1-(IF(H109="no",0,'complete results log'!$B$3)))+1)</f>
        <v>0.05</v>
      </c>
      <c r="O109" s="45">
        <f>E109*IF(I109="yes",2,1)</f>
        <v>0</v>
      </c>
      <c r="P109" s="46">
        <f>(IF(M109="WON-EW",((((N109-1)*J109)*'complete results log'!$B$2)+('complete results log'!$B$2*(N109-1))),IF(M109="WON",((((N109-1)*J109)*'complete results log'!$B$2)+('complete results log'!$B$2*(N109-1))),IF(M109="PLACED",((((N109-1)*J109)*'complete results log'!$B$2)-'complete results log'!$B$2),IF(J109=0,-'complete results log'!$B$2,IF(J109=0,-'complete results log'!$B$2,-('complete results log'!$B$2*2)))))))*E109</f>
        <v>-0</v>
      </c>
      <c r="Q109" s="46">
        <f>(IF(M109="WON-EW",(((K109-1)*'complete results log'!$B$2)*(1-$B$3))+(((L109-1)*'complete results log'!$B$2)*(1-$B$3)),IF(M109="WON",(((K109-1)*'complete results log'!$B$2)*(1-$B$3)),IF(M109="PLACED",(((L109-1)*'complete results log'!$B$2)*(1-$B$3))-'complete results log'!$B$2,IF(J109=0,-'complete results log'!$B$2,-('complete results log'!$B$2*2))))))*E109</f>
        <v>-0</v>
      </c>
      <c r="R109" s="46">
        <f>(IF(M109="WON-EW",((((F109-1)*J109)*'complete results log'!$B$2)+('complete results log'!$B$2*(F109-1))),IF(M109="WON",((((F109-1)*J109)*'complete results log'!$B$2)+('complete results log'!$B$2*(F109-1))),IF(M109="PLACED",((((F109-1)*J109)*'complete results log'!$B$2)-'complete results log'!$B$2),IF(J109=0,-'complete results log'!$B$2,IF(J109=0,-'complete results log'!$B$2,-('complete results log'!$B$2*2)))))))*E109</f>
        <v>-0</v>
      </c>
      <c r="S109" s="3"/>
      <c r="T109" s="3"/>
      <c r="U109" s="3"/>
      <c r="V109" s="3"/>
      <c r="W109" s="3"/>
      <c r="X109" s="3"/>
      <c r="Y109" s="3"/>
      <c r="Z109" s="3"/>
    </row>
    <row ht="12" customHeight="1" r="110">
      <c r="A110" s="26"/>
      <c r="B110" s="28"/>
      <c r="C110" s="29"/>
      <c r="D110" s="29"/>
      <c r="E110" s="61"/>
      <c r="F110" s="62"/>
      <c r="G110" s="63"/>
      <c r="H110" s="43"/>
      <c r="I110" s="43"/>
      <c r="J110" s="43"/>
      <c r="K110" s="20"/>
      <c r="L110" s="29"/>
      <c r="M110" s="20"/>
      <c r="N110" s="45">
        <f>((G110-1)*(1-(IF(H110="no",0,'complete results log'!$B$3)))+1)</f>
        <v>0.05</v>
      </c>
      <c r="O110" s="45">
        <f>E110*IF(I110="yes",2,1)</f>
        <v>0</v>
      </c>
      <c r="P110" s="46">
        <f>(IF(M110="WON-EW",((((N110-1)*J110)*'complete results log'!$B$2)+('complete results log'!$B$2*(N110-1))),IF(M110="WON",((((N110-1)*J110)*'complete results log'!$B$2)+('complete results log'!$B$2*(N110-1))),IF(M110="PLACED",((((N110-1)*J110)*'complete results log'!$B$2)-'complete results log'!$B$2),IF(J110=0,-'complete results log'!$B$2,IF(J110=0,-'complete results log'!$B$2,-('complete results log'!$B$2*2)))))))*E110</f>
        <v>-0</v>
      </c>
      <c r="Q110" s="46">
        <f>(IF(M110="WON-EW",(((K110-1)*'complete results log'!$B$2)*(1-$B$3))+(((L110-1)*'complete results log'!$B$2)*(1-$B$3)),IF(M110="WON",(((K110-1)*'complete results log'!$B$2)*(1-$B$3)),IF(M110="PLACED",(((L110-1)*'complete results log'!$B$2)*(1-$B$3))-'complete results log'!$B$2,IF(J110=0,-'complete results log'!$B$2,-('complete results log'!$B$2*2))))))*E110</f>
        <v>-0</v>
      </c>
      <c r="R110" s="46">
        <f>(IF(M110="WON-EW",((((F110-1)*J110)*'complete results log'!$B$2)+('complete results log'!$B$2*(F110-1))),IF(M110="WON",((((F110-1)*J110)*'complete results log'!$B$2)+('complete results log'!$B$2*(F110-1))),IF(M110="PLACED",((((F110-1)*J110)*'complete results log'!$B$2)-'complete results log'!$B$2),IF(J110=0,-'complete results log'!$B$2,IF(J110=0,-'complete results log'!$B$2,-('complete results log'!$B$2*2)))))))*E110</f>
        <v>-0</v>
      </c>
      <c r="S110" s="3"/>
      <c r="T110" s="3"/>
      <c r="U110" s="3"/>
      <c r="V110" s="3"/>
      <c r="W110" s="3"/>
      <c r="X110" s="3"/>
      <c r="Y110" s="3"/>
      <c r="Z110" s="3"/>
    </row>
    <row ht="12" customHeight="1" r="111">
      <c r="A111" s="26"/>
      <c r="B111" s="28"/>
      <c r="C111" s="29"/>
      <c r="D111" s="29"/>
      <c r="E111" s="61"/>
      <c r="F111" s="62"/>
      <c r="G111" s="63"/>
      <c r="H111" s="43"/>
      <c r="I111" s="43"/>
      <c r="J111" s="43"/>
      <c r="K111" s="20"/>
      <c r="L111" s="29"/>
      <c r="M111" s="20"/>
      <c r="N111" s="45">
        <f>((G111-1)*(1-(IF(H111="no",0,'complete results log'!$B$3)))+1)</f>
        <v>0.05</v>
      </c>
      <c r="O111" s="45">
        <f>E111*IF(I111="yes",2,1)</f>
        <v>0</v>
      </c>
      <c r="P111" s="46">
        <f>(IF(M111="WON-EW",((((N111-1)*J111)*'complete results log'!$B$2)+('complete results log'!$B$2*(N111-1))),IF(M111="WON",((((N111-1)*J111)*'complete results log'!$B$2)+('complete results log'!$B$2*(N111-1))),IF(M111="PLACED",((((N111-1)*J111)*'complete results log'!$B$2)-'complete results log'!$B$2),IF(J111=0,-'complete results log'!$B$2,IF(J111=0,-'complete results log'!$B$2,-('complete results log'!$B$2*2)))))))*E111</f>
        <v>-0</v>
      </c>
      <c r="Q111" s="46">
        <f>(IF(M111="WON-EW",(((K111-1)*'complete results log'!$B$2)*(1-$B$3))+(((L111-1)*'complete results log'!$B$2)*(1-$B$3)),IF(M111="WON",(((K111-1)*'complete results log'!$B$2)*(1-$B$3)),IF(M111="PLACED",(((L111-1)*'complete results log'!$B$2)*(1-$B$3))-'complete results log'!$B$2,IF(J111=0,-'complete results log'!$B$2,-('complete results log'!$B$2*2))))))*E111</f>
        <v>-0</v>
      </c>
      <c r="R111" s="46">
        <f>(IF(M111="WON-EW",((((F111-1)*J111)*'complete results log'!$B$2)+('complete results log'!$B$2*(F111-1))),IF(M111="WON",((((F111-1)*J111)*'complete results log'!$B$2)+('complete results log'!$B$2*(F111-1))),IF(M111="PLACED",((((F111-1)*J111)*'complete results log'!$B$2)-'complete results log'!$B$2),IF(J111=0,-'complete results log'!$B$2,IF(J111=0,-'complete results log'!$B$2,-('complete results log'!$B$2*2)))))))*E111</f>
        <v>-0</v>
      </c>
      <c r="S111" s="3"/>
      <c r="T111" s="3"/>
      <c r="U111" s="3"/>
      <c r="V111" s="3"/>
      <c r="W111" s="3"/>
      <c r="X111" s="3"/>
      <c r="Y111" s="3"/>
      <c r="Z111" s="3"/>
    </row>
    <row ht="12" customHeight="1" r="112">
      <c r="A112" s="26"/>
      <c r="B112" s="28"/>
      <c r="C112" s="29"/>
      <c r="D112" s="29"/>
      <c r="E112" s="61"/>
      <c r="F112" s="62"/>
      <c r="G112" s="63"/>
      <c r="H112" s="43"/>
      <c r="I112" s="43"/>
      <c r="J112" s="43"/>
      <c r="K112" s="20"/>
      <c r="L112" s="29"/>
      <c r="M112" s="20"/>
      <c r="N112" s="45">
        <f>((G112-1)*(1-(IF(H112="no",0,'complete results log'!$B$3)))+1)</f>
        <v>0.05</v>
      </c>
      <c r="O112" s="45">
        <f>E112*IF(I112="yes",2,1)</f>
        <v>0</v>
      </c>
      <c r="P112" s="46">
        <f>(IF(M112="WON-EW",((((N112-1)*J112)*'complete results log'!$B$2)+('complete results log'!$B$2*(N112-1))),IF(M112="WON",((((N112-1)*J112)*'complete results log'!$B$2)+('complete results log'!$B$2*(N112-1))),IF(M112="PLACED",((((N112-1)*J112)*'complete results log'!$B$2)-'complete results log'!$B$2),IF(J112=0,-'complete results log'!$B$2,IF(J112=0,-'complete results log'!$B$2,-('complete results log'!$B$2*2)))))))*E112</f>
        <v>-0</v>
      </c>
      <c r="Q112" s="46">
        <f>(IF(M112="WON-EW",(((K112-1)*'complete results log'!$B$2)*(1-$B$3))+(((L112-1)*'complete results log'!$B$2)*(1-$B$3)),IF(M112="WON",(((K112-1)*'complete results log'!$B$2)*(1-$B$3)),IF(M112="PLACED",(((L112-1)*'complete results log'!$B$2)*(1-$B$3))-'complete results log'!$B$2,IF(J112=0,-'complete results log'!$B$2,-('complete results log'!$B$2*2))))))*E112</f>
        <v>-0</v>
      </c>
      <c r="R112" s="46">
        <f>(IF(M112="WON-EW",((((F112-1)*J112)*'complete results log'!$B$2)+('complete results log'!$B$2*(F112-1))),IF(M112="WON",((((F112-1)*J112)*'complete results log'!$B$2)+('complete results log'!$B$2*(F112-1))),IF(M112="PLACED",((((F112-1)*J112)*'complete results log'!$B$2)-'complete results log'!$B$2),IF(J112=0,-'complete results log'!$B$2,IF(J112=0,-'complete results log'!$B$2,-('complete results log'!$B$2*2)))))))*E112</f>
        <v>-0</v>
      </c>
      <c r="S112" s="3"/>
      <c r="T112" s="3"/>
      <c r="U112" s="3"/>
      <c r="V112" s="3"/>
      <c r="W112" s="3"/>
      <c r="X112" s="3"/>
      <c r="Y112" s="3"/>
      <c r="Z112" s="3"/>
    </row>
    <row ht="12" customHeight="1" r="113">
      <c r="A113" s="26"/>
      <c r="B113" s="28"/>
      <c r="C113" s="29"/>
      <c r="D113" s="29"/>
      <c r="E113" s="61"/>
      <c r="F113" s="62"/>
      <c r="G113" s="63"/>
      <c r="H113" s="43"/>
      <c r="I113" s="43"/>
      <c r="J113" s="43"/>
      <c r="K113" s="20"/>
      <c r="L113" s="29"/>
      <c r="M113" s="20"/>
      <c r="N113" s="45">
        <f>((G113-1)*(1-(IF(H113="no",0,'complete results log'!$B$3)))+1)</f>
        <v>0.05</v>
      </c>
      <c r="O113" s="45">
        <f>E113*IF(I113="yes",2,1)</f>
        <v>0</v>
      </c>
      <c r="P113" s="46">
        <f>(IF(M113="WON-EW",((((N113-1)*J113)*'complete results log'!$B$2)+('complete results log'!$B$2*(N113-1))),IF(M113="WON",((((N113-1)*J113)*'complete results log'!$B$2)+('complete results log'!$B$2*(N113-1))),IF(M113="PLACED",((((N113-1)*J113)*'complete results log'!$B$2)-'complete results log'!$B$2),IF(J113=0,-'complete results log'!$B$2,IF(J113=0,-'complete results log'!$B$2,-('complete results log'!$B$2*2)))))))*E113</f>
        <v>-0</v>
      </c>
      <c r="Q113" s="46">
        <f>(IF(M113="WON-EW",(((K113-1)*'complete results log'!$B$2)*(1-$B$3))+(((L113-1)*'complete results log'!$B$2)*(1-$B$3)),IF(M113="WON",(((K113-1)*'complete results log'!$B$2)*(1-$B$3)),IF(M113="PLACED",(((L113-1)*'complete results log'!$B$2)*(1-$B$3))-'complete results log'!$B$2,IF(J113=0,-'complete results log'!$B$2,-('complete results log'!$B$2*2))))))*E113</f>
        <v>-0</v>
      </c>
      <c r="R113" s="46">
        <f>(IF(M113="WON-EW",((((F113-1)*J113)*'complete results log'!$B$2)+('complete results log'!$B$2*(F113-1))),IF(M113="WON",((((F113-1)*J113)*'complete results log'!$B$2)+('complete results log'!$B$2*(F113-1))),IF(M113="PLACED",((((F113-1)*J113)*'complete results log'!$B$2)-'complete results log'!$B$2),IF(J113=0,-'complete results log'!$B$2,IF(J113=0,-'complete results log'!$B$2,-('complete results log'!$B$2*2)))))))*E113</f>
        <v>-0</v>
      </c>
      <c r="S113" s="3"/>
      <c r="T113" s="3"/>
      <c r="U113" s="3"/>
      <c r="V113" s="3"/>
      <c r="W113" s="3"/>
      <c r="X113" s="3"/>
      <c r="Y113" s="3"/>
      <c r="Z113" s="3"/>
    </row>
    <row ht="12" customHeight="1" r="114">
      <c r="A114" s="26"/>
      <c r="B114" s="28"/>
      <c r="C114" s="29"/>
      <c r="D114" s="29"/>
      <c r="E114" s="61"/>
      <c r="F114" s="62"/>
      <c r="G114" s="63"/>
      <c r="H114" s="43"/>
      <c r="I114" s="43"/>
      <c r="J114" s="43"/>
      <c r="K114" s="20"/>
      <c r="L114" s="29"/>
      <c r="M114" s="20"/>
      <c r="N114" s="45">
        <f>((G114-1)*(1-(IF(H114="no",0,'complete results log'!$B$3)))+1)</f>
        <v>0.05</v>
      </c>
      <c r="O114" s="45">
        <f>E114*IF(I114="yes",2,1)</f>
        <v>0</v>
      </c>
      <c r="P114" s="46">
        <f>(IF(M114="WON-EW",((((N114-1)*J114)*'complete results log'!$B$2)+('complete results log'!$B$2*(N114-1))),IF(M114="WON",((((N114-1)*J114)*'complete results log'!$B$2)+('complete results log'!$B$2*(N114-1))),IF(M114="PLACED",((((N114-1)*J114)*'complete results log'!$B$2)-'complete results log'!$B$2),IF(J114=0,-'complete results log'!$B$2,IF(J114=0,-'complete results log'!$B$2,-('complete results log'!$B$2*2)))))))*E114</f>
        <v>-0</v>
      </c>
      <c r="Q114" s="46">
        <f>(IF(M114="WON-EW",(((K114-1)*'complete results log'!$B$2)*(1-$B$3))+(((L114-1)*'complete results log'!$B$2)*(1-$B$3)),IF(M114="WON",(((K114-1)*'complete results log'!$B$2)*(1-$B$3)),IF(M114="PLACED",(((L114-1)*'complete results log'!$B$2)*(1-$B$3))-'complete results log'!$B$2,IF(J114=0,-'complete results log'!$B$2,-('complete results log'!$B$2*2))))))*E114</f>
        <v>-0</v>
      </c>
      <c r="R114" s="46">
        <f>(IF(M114="WON-EW",((((F114-1)*J114)*'complete results log'!$B$2)+('complete results log'!$B$2*(F114-1))),IF(M114="WON",((((F114-1)*J114)*'complete results log'!$B$2)+('complete results log'!$B$2*(F114-1))),IF(M114="PLACED",((((F114-1)*J114)*'complete results log'!$B$2)-'complete results log'!$B$2),IF(J114=0,-'complete results log'!$B$2,IF(J114=0,-'complete results log'!$B$2,-('complete results log'!$B$2*2)))))))*E114</f>
        <v>-0</v>
      </c>
      <c r="S114" s="3"/>
      <c r="T114" s="3"/>
      <c r="U114" s="3"/>
      <c r="V114" s="3"/>
      <c r="W114" s="3"/>
      <c r="X114" s="3"/>
      <c r="Y114" s="3"/>
      <c r="Z114" s="3"/>
    </row>
    <row ht="12" customHeight="1" r="115">
      <c r="A115" s="26"/>
      <c r="B115" s="28"/>
      <c r="C115" s="29"/>
      <c r="D115" s="29"/>
      <c r="E115" s="61"/>
      <c r="F115" s="62"/>
      <c r="G115" s="63"/>
      <c r="H115" s="43"/>
      <c r="I115" s="43"/>
      <c r="J115" s="43"/>
      <c r="K115" s="20"/>
      <c r="L115" s="29"/>
      <c r="M115" s="20"/>
      <c r="N115" s="45">
        <f>((G115-1)*(1-(IF(H115="no",0,'complete results log'!$B$3)))+1)</f>
        <v>0.05</v>
      </c>
      <c r="O115" s="45">
        <f>E115*IF(I115="yes",2,1)</f>
        <v>0</v>
      </c>
      <c r="P115" s="46">
        <f>(IF(M115="WON-EW",((((N115-1)*J115)*'complete results log'!$B$2)+('complete results log'!$B$2*(N115-1))),IF(M115="WON",((((N115-1)*J115)*'complete results log'!$B$2)+('complete results log'!$B$2*(N115-1))),IF(M115="PLACED",((((N115-1)*J115)*'complete results log'!$B$2)-'complete results log'!$B$2),IF(J115=0,-'complete results log'!$B$2,IF(J115=0,-'complete results log'!$B$2,-('complete results log'!$B$2*2)))))))*E115</f>
        <v>-0</v>
      </c>
      <c r="Q115" s="46">
        <f>(IF(M115="WON-EW",(((K115-1)*'complete results log'!$B$2)*(1-$B$3))+(((L115-1)*'complete results log'!$B$2)*(1-$B$3)),IF(M115="WON",(((K115-1)*'complete results log'!$B$2)*(1-$B$3)),IF(M115="PLACED",(((L115-1)*'complete results log'!$B$2)*(1-$B$3))-'complete results log'!$B$2,IF(J115=0,-'complete results log'!$B$2,-('complete results log'!$B$2*2))))))*E115</f>
        <v>-0</v>
      </c>
      <c r="R115" s="46">
        <f>(IF(M115="WON-EW",((((F115-1)*J115)*'complete results log'!$B$2)+('complete results log'!$B$2*(F115-1))),IF(M115="WON",((((F115-1)*J115)*'complete results log'!$B$2)+('complete results log'!$B$2*(F115-1))),IF(M115="PLACED",((((F115-1)*J115)*'complete results log'!$B$2)-'complete results log'!$B$2),IF(J115=0,-'complete results log'!$B$2,IF(J115=0,-'complete results log'!$B$2,-('complete results log'!$B$2*2)))))))*E115</f>
        <v>-0</v>
      </c>
      <c r="S115" s="3"/>
      <c r="T115" s="3"/>
      <c r="U115" s="3"/>
      <c r="V115" s="3"/>
      <c r="W115" s="3"/>
      <c r="X115" s="3"/>
      <c r="Y115" s="3"/>
      <c r="Z115" s="3"/>
    </row>
    <row ht="12" customHeight="1" r="116">
      <c r="A116" s="26"/>
      <c r="B116" s="28"/>
      <c r="C116" s="29"/>
      <c r="D116" s="29"/>
      <c r="E116" s="61"/>
      <c r="F116" s="62"/>
      <c r="G116" s="63"/>
      <c r="H116" s="43"/>
      <c r="I116" s="43"/>
      <c r="J116" s="43"/>
      <c r="K116" s="20"/>
      <c r="L116" s="29"/>
      <c r="M116" s="20"/>
      <c r="N116" s="45">
        <f>((G116-1)*(1-(IF(H116="no",0,'complete results log'!$B$3)))+1)</f>
        <v>0.05</v>
      </c>
      <c r="O116" s="45">
        <f>E116*IF(I116="yes",2,1)</f>
        <v>0</v>
      </c>
      <c r="P116" s="46">
        <f>(IF(M116="WON-EW",((((N116-1)*J116)*'complete results log'!$B$2)+('complete results log'!$B$2*(N116-1))),IF(M116="WON",((((N116-1)*J116)*'complete results log'!$B$2)+('complete results log'!$B$2*(N116-1))),IF(M116="PLACED",((((N116-1)*J116)*'complete results log'!$B$2)-'complete results log'!$B$2),IF(J116=0,-'complete results log'!$B$2,IF(J116=0,-'complete results log'!$B$2,-('complete results log'!$B$2*2)))))))*E116</f>
        <v>-0</v>
      </c>
      <c r="Q116" s="46">
        <f>(IF(M116="WON-EW",(((K116-1)*'complete results log'!$B$2)*(1-$B$3))+(((L116-1)*'complete results log'!$B$2)*(1-$B$3)),IF(M116="WON",(((K116-1)*'complete results log'!$B$2)*(1-$B$3)),IF(M116="PLACED",(((L116-1)*'complete results log'!$B$2)*(1-$B$3))-'complete results log'!$B$2,IF(J116=0,-'complete results log'!$B$2,-('complete results log'!$B$2*2))))))*E116</f>
        <v>-0</v>
      </c>
      <c r="R116" s="46">
        <f>(IF(M116="WON-EW",((((F116-1)*J116)*'complete results log'!$B$2)+('complete results log'!$B$2*(F116-1))),IF(M116="WON",((((F116-1)*J116)*'complete results log'!$B$2)+('complete results log'!$B$2*(F116-1))),IF(M116="PLACED",((((F116-1)*J116)*'complete results log'!$B$2)-'complete results log'!$B$2),IF(J116=0,-'complete results log'!$B$2,IF(J116=0,-'complete results log'!$B$2,-('complete results log'!$B$2*2)))))))*E116</f>
        <v>-0</v>
      </c>
      <c r="S116" s="3"/>
      <c r="T116" s="3"/>
      <c r="U116" s="3"/>
      <c r="V116" s="3"/>
      <c r="W116" s="3"/>
      <c r="X116" s="3"/>
      <c r="Y116" s="3"/>
      <c r="Z116" s="3"/>
    </row>
    <row ht="12" customHeight="1" r="117">
      <c r="A117" s="26"/>
      <c r="B117" s="28"/>
      <c r="C117" s="29"/>
      <c r="D117" s="29"/>
      <c r="E117" s="61"/>
      <c r="F117" s="62"/>
      <c r="G117" s="63"/>
      <c r="H117" s="43"/>
      <c r="I117" s="43"/>
      <c r="J117" s="43"/>
      <c r="K117" s="20"/>
      <c r="L117" s="29"/>
      <c r="M117" s="20"/>
      <c r="N117" s="45">
        <f>((G117-1)*(1-(IF(H117="no",0,'complete results log'!$B$3)))+1)</f>
        <v>0.05</v>
      </c>
      <c r="O117" s="45">
        <f>E117*IF(I117="yes",2,1)</f>
        <v>0</v>
      </c>
      <c r="P117" s="46">
        <f>(IF(M117="WON-EW",((((N117-1)*J117)*'complete results log'!$B$2)+('complete results log'!$B$2*(N117-1))),IF(M117="WON",((((N117-1)*J117)*'complete results log'!$B$2)+('complete results log'!$B$2*(N117-1))),IF(M117="PLACED",((((N117-1)*J117)*'complete results log'!$B$2)-'complete results log'!$B$2),IF(J117=0,-'complete results log'!$B$2,IF(J117=0,-'complete results log'!$B$2,-('complete results log'!$B$2*2)))))))*E117</f>
        <v>-0</v>
      </c>
      <c r="Q117" s="46">
        <f>(IF(M117="WON-EW",(((K117-1)*'complete results log'!$B$2)*(1-$B$3))+(((L117-1)*'complete results log'!$B$2)*(1-$B$3)),IF(M117="WON",(((K117-1)*'complete results log'!$B$2)*(1-$B$3)),IF(M117="PLACED",(((L117-1)*'complete results log'!$B$2)*(1-$B$3))-'complete results log'!$B$2,IF(J117=0,-'complete results log'!$B$2,-('complete results log'!$B$2*2))))))*E117</f>
        <v>-0</v>
      </c>
      <c r="R117" s="46">
        <f>(IF(M117="WON-EW",((((F117-1)*J117)*'complete results log'!$B$2)+('complete results log'!$B$2*(F117-1))),IF(M117="WON",((((F117-1)*J117)*'complete results log'!$B$2)+('complete results log'!$B$2*(F117-1))),IF(M117="PLACED",((((F117-1)*J117)*'complete results log'!$B$2)-'complete results log'!$B$2),IF(J117=0,-'complete results log'!$B$2,IF(J117=0,-'complete results log'!$B$2,-('complete results log'!$B$2*2)))))))*E117</f>
        <v>-0</v>
      </c>
      <c r="S117" s="3"/>
      <c r="T117" s="3"/>
      <c r="U117" s="3"/>
      <c r="V117" s="3"/>
      <c r="W117" s="3"/>
      <c r="X117" s="3"/>
      <c r="Y117" s="3"/>
      <c r="Z117" s="3"/>
    </row>
    <row ht="12" customHeight="1" r="118">
      <c r="A118" s="26"/>
      <c r="B118" s="28"/>
      <c r="C118" s="29"/>
      <c r="D118" s="29"/>
      <c r="E118" s="61"/>
      <c r="F118" s="62"/>
      <c r="G118" s="63"/>
      <c r="H118" s="43"/>
      <c r="I118" s="43"/>
      <c r="J118" s="43"/>
      <c r="K118" s="20"/>
      <c r="L118" s="29"/>
      <c r="M118" s="20"/>
      <c r="N118" s="45">
        <f>((G118-1)*(1-(IF(H118="no",0,'complete results log'!$B$3)))+1)</f>
        <v>0.05</v>
      </c>
      <c r="O118" s="45">
        <f>E118*IF(I118="yes",2,1)</f>
        <v>0</v>
      </c>
      <c r="P118" s="46">
        <f>(IF(M118="WON-EW",((((N118-1)*J118)*'complete results log'!$B$2)+('complete results log'!$B$2*(N118-1))),IF(M118="WON",((((N118-1)*J118)*'complete results log'!$B$2)+('complete results log'!$B$2*(N118-1))),IF(M118="PLACED",((((N118-1)*J118)*'complete results log'!$B$2)-'complete results log'!$B$2),IF(J118=0,-'complete results log'!$B$2,IF(J118=0,-'complete results log'!$B$2,-('complete results log'!$B$2*2)))))))*E118</f>
        <v>-0</v>
      </c>
      <c r="Q118" s="46">
        <f>(IF(M118="WON-EW",(((K118-1)*'complete results log'!$B$2)*(1-$B$3))+(((L118-1)*'complete results log'!$B$2)*(1-$B$3)),IF(M118="WON",(((K118-1)*'complete results log'!$B$2)*(1-$B$3)),IF(M118="PLACED",(((L118-1)*'complete results log'!$B$2)*(1-$B$3))-'complete results log'!$B$2,IF(J118=0,-'complete results log'!$B$2,-('complete results log'!$B$2*2))))))*E118</f>
        <v>-0</v>
      </c>
      <c r="R118" s="46">
        <f>(IF(M118="WON-EW",((((F118-1)*J118)*'complete results log'!$B$2)+('complete results log'!$B$2*(F118-1))),IF(M118="WON",((((F118-1)*J118)*'complete results log'!$B$2)+('complete results log'!$B$2*(F118-1))),IF(M118="PLACED",((((F118-1)*J118)*'complete results log'!$B$2)-'complete results log'!$B$2),IF(J118=0,-'complete results log'!$B$2,IF(J118=0,-'complete results log'!$B$2,-('complete results log'!$B$2*2)))))))*E118</f>
        <v>-0</v>
      </c>
      <c r="S118" s="3"/>
      <c r="T118" s="3"/>
      <c r="U118" s="3"/>
      <c r="V118" s="3"/>
      <c r="W118" s="3"/>
      <c r="X118" s="3"/>
      <c r="Y118" s="3"/>
      <c r="Z118" s="3"/>
    </row>
    <row ht="12" customHeight="1" r="119">
      <c r="A119" s="26"/>
      <c r="B119" s="28"/>
      <c r="C119" s="29"/>
      <c r="D119" s="29"/>
      <c r="E119" s="61"/>
      <c r="F119" s="62"/>
      <c r="G119" s="63"/>
      <c r="H119" s="43"/>
      <c r="I119" s="43"/>
      <c r="J119" s="43"/>
      <c r="K119" s="20"/>
      <c r="L119" s="29"/>
      <c r="M119" s="20"/>
      <c r="N119" s="45">
        <f>((G119-1)*(1-(IF(H119="no",0,'complete results log'!$B$3)))+1)</f>
        <v>0.05</v>
      </c>
      <c r="O119" s="45">
        <f>E119*IF(I119="yes",2,1)</f>
        <v>0</v>
      </c>
      <c r="P119" s="46">
        <f>(IF(M119="WON-EW",((((N119-1)*J119)*'complete results log'!$B$2)+('complete results log'!$B$2*(N119-1))),IF(M119="WON",((((N119-1)*J119)*'complete results log'!$B$2)+('complete results log'!$B$2*(N119-1))),IF(M119="PLACED",((((N119-1)*J119)*'complete results log'!$B$2)-'complete results log'!$B$2),IF(J119=0,-'complete results log'!$B$2,IF(J119=0,-'complete results log'!$B$2,-('complete results log'!$B$2*2)))))))*E119</f>
        <v>-0</v>
      </c>
      <c r="Q119" s="46">
        <f>(IF(M119="WON-EW",(((K119-1)*'complete results log'!$B$2)*(1-$B$3))+(((L119-1)*'complete results log'!$B$2)*(1-$B$3)),IF(M119="WON",(((K119-1)*'complete results log'!$B$2)*(1-$B$3)),IF(M119="PLACED",(((L119-1)*'complete results log'!$B$2)*(1-$B$3))-'complete results log'!$B$2,IF(J119=0,-'complete results log'!$B$2,-('complete results log'!$B$2*2))))))*E119</f>
        <v>-0</v>
      </c>
      <c r="R119" s="46">
        <f>(IF(M119="WON-EW",((((F119-1)*J119)*'complete results log'!$B$2)+('complete results log'!$B$2*(F119-1))),IF(M119="WON",((((F119-1)*J119)*'complete results log'!$B$2)+('complete results log'!$B$2*(F119-1))),IF(M119="PLACED",((((F119-1)*J119)*'complete results log'!$B$2)-'complete results log'!$B$2),IF(J119=0,-'complete results log'!$B$2,IF(J119=0,-'complete results log'!$B$2,-('complete results log'!$B$2*2)))))))*E119</f>
        <v>-0</v>
      </c>
      <c r="S119" s="3"/>
      <c r="T119" s="3"/>
      <c r="U119" s="3"/>
      <c r="V119" s="3"/>
      <c r="W119" s="3"/>
      <c r="X119" s="3"/>
      <c r="Y119" s="3"/>
      <c r="Z119" s="3"/>
    </row>
    <row ht="12" customHeight="1" r="120">
      <c r="A120" s="26"/>
      <c r="B120" s="28"/>
      <c r="C120" s="29"/>
      <c r="D120" s="29"/>
      <c r="E120" s="61"/>
      <c r="F120" s="62"/>
      <c r="G120" s="63"/>
      <c r="H120" s="43"/>
      <c r="I120" s="43"/>
      <c r="J120" s="43"/>
      <c r="K120" s="20"/>
      <c r="L120" s="29"/>
      <c r="M120" s="20"/>
      <c r="N120" s="45">
        <f>((G120-1)*(1-(IF(H120="no",0,'complete results log'!$B$3)))+1)</f>
        <v>0.05</v>
      </c>
      <c r="O120" s="45">
        <f>E120*IF(I120="yes",2,1)</f>
        <v>0</v>
      </c>
      <c r="P120" s="46">
        <f>(IF(M120="WON-EW",((((N120-1)*J120)*'complete results log'!$B$2)+('complete results log'!$B$2*(N120-1))),IF(M120="WON",((((N120-1)*J120)*'complete results log'!$B$2)+('complete results log'!$B$2*(N120-1))),IF(M120="PLACED",((((N120-1)*J120)*'complete results log'!$B$2)-'complete results log'!$B$2),IF(J120=0,-'complete results log'!$B$2,IF(J120=0,-'complete results log'!$B$2,-('complete results log'!$B$2*2)))))))*E120</f>
        <v>-0</v>
      </c>
      <c r="Q120" s="46">
        <f>(IF(M120="WON-EW",(((K120-1)*'complete results log'!$B$2)*(1-$B$3))+(((L120-1)*'complete results log'!$B$2)*(1-$B$3)),IF(M120="WON",(((K120-1)*'complete results log'!$B$2)*(1-$B$3)),IF(M120="PLACED",(((L120-1)*'complete results log'!$B$2)*(1-$B$3))-'complete results log'!$B$2,IF(J120=0,-'complete results log'!$B$2,-('complete results log'!$B$2*2))))))*E120</f>
        <v>-0</v>
      </c>
      <c r="R120" s="46">
        <f>(IF(M120="WON-EW",((((F120-1)*J120)*'complete results log'!$B$2)+('complete results log'!$B$2*(F120-1))),IF(M120="WON",((((F120-1)*J120)*'complete results log'!$B$2)+('complete results log'!$B$2*(F120-1))),IF(M120="PLACED",((((F120-1)*J120)*'complete results log'!$B$2)-'complete results log'!$B$2),IF(J120=0,-'complete results log'!$B$2,IF(J120=0,-'complete results log'!$B$2,-('complete results log'!$B$2*2)))))))*E120</f>
        <v>-0</v>
      </c>
      <c r="S120" s="3"/>
      <c r="T120" s="3"/>
      <c r="U120" s="3"/>
      <c r="V120" s="3"/>
      <c r="W120" s="3"/>
      <c r="X120" s="3"/>
      <c r="Y120" s="3"/>
      <c r="Z120" s="3"/>
    </row>
    <row ht="12" customHeight="1" r="121">
      <c r="A121" s="26"/>
      <c r="B121" s="28"/>
      <c r="C121" s="29"/>
      <c r="D121" s="29"/>
      <c r="E121" s="61"/>
      <c r="F121" s="62"/>
      <c r="G121" s="63"/>
      <c r="H121" s="43"/>
      <c r="I121" s="43"/>
      <c r="J121" s="43"/>
      <c r="K121" s="20"/>
      <c r="L121" s="29"/>
      <c r="M121" s="20"/>
      <c r="N121" s="45">
        <f>((G121-1)*(1-(IF(H121="no",0,'complete results log'!$B$3)))+1)</f>
        <v>0.05</v>
      </c>
      <c r="O121" s="45">
        <f>E121*IF(I121="yes",2,1)</f>
        <v>0</v>
      </c>
      <c r="P121" s="46">
        <f>(IF(M121="WON-EW",((((N121-1)*J121)*'complete results log'!$B$2)+('complete results log'!$B$2*(N121-1))),IF(M121="WON",((((N121-1)*J121)*'complete results log'!$B$2)+('complete results log'!$B$2*(N121-1))),IF(M121="PLACED",((((N121-1)*J121)*'complete results log'!$B$2)-'complete results log'!$B$2),IF(J121=0,-'complete results log'!$B$2,IF(J121=0,-'complete results log'!$B$2,-('complete results log'!$B$2*2)))))))*E121</f>
        <v>-0</v>
      </c>
      <c r="Q121" s="46">
        <f>(IF(M121="WON-EW",(((K121-1)*'complete results log'!$B$2)*(1-$B$3))+(((L121-1)*'complete results log'!$B$2)*(1-$B$3)),IF(M121="WON",(((K121-1)*'complete results log'!$B$2)*(1-$B$3)),IF(M121="PLACED",(((L121-1)*'complete results log'!$B$2)*(1-$B$3))-'complete results log'!$B$2,IF(J121=0,-'complete results log'!$B$2,-('complete results log'!$B$2*2))))))*E121</f>
        <v>-0</v>
      </c>
      <c r="R121" s="46">
        <f>(IF(M121="WON-EW",((((F121-1)*J121)*'complete results log'!$B$2)+('complete results log'!$B$2*(F121-1))),IF(M121="WON",((((F121-1)*J121)*'complete results log'!$B$2)+('complete results log'!$B$2*(F121-1))),IF(M121="PLACED",((((F121-1)*J121)*'complete results log'!$B$2)-'complete results log'!$B$2),IF(J121=0,-'complete results log'!$B$2,IF(J121=0,-'complete results log'!$B$2,-('complete results log'!$B$2*2)))))))*E121</f>
        <v>-0</v>
      </c>
      <c r="S121" s="3"/>
      <c r="T121" s="3"/>
      <c r="U121" s="3"/>
      <c r="V121" s="3"/>
      <c r="W121" s="3"/>
      <c r="X121" s="3"/>
      <c r="Y121" s="3"/>
      <c r="Z121" s="3"/>
    </row>
    <row ht="12" customHeight="1" r="122">
      <c r="A122" s="26"/>
      <c r="B122" s="28"/>
      <c r="C122" s="29"/>
      <c r="D122" s="29"/>
      <c r="E122" s="61"/>
      <c r="F122" s="62"/>
      <c r="G122" s="63"/>
      <c r="H122" s="43"/>
      <c r="I122" s="43"/>
      <c r="J122" s="43"/>
      <c r="K122" s="20"/>
      <c r="L122" s="29"/>
      <c r="M122" s="20"/>
      <c r="N122" s="45">
        <f>((G122-1)*(1-(IF(H122="no",0,'complete results log'!$B$3)))+1)</f>
        <v>0.05</v>
      </c>
      <c r="O122" s="45">
        <f>E122*IF(I122="yes",2,1)</f>
        <v>0</v>
      </c>
      <c r="P122" s="46">
        <f>(IF(M122="WON-EW",((((N122-1)*J122)*'complete results log'!$B$2)+('complete results log'!$B$2*(N122-1))),IF(M122="WON",((((N122-1)*J122)*'complete results log'!$B$2)+('complete results log'!$B$2*(N122-1))),IF(M122="PLACED",((((N122-1)*J122)*'complete results log'!$B$2)-'complete results log'!$B$2),IF(J122=0,-'complete results log'!$B$2,IF(J122=0,-'complete results log'!$B$2,-('complete results log'!$B$2*2)))))))*E122</f>
        <v>-0</v>
      </c>
      <c r="Q122" s="46">
        <f>(IF(M122="WON-EW",(((K122-1)*'complete results log'!$B$2)*(1-$B$3))+(((L122-1)*'complete results log'!$B$2)*(1-$B$3)),IF(M122="WON",(((K122-1)*'complete results log'!$B$2)*(1-$B$3)),IF(M122="PLACED",(((L122-1)*'complete results log'!$B$2)*(1-$B$3))-'complete results log'!$B$2,IF(J122=0,-'complete results log'!$B$2,-('complete results log'!$B$2*2))))))*E122</f>
        <v>-0</v>
      </c>
      <c r="R122" s="46">
        <f>(IF(M122="WON-EW",((((F122-1)*J122)*'complete results log'!$B$2)+('complete results log'!$B$2*(F122-1))),IF(M122="WON",((((F122-1)*J122)*'complete results log'!$B$2)+('complete results log'!$B$2*(F122-1))),IF(M122="PLACED",((((F122-1)*J122)*'complete results log'!$B$2)-'complete results log'!$B$2),IF(J122=0,-'complete results log'!$B$2,IF(J122=0,-'complete results log'!$B$2,-('complete results log'!$B$2*2)))))))*E122</f>
        <v>-0</v>
      </c>
      <c r="S122" s="3"/>
      <c r="T122" s="3"/>
      <c r="U122" s="3"/>
      <c r="V122" s="3"/>
      <c r="W122" s="3"/>
      <c r="X122" s="3"/>
      <c r="Y122" s="3"/>
      <c r="Z122" s="3"/>
    </row>
    <row ht="12" customHeight="1" r="123">
      <c r="A123" s="26"/>
      <c r="B123" s="28"/>
      <c r="C123" s="29"/>
      <c r="D123" s="29"/>
      <c r="E123" s="61"/>
      <c r="F123" s="62"/>
      <c r="G123" s="63"/>
      <c r="H123" s="43"/>
      <c r="I123" s="43"/>
      <c r="J123" s="43"/>
      <c r="K123" s="20"/>
      <c r="L123" s="29"/>
      <c r="M123" s="20"/>
      <c r="N123" s="45">
        <f>((G123-1)*(1-(IF(H123="no",0,'complete results log'!$B$3)))+1)</f>
        <v>0.05</v>
      </c>
      <c r="O123" s="45">
        <f>E123*IF(I123="yes",2,1)</f>
        <v>0</v>
      </c>
      <c r="P123" s="46">
        <f>(IF(M123="WON-EW",((((N123-1)*J123)*'complete results log'!$B$2)+('complete results log'!$B$2*(N123-1))),IF(M123="WON",((((N123-1)*J123)*'complete results log'!$B$2)+('complete results log'!$B$2*(N123-1))),IF(M123="PLACED",((((N123-1)*J123)*'complete results log'!$B$2)-'complete results log'!$B$2),IF(J123=0,-'complete results log'!$B$2,IF(J123=0,-'complete results log'!$B$2,-('complete results log'!$B$2*2)))))))*E123</f>
        <v>-0</v>
      </c>
      <c r="Q123" s="46">
        <f>(IF(M123="WON-EW",(((K123-1)*'complete results log'!$B$2)*(1-$B$3))+(((L123-1)*'complete results log'!$B$2)*(1-$B$3)),IF(M123="WON",(((K123-1)*'complete results log'!$B$2)*(1-$B$3)),IF(M123="PLACED",(((L123-1)*'complete results log'!$B$2)*(1-$B$3))-'complete results log'!$B$2,IF(J123=0,-'complete results log'!$B$2,-('complete results log'!$B$2*2))))))*E123</f>
        <v>-0</v>
      </c>
      <c r="R123" s="46">
        <f>(IF(M123="WON-EW",((((F123-1)*J123)*'complete results log'!$B$2)+('complete results log'!$B$2*(F123-1))),IF(M123="WON",((((F123-1)*J123)*'complete results log'!$B$2)+('complete results log'!$B$2*(F123-1))),IF(M123="PLACED",((((F123-1)*J123)*'complete results log'!$B$2)-'complete results log'!$B$2),IF(J123=0,-'complete results log'!$B$2,IF(J123=0,-'complete results log'!$B$2,-('complete results log'!$B$2*2)))))))*E123</f>
        <v>-0</v>
      </c>
      <c r="S123" s="3"/>
      <c r="T123" s="3"/>
      <c r="U123" s="3"/>
      <c r="V123" s="3"/>
      <c r="W123" s="3"/>
      <c r="X123" s="3"/>
      <c r="Y123" s="3"/>
      <c r="Z123" s="3"/>
    </row>
    <row ht="12" customHeight="1" r="124">
      <c r="A124" s="26"/>
      <c r="B124" s="28"/>
      <c r="C124" s="29"/>
      <c r="D124" s="29"/>
      <c r="E124" s="61"/>
      <c r="F124" s="62"/>
      <c r="G124" s="63"/>
      <c r="H124" s="43"/>
      <c r="I124" s="43"/>
      <c r="J124" s="43"/>
      <c r="K124" s="20"/>
      <c r="L124" s="29"/>
      <c r="M124" s="20"/>
      <c r="N124" s="45">
        <f>((G124-1)*(1-(IF(H124="no",0,'complete results log'!$B$3)))+1)</f>
        <v>0.05</v>
      </c>
      <c r="O124" s="45">
        <f>E124*IF(I124="yes",2,1)</f>
        <v>0</v>
      </c>
      <c r="P124" s="46">
        <f>(IF(M124="WON-EW",((((N124-1)*J124)*'complete results log'!$B$2)+('complete results log'!$B$2*(N124-1))),IF(M124="WON",((((N124-1)*J124)*'complete results log'!$B$2)+('complete results log'!$B$2*(N124-1))),IF(M124="PLACED",((((N124-1)*J124)*'complete results log'!$B$2)-'complete results log'!$B$2),IF(J124=0,-'complete results log'!$B$2,IF(J124=0,-'complete results log'!$B$2,-('complete results log'!$B$2*2)))))))*E124</f>
        <v>-0</v>
      </c>
      <c r="Q124" s="46">
        <f>(IF(M124="WON-EW",(((K124-1)*'complete results log'!$B$2)*(1-$B$3))+(((L124-1)*'complete results log'!$B$2)*(1-$B$3)),IF(M124="WON",(((K124-1)*'complete results log'!$B$2)*(1-$B$3)),IF(M124="PLACED",(((L124-1)*'complete results log'!$B$2)*(1-$B$3))-'complete results log'!$B$2,IF(J124=0,-'complete results log'!$B$2,-('complete results log'!$B$2*2))))))*E124</f>
        <v>-0</v>
      </c>
      <c r="R124" s="46">
        <f>(IF(M124="WON-EW",((((F124-1)*J124)*'complete results log'!$B$2)+('complete results log'!$B$2*(F124-1))),IF(M124="WON",((((F124-1)*J124)*'complete results log'!$B$2)+('complete results log'!$B$2*(F124-1))),IF(M124="PLACED",((((F124-1)*J124)*'complete results log'!$B$2)-'complete results log'!$B$2),IF(J124=0,-'complete results log'!$B$2,IF(J124=0,-'complete results log'!$B$2,-('complete results log'!$B$2*2)))))))*E124</f>
        <v>-0</v>
      </c>
      <c r="S124" s="3"/>
      <c r="T124" s="3"/>
      <c r="U124" s="3"/>
      <c r="V124" s="3"/>
      <c r="W124" s="3"/>
      <c r="X124" s="3"/>
      <c r="Y124" s="3"/>
      <c r="Z124" s="3"/>
    </row>
    <row ht="12" customHeight="1" r="125">
      <c r="A125" s="26"/>
      <c r="B125" s="28"/>
      <c r="C125" s="29"/>
      <c r="D125" s="29"/>
      <c r="E125" s="61"/>
      <c r="F125" s="62"/>
      <c r="G125" s="63"/>
      <c r="H125" s="43"/>
      <c r="I125" s="43"/>
      <c r="J125" s="43"/>
      <c r="K125" s="20"/>
      <c r="L125" s="29"/>
      <c r="M125" s="20"/>
      <c r="N125" s="45">
        <f>((G125-1)*(1-(IF(H125="no",0,'complete results log'!$B$3)))+1)</f>
        <v>0.05</v>
      </c>
      <c r="O125" s="45">
        <f>E125*IF(I125="yes",2,1)</f>
        <v>0</v>
      </c>
      <c r="P125" s="46">
        <f>(IF(M125="WON-EW",((((N125-1)*J125)*'complete results log'!$B$2)+('complete results log'!$B$2*(N125-1))),IF(M125="WON",((((N125-1)*J125)*'complete results log'!$B$2)+('complete results log'!$B$2*(N125-1))),IF(M125="PLACED",((((N125-1)*J125)*'complete results log'!$B$2)-'complete results log'!$B$2),IF(J125=0,-'complete results log'!$B$2,IF(J125=0,-'complete results log'!$B$2,-('complete results log'!$B$2*2)))))))*E125</f>
        <v>-0</v>
      </c>
      <c r="Q125" s="46">
        <f>(IF(M125="WON-EW",(((K125-1)*'complete results log'!$B$2)*(1-$B$3))+(((L125-1)*'complete results log'!$B$2)*(1-$B$3)),IF(M125="WON",(((K125-1)*'complete results log'!$B$2)*(1-$B$3)),IF(M125="PLACED",(((L125-1)*'complete results log'!$B$2)*(1-$B$3))-'complete results log'!$B$2,IF(J125=0,-'complete results log'!$B$2,-('complete results log'!$B$2*2))))))*E125</f>
        <v>-0</v>
      </c>
      <c r="R125" s="46">
        <f>(IF(M125="WON-EW",((((F125-1)*J125)*'complete results log'!$B$2)+('complete results log'!$B$2*(F125-1))),IF(M125="WON",((((F125-1)*J125)*'complete results log'!$B$2)+('complete results log'!$B$2*(F125-1))),IF(M125="PLACED",((((F125-1)*J125)*'complete results log'!$B$2)-'complete results log'!$B$2),IF(J125=0,-'complete results log'!$B$2,IF(J125=0,-'complete results log'!$B$2,-('complete results log'!$B$2*2)))))))*E125</f>
        <v>-0</v>
      </c>
      <c r="S125" s="3"/>
      <c r="T125" s="3"/>
      <c r="U125" s="3"/>
      <c r="V125" s="3"/>
      <c r="W125" s="3"/>
      <c r="X125" s="3"/>
      <c r="Y125" s="3"/>
      <c r="Z125" s="3"/>
    </row>
    <row ht="12" customHeight="1" r="126">
      <c r="A126" s="26"/>
      <c r="B126" s="28"/>
      <c r="C126" s="29"/>
      <c r="D126" s="29"/>
      <c r="E126" s="61"/>
      <c r="F126" s="62"/>
      <c r="G126" s="63"/>
      <c r="H126" s="43"/>
      <c r="I126" s="43"/>
      <c r="J126" s="43"/>
      <c r="K126" s="20"/>
      <c r="L126" s="29"/>
      <c r="M126" s="20"/>
      <c r="N126" s="45">
        <f>((G126-1)*(1-(IF(H126="no",0,'complete results log'!$B$3)))+1)</f>
        <v>0.05</v>
      </c>
      <c r="O126" s="45">
        <f>E126*IF(I126="yes",2,1)</f>
        <v>0</v>
      </c>
      <c r="P126" s="46">
        <f>(IF(M126="WON-EW",((((N126-1)*J126)*'complete results log'!$B$2)+('complete results log'!$B$2*(N126-1))),IF(M126="WON",((((N126-1)*J126)*'complete results log'!$B$2)+('complete results log'!$B$2*(N126-1))),IF(M126="PLACED",((((N126-1)*J126)*'complete results log'!$B$2)-'complete results log'!$B$2),IF(J126=0,-'complete results log'!$B$2,IF(J126=0,-'complete results log'!$B$2,-('complete results log'!$B$2*2)))))))*E126</f>
        <v>-0</v>
      </c>
      <c r="Q126" s="46">
        <f>(IF(M126="WON-EW",(((K126-1)*'complete results log'!$B$2)*(1-$B$3))+(((L126-1)*'complete results log'!$B$2)*(1-$B$3)),IF(M126="WON",(((K126-1)*'complete results log'!$B$2)*(1-$B$3)),IF(M126="PLACED",(((L126-1)*'complete results log'!$B$2)*(1-$B$3))-'complete results log'!$B$2,IF(J126=0,-'complete results log'!$B$2,-('complete results log'!$B$2*2))))))*E126</f>
        <v>-0</v>
      </c>
      <c r="R126" s="46">
        <f>(IF(M126="WON-EW",((((F126-1)*J126)*'complete results log'!$B$2)+('complete results log'!$B$2*(F126-1))),IF(M126="WON",((((F126-1)*J126)*'complete results log'!$B$2)+('complete results log'!$B$2*(F126-1))),IF(M126="PLACED",((((F126-1)*J126)*'complete results log'!$B$2)-'complete results log'!$B$2),IF(J126=0,-'complete results log'!$B$2,IF(J126=0,-'complete results log'!$B$2,-('complete results log'!$B$2*2)))))))*E126</f>
        <v>-0</v>
      </c>
      <c r="S126" s="3"/>
      <c r="T126" s="3"/>
      <c r="U126" s="3"/>
      <c r="V126" s="3"/>
      <c r="W126" s="3"/>
      <c r="X126" s="3"/>
      <c r="Y126" s="3"/>
      <c r="Z126" s="3"/>
    </row>
    <row ht="12" customHeight="1" r="127">
      <c r="A127" s="26"/>
      <c r="B127" s="28"/>
      <c r="C127" s="29"/>
      <c r="D127" s="29"/>
      <c r="E127" s="61"/>
      <c r="F127" s="62"/>
      <c r="G127" s="63"/>
      <c r="H127" s="43"/>
      <c r="I127" s="43"/>
      <c r="J127" s="43"/>
      <c r="K127" s="20"/>
      <c r="L127" s="29"/>
      <c r="M127" s="20"/>
      <c r="N127" s="45">
        <f>((G127-1)*(1-(IF(H127="no",0,'complete results log'!$B$3)))+1)</f>
        <v>0.05</v>
      </c>
      <c r="O127" s="45">
        <f>E127*IF(I127="yes",2,1)</f>
        <v>0</v>
      </c>
      <c r="P127" s="46">
        <f>(IF(M127="WON-EW",((((N127-1)*J127)*'complete results log'!$B$2)+('complete results log'!$B$2*(N127-1))),IF(M127="WON",((((N127-1)*J127)*'complete results log'!$B$2)+('complete results log'!$B$2*(N127-1))),IF(M127="PLACED",((((N127-1)*J127)*'complete results log'!$B$2)-'complete results log'!$B$2),IF(J127=0,-'complete results log'!$B$2,IF(J127=0,-'complete results log'!$B$2,-('complete results log'!$B$2*2)))))))*E127</f>
        <v>-0</v>
      </c>
      <c r="Q127" s="46">
        <f>(IF(M127="WON-EW",(((K127-1)*'complete results log'!$B$2)*(1-$B$3))+(((L127-1)*'complete results log'!$B$2)*(1-$B$3)),IF(M127="WON",(((K127-1)*'complete results log'!$B$2)*(1-$B$3)),IF(M127="PLACED",(((L127-1)*'complete results log'!$B$2)*(1-$B$3))-'complete results log'!$B$2,IF(J127=0,-'complete results log'!$B$2,-('complete results log'!$B$2*2))))))*E127</f>
        <v>-0</v>
      </c>
      <c r="R127" s="46">
        <f>(IF(M127="WON-EW",((((F127-1)*J127)*'complete results log'!$B$2)+('complete results log'!$B$2*(F127-1))),IF(M127="WON",((((F127-1)*J127)*'complete results log'!$B$2)+('complete results log'!$B$2*(F127-1))),IF(M127="PLACED",((((F127-1)*J127)*'complete results log'!$B$2)-'complete results log'!$B$2),IF(J127=0,-'complete results log'!$B$2,IF(J127=0,-'complete results log'!$B$2,-('complete results log'!$B$2*2)))))))*E127</f>
        <v>-0</v>
      </c>
      <c r="S127" s="3"/>
      <c r="T127" s="3"/>
      <c r="U127" s="3"/>
      <c r="V127" s="3"/>
      <c r="W127" s="3"/>
      <c r="X127" s="3"/>
      <c r="Y127" s="3"/>
      <c r="Z127" s="3"/>
    </row>
    <row ht="12" customHeight="1" r="128">
      <c r="A128" s="26"/>
      <c r="B128" s="28"/>
      <c r="C128" s="29"/>
      <c r="D128" s="29"/>
      <c r="E128" s="61"/>
      <c r="F128" s="62"/>
      <c r="G128" s="63"/>
      <c r="H128" s="43"/>
      <c r="I128" s="43"/>
      <c r="J128" s="43"/>
      <c r="K128" s="20"/>
      <c r="L128" s="29"/>
      <c r="M128" s="20"/>
      <c r="N128" s="45">
        <f>((G128-1)*(1-(IF(H128="no",0,'complete results log'!$B$3)))+1)</f>
        <v>0.05</v>
      </c>
      <c r="O128" s="45">
        <f>E128*IF(I128="yes",2,1)</f>
        <v>0</v>
      </c>
      <c r="P128" s="46">
        <f>(IF(M128="WON-EW",((((N128-1)*J128)*'complete results log'!$B$2)+('complete results log'!$B$2*(N128-1))),IF(M128="WON",((((N128-1)*J128)*'complete results log'!$B$2)+('complete results log'!$B$2*(N128-1))),IF(M128="PLACED",((((N128-1)*J128)*'complete results log'!$B$2)-'complete results log'!$B$2),IF(J128=0,-'complete results log'!$B$2,IF(J128=0,-'complete results log'!$B$2,-('complete results log'!$B$2*2)))))))*E128</f>
        <v>-0</v>
      </c>
      <c r="Q128" s="46">
        <f>(IF(M128="WON-EW",(((K128-1)*'complete results log'!$B$2)*(1-$B$3))+(((L128-1)*'complete results log'!$B$2)*(1-$B$3)),IF(M128="WON",(((K128-1)*'complete results log'!$B$2)*(1-$B$3)),IF(M128="PLACED",(((L128-1)*'complete results log'!$B$2)*(1-$B$3))-'complete results log'!$B$2,IF(J128=0,-'complete results log'!$B$2,-('complete results log'!$B$2*2))))))*E128</f>
        <v>-0</v>
      </c>
      <c r="R128" s="46">
        <f>(IF(M128="WON-EW",((((F128-1)*J128)*'complete results log'!$B$2)+('complete results log'!$B$2*(F128-1))),IF(M128="WON",((((F128-1)*J128)*'complete results log'!$B$2)+('complete results log'!$B$2*(F128-1))),IF(M128="PLACED",((((F128-1)*J128)*'complete results log'!$B$2)-'complete results log'!$B$2),IF(J128=0,-'complete results log'!$B$2,IF(J128=0,-'complete results log'!$B$2,-('complete results log'!$B$2*2)))))))*E128</f>
        <v>-0</v>
      </c>
      <c r="S128" s="3"/>
      <c r="T128" s="3"/>
      <c r="U128" s="3"/>
      <c r="V128" s="3"/>
      <c r="W128" s="3"/>
      <c r="X128" s="3"/>
      <c r="Y128" s="3"/>
      <c r="Z128" s="3"/>
    </row>
    <row ht="12" customHeight="1" r="129">
      <c r="A129" s="26"/>
      <c r="B129" s="28"/>
      <c r="C129" s="29"/>
      <c r="D129" s="29"/>
      <c r="E129" s="61"/>
      <c r="F129" s="62"/>
      <c r="G129" s="63"/>
      <c r="H129" s="43"/>
      <c r="I129" s="43"/>
      <c r="J129" s="43"/>
      <c r="K129" s="20"/>
      <c r="L129" s="29"/>
      <c r="M129" s="20"/>
      <c r="N129" s="45">
        <f>((G129-1)*(1-(IF(H129="no",0,'complete results log'!$B$3)))+1)</f>
        <v>0.05</v>
      </c>
      <c r="O129" s="45">
        <f>E129*IF(I129="yes",2,1)</f>
        <v>0</v>
      </c>
      <c r="P129" s="46">
        <f>(IF(M129="WON-EW",((((N129-1)*J129)*'complete results log'!$B$2)+('complete results log'!$B$2*(N129-1))),IF(M129="WON",((((N129-1)*J129)*'complete results log'!$B$2)+('complete results log'!$B$2*(N129-1))),IF(M129="PLACED",((((N129-1)*J129)*'complete results log'!$B$2)-'complete results log'!$B$2),IF(J129=0,-'complete results log'!$B$2,IF(J129=0,-'complete results log'!$B$2,-('complete results log'!$B$2*2)))))))*E129</f>
        <v>-0</v>
      </c>
      <c r="Q129" s="46">
        <f>(IF(M129="WON-EW",(((K129-1)*'complete results log'!$B$2)*(1-$B$3))+(((L129-1)*'complete results log'!$B$2)*(1-$B$3)),IF(M129="WON",(((K129-1)*'complete results log'!$B$2)*(1-$B$3)),IF(M129="PLACED",(((L129-1)*'complete results log'!$B$2)*(1-$B$3))-'complete results log'!$B$2,IF(J129=0,-'complete results log'!$B$2,-('complete results log'!$B$2*2))))))*E129</f>
        <v>-0</v>
      </c>
      <c r="R129" s="46">
        <f>(IF(M129="WON-EW",((((F129-1)*J129)*'complete results log'!$B$2)+('complete results log'!$B$2*(F129-1))),IF(M129="WON",((((F129-1)*J129)*'complete results log'!$B$2)+('complete results log'!$B$2*(F129-1))),IF(M129="PLACED",((((F129-1)*J129)*'complete results log'!$B$2)-'complete results log'!$B$2),IF(J129=0,-'complete results log'!$B$2,IF(J129=0,-'complete results log'!$B$2,-('complete results log'!$B$2*2)))))))*E129</f>
        <v>-0</v>
      </c>
      <c r="S129" s="3"/>
      <c r="T129" s="3"/>
      <c r="U129" s="3"/>
      <c r="V129" s="3"/>
      <c r="W129" s="3"/>
      <c r="X129" s="3"/>
      <c r="Y129" s="3"/>
      <c r="Z129" s="3"/>
    </row>
    <row ht="12" customHeight="1" r="130">
      <c r="A130" s="26"/>
      <c r="B130" s="28"/>
      <c r="C130" s="29"/>
      <c r="D130" s="29"/>
      <c r="E130" s="61"/>
      <c r="F130" s="62"/>
      <c r="G130" s="63"/>
      <c r="H130" s="43"/>
      <c r="I130" s="43"/>
      <c r="J130" s="43"/>
      <c r="K130" s="20"/>
      <c r="L130" s="29"/>
      <c r="M130" s="20"/>
      <c r="N130" s="45">
        <f>((G130-1)*(1-(IF(H130="no",0,'complete results log'!$B$3)))+1)</f>
        <v>0.05</v>
      </c>
      <c r="O130" s="45">
        <f>E130*IF(I130="yes",2,1)</f>
        <v>0</v>
      </c>
      <c r="P130" s="46">
        <f>(IF(M130="WON-EW",((((N130-1)*J130)*'complete results log'!$B$2)+('complete results log'!$B$2*(N130-1))),IF(M130="WON",((((N130-1)*J130)*'complete results log'!$B$2)+('complete results log'!$B$2*(N130-1))),IF(M130="PLACED",((((N130-1)*J130)*'complete results log'!$B$2)-'complete results log'!$B$2),IF(J130=0,-'complete results log'!$B$2,IF(J130=0,-'complete results log'!$B$2,-('complete results log'!$B$2*2)))))))*E130</f>
        <v>-0</v>
      </c>
      <c r="Q130" s="46">
        <f>(IF(M130="WON-EW",(((K130-1)*'complete results log'!$B$2)*(1-$B$3))+(((L130-1)*'complete results log'!$B$2)*(1-$B$3)),IF(M130="WON",(((K130-1)*'complete results log'!$B$2)*(1-$B$3)),IF(M130="PLACED",(((L130-1)*'complete results log'!$B$2)*(1-$B$3))-'complete results log'!$B$2,IF(J130=0,-'complete results log'!$B$2,-('complete results log'!$B$2*2))))))*E130</f>
        <v>-0</v>
      </c>
      <c r="R130" s="46">
        <f>(IF(M130="WON-EW",((((F130-1)*J130)*'complete results log'!$B$2)+('complete results log'!$B$2*(F130-1))),IF(M130="WON",((((F130-1)*J130)*'complete results log'!$B$2)+('complete results log'!$B$2*(F130-1))),IF(M130="PLACED",((((F130-1)*J130)*'complete results log'!$B$2)-'complete results log'!$B$2),IF(J130=0,-'complete results log'!$B$2,IF(J130=0,-'complete results log'!$B$2,-('complete results log'!$B$2*2)))))))*E130</f>
        <v>-0</v>
      </c>
      <c r="S130" s="3"/>
      <c r="T130" s="3"/>
      <c r="U130" s="3"/>
      <c r="V130" s="3"/>
      <c r="W130" s="3"/>
      <c r="X130" s="3"/>
      <c r="Y130" s="3"/>
      <c r="Z130" s="3"/>
    </row>
    <row ht="12" customHeight="1" r="131">
      <c r="A131" s="26"/>
      <c r="B131" s="28"/>
      <c r="C131" s="29"/>
      <c r="D131" s="29"/>
      <c r="E131" s="61"/>
      <c r="F131" s="62"/>
      <c r="G131" s="63"/>
      <c r="H131" s="43"/>
      <c r="I131" s="43"/>
      <c r="J131" s="43"/>
      <c r="K131" s="20"/>
      <c r="L131" s="29"/>
      <c r="M131" s="20"/>
      <c r="N131" s="45">
        <f>((G131-1)*(1-(IF(H131="no",0,'complete results log'!$B$3)))+1)</f>
        <v>0.05</v>
      </c>
      <c r="O131" s="45">
        <f>E131*IF(I131="yes",2,1)</f>
        <v>0</v>
      </c>
      <c r="P131" s="46">
        <f>(IF(M131="WON-EW",((((N131-1)*J131)*'complete results log'!$B$2)+('complete results log'!$B$2*(N131-1))),IF(M131="WON",((((N131-1)*J131)*'complete results log'!$B$2)+('complete results log'!$B$2*(N131-1))),IF(M131="PLACED",((((N131-1)*J131)*'complete results log'!$B$2)-'complete results log'!$B$2),IF(J131=0,-'complete results log'!$B$2,IF(J131=0,-'complete results log'!$B$2,-('complete results log'!$B$2*2)))))))*E131</f>
        <v>-0</v>
      </c>
      <c r="Q131" s="46">
        <f>(IF(M131="WON-EW",(((K131-1)*'complete results log'!$B$2)*(1-$B$3))+(((L131-1)*'complete results log'!$B$2)*(1-$B$3)),IF(M131="WON",(((K131-1)*'complete results log'!$B$2)*(1-$B$3)),IF(M131="PLACED",(((L131-1)*'complete results log'!$B$2)*(1-$B$3))-'complete results log'!$B$2,IF(J131=0,-'complete results log'!$B$2,-('complete results log'!$B$2*2))))))*E131</f>
        <v>-0</v>
      </c>
      <c r="R131" s="46">
        <f>(IF(M131="WON-EW",((((F131-1)*J131)*'complete results log'!$B$2)+('complete results log'!$B$2*(F131-1))),IF(M131="WON",((((F131-1)*J131)*'complete results log'!$B$2)+('complete results log'!$B$2*(F131-1))),IF(M131="PLACED",((((F131-1)*J131)*'complete results log'!$B$2)-'complete results log'!$B$2),IF(J131=0,-'complete results log'!$B$2,IF(J131=0,-'complete results log'!$B$2,-('complete results log'!$B$2*2)))))))*E131</f>
        <v>-0</v>
      </c>
      <c r="S131" s="3"/>
      <c r="T131" s="3"/>
      <c r="U131" s="3"/>
      <c r="V131" s="3"/>
      <c r="W131" s="3"/>
      <c r="X131" s="3"/>
      <c r="Y131" s="3"/>
      <c r="Z131" s="3"/>
    </row>
    <row ht="12" customHeight="1" r="132">
      <c r="A132" s="26"/>
      <c r="B132" s="28"/>
      <c r="C132" s="29"/>
      <c r="D132" s="29"/>
      <c r="E132" s="61"/>
      <c r="F132" s="62"/>
      <c r="G132" s="63"/>
      <c r="H132" s="43"/>
      <c r="I132" s="43"/>
      <c r="J132" s="43"/>
      <c r="K132" s="20"/>
      <c r="L132" s="29"/>
      <c r="M132" s="20"/>
      <c r="N132" s="45">
        <f>((G132-1)*(1-(IF(H132="no",0,'complete results log'!$B$3)))+1)</f>
        <v>0.05</v>
      </c>
      <c r="O132" s="45">
        <f>E132*IF(I132="yes",2,1)</f>
        <v>0</v>
      </c>
      <c r="P132" s="46">
        <f>(IF(M132="WON-EW",((((N132-1)*J132)*'complete results log'!$B$2)+('complete results log'!$B$2*(N132-1))),IF(M132="WON",((((N132-1)*J132)*'complete results log'!$B$2)+('complete results log'!$B$2*(N132-1))),IF(M132="PLACED",((((N132-1)*J132)*'complete results log'!$B$2)-'complete results log'!$B$2),IF(J132=0,-'complete results log'!$B$2,IF(J132=0,-'complete results log'!$B$2,-('complete results log'!$B$2*2)))))))*E132</f>
        <v>-0</v>
      </c>
      <c r="Q132" s="46">
        <f>(IF(M132="WON-EW",(((K132-1)*'complete results log'!$B$2)*(1-$B$3))+(((L132-1)*'complete results log'!$B$2)*(1-$B$3)),IF(M132="WON",(((K132-1)*'complete results log'!$B$2)*(1-$B$3)),IF(M132="PLACED",(((L132-1)*'complete results log'!$B$2)*(1-$B$3))-'complete results log'!$B$2,IF(J132=0,-'complete results log'!$B$2,-('complete results log'!$B$2*2))))))*E132</f>
        <v>-0</v>
      </c>
      <c r="R132" s="46">
        <f>(IF(M132="WON-EW",((((F132-1)*J132)*'complete results log'!$B$2)+('complete results log'!$B$2*(F132-1))),IF(M132="WON",((((F132-1)*J132)*'complete results log'!$B$2)+('complete results log'!$B$2*(F132-1))),IF(M132="PLACED",((((F132-1)*J132)*'complete results log'!$B$2)-'complete results log'!$B$2),IF(J132=0,-'complete results log'!$B$2,IF(J132=0,-'complete results log'!$B$2,-('complete results log'!$B$2*2)))))))*E132</f>
        <v>-0</v>
      </c>
      <c r="S132" s="3"/>
      <c r="T132" s="3"/>
      <c r="U132" s="3"/>
      <c r="V132" s="3"/>
      <c r="W132" s="3"/>
      <c r="X132" s="3"/>
      <c r="Y132" s="3"/>
      <c r="Z132" s="3"/>
    </row>
    <row ht="12" customHeight="1" r="133">
      <c r="A133" s="26"/>
      <c r="B133" s="28"/>
      <c r="C133" s="29"/>
      <c r="D133" s="29"/>
      <c r="E133" s="61"/>
      <c r="F133" s="62"/>
      <c r="G133" s="63"/>
      <c r="H133" s="43"/>
      <c r="I133" s="43"/>
      <c r="J133" s="43"/>
      <c r="K133" s="20"/>
      <c r="L133" s="29"/>
      <c r="M133" s="20"/>
      <c r="N133" s="45">
        <f>((G133-1)*(1-(IF(H133="no",0,'complete results log'!$B$3)))+1)</f>
        <v>0.05</v>
      </c>
      <c r="O133" s="45">
        <f>E133*IF(I133="yes",2,1)</f>
        <v>0</v>
      </c>
      <c r="P133" s="46">
        <f>(IF(M133="WON-EW",((((N133-1)*J133)*'complete results log'!$B$2)+('complete results log'!$B$2*(N133-1))),IF(M133="WON",((((N133-1)*J133)*'complete results log'!$B$2)+('complete results log'!$B$2*(N133-1))),IF(M133="PLACED",((((N133-1)*J133)*'complete results log'!$B$2)-'complete results log'!$B$2),IF(J133=0,-'complete results log'!$B$2,IF(J133=0,-'complete results log'!$B$2,-('complete results log'!$B$2*2)))))))*E133</f>
        <v>-0</v>
      </c>
      <c r="Q133" s="46">
        <f>(IF(M133="WON-EW",(((K133-1)*'complete results log'!$B$2)*(1-$B$3))+(((L133-1)*'complete results log'!$B$2)*(1-$B$3)),IF(M133="WON",(((K133-1)*'complete results log'!$B$2)*(1-$B$3)),IF(M133="PLACED",(((L133-1)*'complete results log'!$B$2)*(1-$B$3))-'complete results log'!$B$2,IF(J133=0,-'complete results log'!$B$2,-('complete results log'!$B$2*2))))))*E133</f>
        <v>-0</v>
      </c>
      <c r="R133" s="46">
        <f>(IF(M133="WON-EW",((((F133-1)*J133)*'complete results log'!$B$2)+('complete results log'!$B$2*(F133-1))),IF(M133="WON",((((F133-1)*J133)*'complete results log'!$B$2)+('complete results log'!$B$2*(F133-1))),IF(M133="PLACED",((((F133-1)*J133)*'complete results log'!$B$2)-'complete results log'!$B$2),IF(J133=0,-'complete results log'!$B$2,IF(J133=0,-'complete results log'!$B$2,-('complete results log'!$B$2*2)))))))*E133</f>
        <v>-0</v>
      </c>
      <c r="S133" s="3"/>
      <c r="T133" s="3"/>
      <c r="U133" s="3"/>
      <c r="V133" s="3"/>
      <c r="W133" s="3"/>
      <c r="X133" s="3"/>
      <c r="Y133" s="3"/>
      <c r="Z133" s="3"/>
    </row>
    <row ht="12" customHeight="1" r="134">
      <c r="A134" s="26"/>
      <c r="B134" s="28"/>
      <c r="C134" s="29"/>
      <c r="D134" s="29"/>
      <c r="E134" s="61"/>
      <c r="F134" s="62"/>
      <c r="G134" s="63"/>
      <c r="H134" s="43"/>
      <c r="I134" s="43"/>
      <c r="J134" s="43"/>
      <c r="K134" s="20"/>
      <c r="L134" s="29"/>
      <c r="M134" s="20"/>
      <c r="N134" s="45">
        <f>((G134-1)*(1-(IF(H134="no",0,'complete results log'!$B$3)))+1)</f>
        <v>0.05</v>
      </c>
      <c r="O134" s="45">
        <f>E134*IF(I134="yes",2,1)</f>
        <v>0</v>
      </c>
      <c r="P134" s="46">
        <f>(IF(M134="WON-EW",((((N134-1)*J134)*'complete results log'!$B$2)+('complete results log'!$B$2*(N134-1))),IF(M134="WON",((((N134-1)*J134)*'complete results log'!$B$2)+('complete results log'!$B$2*(N134-1))),IF(M134="PLACED",((((N134-1)*J134)*'complete results log'!$B$2)-'complete results log'!$B$2),IF(J134=0,-'complete results log'!$B$2,IF(J134=0,-'complete results log'!$B$2,-('complete results log'!$B$2*2)))))))*E134</f>
        <v>-0</v>
      </c>
      <c r="Q134" s="46">
        <f>(IF(M134="WON-EW",(((K134-1)*'complete results log'!$B$2)*(1-$B$3))+(((L134-1)*'complete results log'!$B$2)*(1-$B$3)),IF(M134="WON",(((K134-1)*'complete results log'!$B$2)*(1-$B$3)),IF(M134="PLACED",(((L134-1)*'complete results log'!$B$2)*(1-$B$3))-'complete results log'!$B$2,IF(J134=0,-'complete results log'!$B$2,-('complete results log'!$B$2*2))))))*E134</f>
        <v>-0</v>
      </c>
      <c r="R134" s="46">
        <f>(IF(M134="WON-EW",((((F134-1)*J134)*'complete results log'!$B$2)+('complete results log'!$B$2*(F134-1))),IF(M134="WON",((((F134-1)*J134)*'complete results log'!$B$2)+('complete results log'!$B$2*(F134-1))),IF(M134="PLACED",((((F134-1)*J134)*'complete results log'!$B$2)-'complete results log'!$B$2),IF(J134=0,-'complete results log'!$B$2,IF(J134=0,-'complete results log'!$B$2,-('complete results log'!$B$2*2)))))))*E134</f>
        <v>-0</v>
      </c>
      <c r="S134" s="3"/>
      <c r="T134" s="3"/>
      <c r="U134" s="3"/>
      <c r="V134" s="3"/>
      <c r="W134" s="3"/>
      <c r="X134" s="3"/>
      <c r="Y134" s="3"/>
      <c r="Z134" s="3"/>
    </row>
    <row ht="12" customHeight="1" r="135">
      <c r="A135" s="26"/>
      <c r="B135" s="28"/>
      <c r="C135" s="29"/>
      <c r="D135" s="29"/>
      <c r="E135" s="61"/>
      <c r="F135" s="62"/>
      <c r="G135" s="63"/>
      <c r="H135" s="43"/>
      <c r="I135" s="43"/>
      <c r="J135" s="43"/>
      <c r="K135" s="20"/>
      <c r="L135" s="29"/>
      <c r="M135" s="20"/>
      <c r="N135" s="45">
        <f>((G135-1)*(1-(IF(H135="no",0,'complete results log'!$B$3)))+1)</f>
        <v>0.05</v>
      </c>
      <c r="O135" s="45">
        <f>E135*IF(I135="yes",2,1)</f>
        <v>0</v>
      </c>
      <c r="P135" s="46">
        <f>(IF(M135="WON-EW",((((N135-1)*J135)*'complete results log'!$B$2)+('complete results log'!$B$2*(N135-1))),IF(M135="WON",((((N135-1)*J135)*'complete results log'!$B$2)+('complete results log'!$B$2*(N135-1))),IF(M135="PLACED",((((N135-1)*J135)*'complete results log'!$B$2)-'complete results log'!$B$2),IF(J135=0,-'complete results log'!$B$2,IF(J135=0,-'complete results log'!$B$2,-('complete results log'!$B$2*2)))))))*E135</f>
        <v>-0</v>
      </c>
      <c r="Q135" s="46">
        <f>(IF(M135="WON-EW",(((K135-1)*'complete results log'!$B$2)*(1-$B$3))+(((L135-1)*'complete results log'!$B$2)*(1-$B$3)),IF(M135="WON",(((K135-1)*'complete results log'!$B$2)*(1-$B$3)),IF(M135="PLACED",(((L135-1)*'complete results log'!$B$2)*(1-$B$3))-'complete results log'!$B$2,IF(J135=0,-'complete results log'!$B$2,-('complete results log'!$B$2*2))))))*E135</f>
        <v>-0</v>
      </c>
      <c r="R135" s="46">
        <f>(IF(M135="WON-EW",((((F135-1)*J135)*'complete results log'!$B$2)+('complete results log'!$B$2*(F135-1))),IF(M135="WON",((((F135-1)*J135)*'complete results log'!$B$2)+('complete results log'!$B$2*(F135-1))),IF(M135="PLACED",((((F135-1)*J135)*'complete results log'!$B$2)-'complete results log'!$B$2),IF(J135=0,-'complete results log'!$B$2,IF(J135=0,-'complete results log'!$B$2,-('complete results log'!$B$2*2)))))))*E135</f>
        <v>-0</v>
      </c>
      <c r="S135" s="3"/>
      <c r="T135" s="3"/>
      <c r="U135" s="3"/>
      <c r="V135" s="3"/>
      <c r="W135" s="3"/>
      <c r="X135" s="3"/>
      <c r="Y135" s="3"/>
      <c r="Z135" s="3"/>
    </row>
    <row ht="12" customHeight="1" r="136">
      <c r="A136" s="26"/>
      <c r="B136" s="28"/>
      <c r="C136" s="29"/>
      <c r="D136" s="29"/>
      <c r="E136" s="61"/>
      <c r="F136" s="62"/>
      <c r="G136" s="63"/>
      <c r="H136" s="43"/>
      <c r="I136" s="43"/>
      <c r="J136" s="43"/>
      <c r="K136" s="20"/>
      <c r="L136" s="29"/>
      <c r="M136" s="20"/>
      <c r="N136" s="45">
        <f>((G136-1)*(1-(IF(H136="no",0,'complete results log'!$B$3)))+1)</f>
        <v>0.05</v>
      </c>
      <c r="O136" s="45">
        <f>E136*IF(I136="yes",2,1)</f>
        <v>0</v>
      </c>
      <c r="P136" s="46">
        <f>(IF(M136="WON-EW",((((N136-1)*J136)*'complete results log'!$B$2)+('complete results log'!$B$2*(N136-1))),IF(M136="WON",((((N136-1)*J136)*'complete results log'!$B$2)+('complete results log'!$B$2*(N136-1))),IF(M136="PLACED",((((N136-1)*J136)*'complete results log'!$B$2)-'complete results log'!$B$2),IF(J136=0,-'complete results log'!$B$2,IF(J136=0,-'complete results log'!$B$2,-('complete results log'!$B$2*2)))))))*E136</f>
        <v>-0</v>
      </c>
      <c r="Q136" s="46">
        <f>(IF(M136="WON-EW",(((K136-1)*'complete results log'!$B$2)*(1-$B$3))+(((L136-1)*'complete results log'!$B$2)*(1-$B$3)),IF(M136="WON",(((K136-1)*'complete results log'!$B$2)*(1-$B$3)),IF(M136="PLACED",(((L136-1)*'complete results log'!$B$2)*(1-$B$3))-'complete results log'!$B$2,IF(J136=0,-'complete results log'!$B$2,-('complete results log'!$B$2*2))))))*E136</f>
        <v>-0</v>
      </c>
      <c r="R136" s="46">
        <f>(IF(M136="WON-EW",((((F136-1)*J136)*'complete results log'!$B$2)+('complete results log'!$B$2*(F136-1))),IF(M136="WON",((((F136-1)*J136)*'complete results log'!$B$2)+('complete results log'!$B$2*(F136-1))),IF(M136="PLACED",((((F136-1)*J136)*'complete results log'!$B$2)-'complete results log'!$B$2),IF(J136=0,-'complete results log'!$B$2,IF(J136=0,-'complete results log'!$B$2,-('complete results log'!$B$2*2)))))))*E136</f>
        <v>-0</v>
      </c>
      <c r="S136" s="3"/>
      <c r="T136" s="3"/>
      <c r="U136" s="3"/>
      <c r="V136" s="3"/>
      <c r="W136" s="3"/>
      <c r="X136" s="3"/>
      <c r="Y136" s="3"/>
      <c r="Z136" s="3"/>
    </row>
    <row ht="12" customHeight="1" r="137">
      <c r="A137" s="26"/>
      <c r="B137" s="28"/>
      <c r="C137" s="29"/>
      <c r="D137" s="29"/>
      <c r="E137" s="61"/>
      <c r="F137" s="62"/>
      <c r="G137" s="63"/>
      <c r="H137" s="43"/>
      <c r="I137" s="43"/>
      <c r="J137" s="43"/>
      <c r="K137" s="20"/>
      <c r="L137" s="29"/>
      <c r="M137" s="20"/>
      <c r="N137" s="45">
        <f>((G137-1)*(1-(IF(H137="no",0,'complete results log'!$B$3)))+1)</f>
        <v>0.05</v>
      </c>
      <c r="O137" s="45">
        <f>E137*IF(I137="yes",2,1)</f>
        <v>0</v>
      </c>
      <c r="P137" s="46">
        <f>(IF(M137="WON-EW",((((N137-1)*J137)*'complete results log'!$B$2)+('complete results log'!$B$2*(N137-1))),IF(M137="WON",((((N137-1)*J137)*'complete results log'!$B$2)+('complete results log'!$B$2*(N137-1))),IF(M137="PLACED",((((N137-1)*J137)*'complete results log'!$B$2)-'complete results log'!$B$2),IF(J137=0,-'complete results log'!$B$2,IF(J137=0,-'complete results log'!$B$2,-('complete results log'!$B$2*2)))))))*E137</f>
        <v>-0</v>
      </c>
      <c r="Q137" s="46">
        <f>(IF(M137="WON-EW",(((K137-1)*'complete results log'!$B$2)*(1-$B$3))+(((L137-1)*'complete results log'!$B$2)*(1-$B$3)),IF(M137="WON",(((K137-1)*'complete results log'!$B$2)*(1-$B$3)),IF(M137="PLACED",(((L137-1)*'complete results log'!$B$2)*(1-$B$3))-'complete results log'!$B$2,IF(J137=0,-'complete results log'!$B$2,-('complete results log'!$B$2*2))))))*E137</f>
        <v>-0</v>
      </c>
      <c r="R137" s="46">
        <f>(IF(M137="WON-EW",((((F137-1)*J137)*'complete results log'!$B$2)+('complete results log'!$B$2*(F137-1))),IF(M137="WON",((((F137-1)*J137)*'complete results log'!$B$2)+('complete results log'!$B$2*(F137-1))),IF(M137="PLACED",((((F137-1)*J137)*'complete results log'!$B$2)-'complete results log'!$B$2),IF(J137=0,-'complete results log'!$B$2,IF(J137=0,-'complete results log'!$B$2,-('complete results log'!$B$2*2)))))))*E137</f>
        <v>-0</v>
      </c>
      <c r="S137" s="3"/>
      <c r="T137" s="3"/>
      <c r="U137" s="3"/>
      <c r="V137" s="3"/>
      <c r="W137" s="3"/>
      <c r="X137" s="3"/>
      <c r="Y137" s="3"/>
      <c r="Z137" s="3"/>
    </row>
    <row ht="12" customHeight="1" r="138">
      <c r="A138" s="26"/>
      <c r="B138" s="28"/>
      <c r="C138" s="29"/>
      <c r="D138" s="29"/>
      <c r="E138" s="61"/>
      <c r="F138" s="62"/>
      <c r="G138" s="63"/>
      <c r="H138" s="43"/>
      <c r="I138" s="43"/>
      <c r="J138" s="43"/>
      <c r="K138" s="20"/>
      <c r="L138" s="29"/>
      <c r="M138" s="20"/>
      <c r="N138" s="45">
        <f>((G138-1)*(1-(IF(H138="no",0,'complete results log'!$B$3)))+1)</f>
        <v>0.05</v>
      </c>
      <c r="O138" s="45">
        <f>E138*IF(I138="yes",2,1)</f>
        <v>0</v>
      </c>
      <c r="P138" s="46">
        <f>(IF(M138="WON-EW",((((N138-1)*J138)*'complete results log'!$B$2)+('complete results log'!$B$2*(N138-1))),IF(M138="WON",((((N138-1)*J138)*'complete results log'!$B$2)+('complete results log'!$B$2*(N138-1))),IF(M138="PLACED",((((N138-1)*J138)*'complete results log'!$B$2)-'complete results log'!$B$2),IF(J138=0,-'complete results log'!$B$2,IF(J138=0,-'complete results log'!$B$2,-('complete results log'!$B$2*2)))))))*E138</f>
        <v>-0</v>
      </c>
      <c r="Q138" s="46">
        <f>(IF(M138="WON-EW",(((K138-1)*'complete results log'!$B$2)*(1-$B$3))+(((L138-1)*'complete results log'!$B$2)*(1-$B$3)),IF(M138="WON",(((K138-1)*'complete results log'!$B$2)*(1-$B$3)),IF(M138="PLACED",(((L138-1)*'complete results log'!$B$2)*(1-$B$3))-'complete results log'!$B$2,IF(J138=0,-'complete results log'!$B$2,-('complete results log'!$B$2*2))))))*E138</f>
        <v>-0</v>
      </c>
      <c r="R138" s="46">
        <f>(IF(M138="WON-EW",((((F138-1)*J138)*'complete results log'!$B$2)+('complete results log'!$B$2*(F138-1))),IF(M138="WON",((((F138-1)*J138)*'complete results log'!$B$2)+('complete results log'!$B$2*(F138-1))),IF(M138="PLACED",((((F138-1)*J138)*'complete results log'!$B$2)-'complete results log'!$B$2),IF(J138=0,-'complete results log'!$B$2,IF(J138=0,-'complete results log'!$B$2,-('complete results log'!$B$2*2)))))))*E138</f>
        <v>-0</v>
      </c>
      <c r="S138" s="3"/>
      <c r="T138" s="3"/>
      <c r="U138" s="3"/>
      <c r="V138" s="3"/>
      <c r="W138" s="3"/>
      <c r="X138" s="3"/>
      <c r="Y138" s="3"/>
      <c r="Z138" s="3"/>
    </row>
    <row ht="12" customHeight="1" r="139">
      <c r="A139" s="26"/>
      <c r="B139" s="28"/>
      <c r="C139" s="29"/>
      <c r="D139" s="29"/>
      <c r="E139" s="61"/>
      <c r="F139" s="62"/>
      <c r="G139" s="63"/>
      <c r="H139" s="43"/>
      <c r="I139" s="43"/>
      <c r="J139" s="43"/>
      <c r="K139" s="20"/>
      <c r="L139" s="29"/>
      <c r="M139" s="20"/>
      <c r="N139" s="45">
        <f>((G139-1)*(1-(IF(H139="no",0,'complete results log'!$B$3)))+1)</f>
        <v>0.05</v>
      </c>
      <c r="O139" s="45">
        <f>E139*IF(I139="yes",2,1)</f>
        <v>0</v>
      </c>
      <c r="P139" s="46">
        <f>(IF(M139="WON-EW",((((N139-1)*J139)*'complete results log'!$B$2)+('complete results log'!$B$2*(N139-1))),IF(M139="WON",((((N139-1)*J139)*'complete results log'!$B$2)+('complete results log'!$B$2*(N139-1))),IF(M139="PLACED",((((N139-1)*J139)*'complete results log'!$B$2)-'complete results log'!$B$2),IF(J139=0,-'complete results log'!$B$2,IF(J139=0,-'complete results log'!$B$2,-('complete results log'!$B$2*2)))))))*E139</f>
        <v>-0</v>
      </c>
      <c r="Q139" s="46">
        <f>(IF(M139="WON-EW",(((K139-1)*'complete results log'!$B$2)*(1-$B$3))+(((L139-1)*'complete results log'!$B$2)*(1-$B$3)),IF(M139="WON",(((K139-1)*'complete results log'!$B$2)*(1-$B$3)),IF(M139="PLACED",(((L139-1)*'complete results log'!$B$2)*(1-$B$3))-'complete results log'!$B$2,IF(J139=0,-'complete results log'!$B$2,-('complete results log'!$B$2*2))))))*E139</f>
        <v>-0</v>
      </c>
      <c r="R139" s="46">
        <f>(IF(M139="WON-EW",((((F139-1)*J139)*'complete results log'!$B$2)+('complete results log'!$B$2*(F139-1))),IF(M139="WON",((((F139-1)*J139)*'complete results log'!$B$2)+('complete results log'!$B$2*(F139-1))),IF(M139="PLACED",((((F139-1)*J139)*'complete results log'!$B$2)-'complete results log'!$B$2),IF(J139=0,-'complete results log'!$B$2,IF(J139=0,-'complete results log'!$B$2,-('complete results log'!$B$2*2)))))))*E139</f>
        <v>-0</v>
      </c>
      <c r="S139" s="3"/>
      <c r="T139" s="3"/>
      <c r="U139" s="3"/>
      <c r="V139" s="3"/>
      <c r="W139" s="3"/>
      <c r="X139" s="3"/>
      <c r="Y139" s="3"/>
      <c r="Z139" s="3"/>
    </row>
    <row ht="12" customHeight="1" r="140">
      <c r="A140" s="26"/>
      <c r="B140" s="28"/>
      <c r="C140" s="29"/>
      <c r="D140" s="29"/>
      <c r="E140" s="61"/>
      <c r="F140" s="62"/>
      <c r="G140" s="63"/>
      <c r="H140" s="43"/>
      <c r="I140" s="43"/>
      <c r="J140" s="43"/>
      <c r="K140" s="20"/>
      <c r="L140" s="29"/>
      <c r="M140" s="20"/>
      <c r="N140" s="45">
        <f>((G140-1)*(1-(IF(H140="no",0,'complete results log'!$B$3)))+1)</f>
        <v>0.05</v>
      </c>
      <c r="O140" s="45">
        <f>E140*IF(I140="yes",2,1)</f>
        <v>0</v>
      </c>
      <c r="P140" s="46">
        <f>(IF(M140="WON-EW",((((N140-1)*J140)*'complete results log'!$B$2)+('complete results log'!$B$2*(N140-1))),IF(M140="WON",((((N140-1)*J140)*'complete results log'!$B$2)+('complete results log'!$B$2*(N140-1))),IF(M140="PLACED",((((N140-1)*J140)*'complete results log'!$B$2)-'complete results log'!$B$2),IF(J140=0,-'complete results log'!$B$2,IF(J140=0,-'complete results log'!$B$2,-('complete results log'!$B$2*2)))))))*E140</f>
        <v>-0</v>
      </c>
      <c r="Q140" s="46">
        <f>(IF(M140="WON-EW",(((K140-1)*'complete results log'!$B$2)*(1-$B$3))+(((L140-1)*'complete results log'!$B$2)*(1-$B$3)),IF(M140="WON",(((K140-1)*'complete results log'!$B$2)*(1-$B$3)),IF(M140="PLACED",(((L140-1)*'complete results log'!$B$2)*(1-$B$3))-'complete results log'!$B$2,IF(J140=0,-'complete results log'!$B$2,-('complete results log'!$B$2*2))))))*E140</f>
        <v>-0</v>
      </c>
      <c r="R140" s="46">
        <f>(IF(M140="WON-EW",((((F140-1)*J140)*'complete results log'!$B$2)+('complete results log'!$B$2*(F140-1))),IF(M140="WON",((((F140-1)*J140)*'complete results log'!$B$2)+('complete results log'!$B$2*(F140-1))),IF(M140="PLACED",((((F140-1)*J140)*'complete results log'!$B$2)-'complete results log'!$B$2),IF(J140=0,-'complete results log'!$B$2,IF(J140=0,-'complete results log'!$B$2,-('complete results log'!$B$2*2)))))))*E140</f>
        <v>-0</v>
      </c>
      <c r="S140" s="3"/>
      <c r="T140" s="3"/>
      <c r="U140" s="3"/>
      <c r="V140" s="3"/>
      <c r="W140" s="3"/>
      <c r="X140" s="3"/>
      <c r="Y140" s="3"/>
      <c r="Z140" s="3"/>
    </row>
    <row ht="12" customHeight="1" r="141">
      <c r="A141" s="26"/>
      <c r="B141" s="28"/>
      <c r="C141" s="29"/>
      <c r="D141" s="29"/>
      <c r="E141" s="61"/>
      <c r="F141" s="62"/>
      <c r="G141" s="63"/>
      <c r="H141" s="43"/>
      <c r="I141" s="43"/>
      <c r="J141" s="43"/>
      <c r="K141" s="20"/>
      <c r="L141" s="29"/>
      <c r="M141" s="20"/>
      <c r="N141" s="45">
        <f>((G141-1)*(1-(IF(H141="no",0,'complete results log'!$B$3)))+1)</f>
        <v>0.05</v>
      </c>
      <c r="O141" s="45">
        <f>E141*IF(I141="yes",2,1)</f>
        <v>0</v>
      </c>
      <c r="P141" s="46">
        <f>(IF(M141="WON-EW",((((N141-1)*J141)*'complete results log'!$B$2)+('complete results log'!$B$2*(N141-1))),IF(M141="WON",((((N141-1)*J141)*'complete results log'!$B$2)+('complete results log'!$B$2*(N141-1))),IF(M141="PLACED",((((N141-1)*J141)*'complete results log'!$B$2)-'complete results log'!$B$2),IF(J141=0,-'complete results log'!$B$2,IF(J141=0,-'complete results log'!$B$2,-('complete results log'!$B$2*2)))))))*E141</f>
        <v>-0</v>
      </c>
      <c r="Q141" s="46">
        <f>(IF(M141="WON-EW",(((K141-1)*'complete results log'!$B$2)*(1-$B$3))+(((L141-1)*'complete results log'!$B$2)*(1-$B$3)),IF(M141="WON",(((K141-1)*'complete results log'!$B$2)*(1-$B$3)),IF(M141="PLACED",(((L141-1)*'complete results log'!$B$2)*(1-$B$3))-'complete results log'!$B$2,IF(J141=0,-'complete results log'!$B$2,-('complete results log'!$B$2*2))))))*E141</f>
        <v>-0</v>
      </c>
      <c r="R141" s="46">
        <f>(IF(M141="WON-EW",((((F141-1)*J141)*'complete results log'!$B$2)+('complete results log'!$B$2*(F141-1))),IF(M141="WON",((((F141-1)*J141)*'complete results log'!$B$2)+('complete results log'!$B$2*(F141-1))),IF(M141="PLACED",((((F141-1)*J141)*'complete results log'!$B$2)-'complete results log'!$B$2),IF(J141=0,-'complete results log'!$B$2,IF(J141=0,-'complete results log'!$B$2,-('complete results log'!$B$2*2)))))))*E141</f>
        <v>-0</v>
      </c>
      <c r="S141" s="3"/>
      <c r="T141" s="3"/>
      <c r="U141" s="3"/>
      <c r="V141" s="3"/>
      <c r="W141" s="3"/>
      <c r="X141" s="3"/>
      <c r="Y141" s="3"/>
      <c r="Z141" s="3"/>
    </row>
    <row ht="12" customHeight="1" r="142">
      <c r="A142" s="26"/>
      <c r="B142" s="28"/>
      <c r="C142" s="29"/>
      <c r="D142" s="29"/>
      <c r="E142" s="61"/>
      <c r="F142" s="62"/>
      <c r="G142" s="63"/>
      <c r="H142" s="43"/>
      <c r="I142" s="43"/>
      <c r="J142" s="43"/>
      <c r="K142" s="20"/>
      <c r="L142" s="29"/>
      <c r="M142" s="20"/>
      <c r="N142" s="45">
        <f>((G142-1)*(1-(IF(H142="no",0,'complete results log'!$B$3)))+1)</f>
        <v>0.05</v>
      </c>
      <c r="O142" s="45">
        <f>E142*IF(I142="yes",2,1)</f>
        <v>0</v>
      </c>
      <c r="P142" s="46">
        <f>(IF(M142="WON-EW",((((N142-1)*J142)*'complete results log'!$B$2)+('complete results log'!$B$2*(N142-1))),IF(M142="WON",((((N142-1)*J142)*'complete results log'!$B$2)+('complete results log'!$B$2*(N142-1))),IF(M142="PLACED",((((N142-1)*J142)*'complete results log'!$B$2)-'complete results log'!$B$2),IF(J142=0,-'complete results log'!$B$2,IF(J142=0,-'complete results log'!$B$2,-('complete results log'!$B$2*2)))))))*E142</f>
        <v>-0</v>
      </c>
      <c r="Q142" s="46">
        <f>(IF(M142="WON-EW",(((K142-1)*'complete results log'!$B$2)*(1-$B$3))+(((L142-1)*'complete results log'!$B$2)*(1-$B$3)),IF(M142="WON",(((K142-1)*'complete results log'!$B$2)*(1-$B$3)),IF(M142="PLACED",(((L142-1)*'complete results log'!$B$2)*(1-$B$3))-'complete results log'!$B$2,IF(J142=0,-'complete results log'!$B$2,-('complete results log'!$B$2*2))))))*E142</f>
        <v>-0</v>
      </c>
      <c r="R142" s="46">
        <f>(IF(M142="WON-EW",((((F142-1)*J142)*'complete results log'!$B$2)+('complete results log'!$B$2*(F142-1))),IF(M142="WON",((((F142-1)*J142)*'complete results log'!$B$2)+('complete results log'!$B$2*(F142-1))),IF(M142="PLACED",((((F142-1)*J142)*'complete results log'!$B$2)-'complete results log'!$B$2),IF(J142=0,-'complete results log'!$B$2,IF(J142=0,-'complete results log'!$B$2,-('complete results log'!$B$2*2)))))))*E142</f>
        <v>-0</v>
      </c>
      <c r="S142" s="3"/>
      <c r="T142" s="3"/>
      <c r="U142" s="3"/>
      <c r="V142" s="3"/>
      <c r="W142" s="3"/>
      <c r="X142" s="3"/>
      <c r="Y142" s="3"/>
      <c r="Z142" s="3"/>
    </row>
    <row ht="12" customHeight="1" r="143">
      <c r="A143" s="26"/>
      <c r="B143" s="28"/>
      <c r="C143" s="29"/>
      <c r="D143" s="29"/>
      <c r="E143" s="61"/>
      <c r="F143" s="62"/>
      <c r="G143" s="63"/>
      <c r="H143" s="43"/>
      <c r="I143" s="43"/>
      <c r="J143" s="43"/>
      <c r="K143" s="20"/>
      <c r="L143" s="29"/>
      <c r="M143" s="20"/>
      <c r="N143" s="45">
        <f>((G143-1)*(1-(IF(H143="no",0,'complete results log'!$B$3)))+1)</f>
        <v>0.05</v>
      </c>
      <c r="O143" s="45">
        <f>E143*IF(I143="yes",2,1)</f>
        <v>0</v>
      </c>
      <c r="P143" s="46">
        <f>(IF(M143="WON-EW",((((N143-1)*J143)*'complete results log'!$B$2)+('complete results log'!$B$2*(N143-1))),IF(M143="WON",((((N143-1)*J143)*'complete results log'!$B$2)+('complete results log'!$B$2*(N143-1))),IF(M143="PLACED",((((N143-1)*J143)*'complete results log'!$B$2)-'complete results log'!$B$2),IF(J143=0,-'complete results log'!$B$2,IF(J143=0,-'complete results log'!$B$2,-('complete results log'!$B$2*2)))))))*E143</f>
        <v>-0</v>
      </c>
      <c r="Q143" s="46">
        <f>(IF(M143="WON-EW",(((K143-1)*'complete results log'!$B$2)*(1-$B$3))+(((L143-1)*'complete results log'!$B$2)*(1-$B$3)),IF(M143="WON",(((K143-1)*'complete results log'!$B$2)*(1-$B$3)),IF(M143="PLACED",(((L143-1)*'complete results log'!$B$2)*(1-$B$3))-'complete results log'!$B$2,IF(J143=0,-'complete results log'!$B$2,-('complete results log'!$B$2*2))))))*E143</f>
        <v>-0</v>
      </c>
      <c r="R143" s="46">
        <f>(IF(M143="WON-EW",((((F143-1)*J143)*'complete results log'!$B$2)+('complete results log'!$B$2*(F143-1))),IF(M143="WON",((((F143-1)*J143)*'complete results log'!$B$2)+('complete results log'!$B$2*(F143-1))),IF(M143="PLACED",((((F143-1)*J143)*'complete results log'!$B$2)-'complete results log'!$B$2),IF(J143=0,-'complete results log'!$B$2,IF(J143=0,-'complete results log'!$B$2,-('complete results log'!$B$2*2)))))))*E143</f>
        <v>-0</v>
      </c>
      <c r="S143" s="3"/>
      <c r="T143" s="3"/>
      <c r="U143" s="3"/>
      <c r="V143" s="3"/>
      <c r="W143" s="3"/>
      <c r="X143" s="3"/>
      <c r="Y143" s="3"/>
      <c r="Z143" s="3"/>
    </row>
    <row ht="12" customHeight="1" r="144">
      <c r="A144" s="26"/>
      <c r="B144" s="28"/>
      <c r="C144" s="29"/>
      <c r="D144" s="29"/>
      <c r="E144" s="61"/>
      <c r="F144" s="62"/>
      <c r="G144" s="63"/>
      <c r="H144" s="43"/>
      <c r="I144" s="43"/>
      <c r="J144" s="43"/>
      <c r="K144" s="20"/>
      <c r="L144" s="29"/>
      <c r="M144" s="20"/>
      <c r="N144" s="45">
        <f>((G144-1)*(1-(IF(H144="no",0,'complete results log'!$B$3)))+1)</f>
        <v>0.05</v>
      </c>
      <c r="O144" s="45">
        <f>E144*IF(I144="yes",2,1)</f>
        <v>0</v>
      </c>
      <c r="P144" s="46">
        <f>(IF(M144="WON-EW",((((N144-1)*J144)*'complete results log'!$B$2)+('complete results log'!$B$2*(N144-1))),IF(M144="WON",((((N144-1)*J144)*'complete results log'!$B$2)+('complete results log'!$B$2*(N144-1))),IF(M144="PLACED",((((N144-1)*J144)*'complete results log'!$B$2)-'complete results log'!$B$2),IF(J144=0,-'complete results log'!$B$2,IF(J144=0,-'complete results log'!$B$2,-('complete results log'!$B$2*2)))))))*E144</f>
        <v>-0</v>
      </c>
      <c r="Q144" s="46">
        <f>(IF(M144="WON-EW",(((K144-1)*'complete results log'!$B$2)*(1-$B$3))+(((L144-1)*'complete results log'!$B$2)*(1-$B$3)),IF(M144="WON",(((K144-1)*'complete results log'!$B$2)*(1-$B$3)),IF(M144="PLACED",(((L144-1)*'complete results log'!$B$2)*(1-$B$3))-'complete results log'!$B$2,IF(J144=0,-'complete results log'!$B$2,-('complete results log'!$B$2*2))))))*E144</f>
        <v>-0</v>
      </c>
      <c r="R144" s="46">
        <f>(IF(M144="WON-EW",((((F144-1)*J144)*'complete results log'!$B$2)+('complete results log'!$B$2*(F144-1))),IF(M144="WON",((((F144-1)*J144)*'complete results log'!$B$2)+('complete results log'!$B$2*(F144-1))),IF(M144="PLACED",((((F144-1)*J144)*'complete results log'!$B$2)-'complete results log'!$B$2),IF(J144=0,-'complete results log'!$B$2,IF(J144=0,-'complete results log'!$B$2,-('complete results log'!$B$2*2)))))))*E144</f>
        <v>-0</v>
      </c>
      <c r="S144" s="3"/>
      <c r="T144" s="3"/>
      <c r="U144" s="3"/>
      <c r="V144" s="3"/>
      <c r="W144" s="3"/>
      <c r="X144" s="3"/>
      <c r="Y144" s="3"/>
      <c r="Z144" s="3"/>
    </row>
    <row ht="12" customHeight="1" r="145">
      <c r="A145" s="26"/>
      <c r="B145" s="28"/>
      <c r="C145" s="29"/>
      <c r="D145" s="29"/>
      <c r="E145" s="61"/>
      <c r="F145" s="62"/>
      <c r="G145" s="63"/>
      <c r="H145" s="43"/>
      <c r="I145" s="43"/>
      <c r="J145" s="43"/>
      <c r="K145" s="20"/>
      <c r="L145" s="29"/>
      <c r="M145" s="20"/>
      <c r="N145" s="45">
        <f>((G145-1)*(1-(IF(H145="no",0,'complete results log'!$B$3)))+1)</f>
        <v>0.05</v>
      </c>
      <c r="O145" s="45">
        <f>E145*IF(I145="yes",2,1)</f>
        <v>0</v>
      </c>
      <c r="P145" s="46">
        <f>(IF(M145="WON-EW",((((N145-1)*J145)*'complete results log'!$B$2)+('complete results log'!$B$2*(N145-1))),IF(M145="WON",((((N145-1)*J145)*'complete results log'!$B$2)+('complete results log'!$B$2*(N145-1))),IF(M145="PLACED",((((N145-1)*J145)*'complete results log'!$B$2)-'complete results log'!$B$2),IF(J145=0,-'complete results log'!$B$2,IF(J145=0,-'complete results log'!$B$2,-('complete results log'!$B$2*2)))))))*E145</f>
        <v>-0</v>
      </c>
      <c r="Q145" s="46">
        <f>(IF(M145="WON-EW",(((K145-1)*'complete results log'!$B$2)*(1-$B$3))+(((L145-1)*'complete results log'!$B$2)*(1-$B$3)),IF(M145="WON",(((K145-1)*'complete results log'!$B$2)*(1-$B$3)),IF(M145="PLACED",(((L145-1)*'complete results log'!$B$2)*(1-$B$3))-'complete results log'!$B$2,IF(J145=0,-'complete results log'!$B$2,-('complete results log'!$B$2*2))))))*E145</f>
        <v>-0</v>
      </c>
      <c r="R145" s="46">
        <f>(IF(M145="WON-EW",((((F145-1)*J145)*'complete results log'!$B$2)+('complete results log'!$B$2*(F145-1))),IF(M145="WON",((((F145-1)*J145)*'complete results log'!$B$2)+('complete results log'!$B$2*(F145-1))),IF(M145="PLACED",((((F145-1)*J145)*'complete results log'!$B$2)-'complete results log'!$B$2),IF(J145=0,-'complete results log'!$B$2,IF(J145=0,-'complete results log'!$B$2,-('complete results log'!$B$2*2)))))))*E145</f>
        <v>-0</v>
      </c>
      <c r="S145" s="3"/>
      <c r="T145" s="3"/>
      <c r="U145" s="3"/>
      <c r="V145" s="3"/>
      <c r="W145" s="3"/>
      <c r="X145" s="3"/>
      <c r="Y145" s="3"/>
      <c r="Z145" s="3"/>
    </row>
    <row ht="12" customHeight="1" r="146">
      <c r="A146" s="26"/>
      <c r="B146" s="28"/>
      <c r="C146" s="29"/>
      <c r="D146" s="29"/>
      <c r="E146" s="61"/>
      <c r="F146" s="62"/>
      <c r="G146" s="63"/>
      <c r="H146" s="43"/>
      <c r="I146" s="43"/>
      <c r="J146" s="43"/>
      <c r="K146" s="20"/>
      <c r="L146" s="29"/>
      <c r="M146" s="20"/>
      <c r="N146" s="45">
        <f>((G146-1)*(1-(IF(H146="no",0,'complete results log'!$B$3)))+1)</f>
        <v>0.05</v>
      </c>
      <c r="O146" s="45">
        <f>E146*IF(I146="yes",2,1)</f>
        <v>0</v>
      </c>
      <c r="P146" s="46">
        <f>(IF(M146="WON-EW",((((N146-1)*J146)*'complete results log'!$B$2)+('complete results log'!$B$2*(N146-1))),IF(M146="WON",((((N146-1)*J146)*'complete results log'!$B$2)+('complete results log'!$B$2*(N146-1))),IF(M146="PLACED",((((N146-1)*J146)*'complete results log'!$B$2)-'complete results log'!$B$2),IF(J146=0,-'complete results log'!$B$2,IF(J146=0,-'complete results log'!$B$2,-('complete results log'!$B$2*2)))))))*E146</f>
        <v>-0</v>
      </c>
      <c r="Q146" s="46">
        <f>(IF(M146="WON-EW",(((K146-1)*'complete results log'!$B$2)*(1-$B$3))+(((L146-1)*'complete results log'!$B$2)*(1-$B$3)),IF(M146="WON",(((K146-1)*'complete results log'!$B$2)*(1-$B$3)),IF(M146="PLACED",(((L146-1)*'complete results log'!$B$2)*(1-$B$3))-'complete results log'!$B$2,IF(J146=0,-'complete results log'!$B$2,-('complete results log'!$B$2*2))))))*E146</f>
        <v>-0</v>
      </c>
      <c r="R146" s="46">
        <f>(IF(M146="WON-EW",((((F146-1)*J146)*'complete results log'!$B$2)+('complete results log'!$B$2*(F146-1))),IF(M146="WON",((((F146-1)*J146)*'complete results log'!$B$2)+('complete results log'!$B$2*(F146-1))),IF(M146="PLACED",((((F146-1)*J146)*'complete results log'!$B$2)-'complete results log'!$B$2),IF(J146=0,-'complete results log'!$B$2,IF(J146=0,-'complete results log'!$B$2,-('complete results log'!$B$2*2)))))))*E146</f>
        <v>-0</v>
      </c>
      <c r="S146" s="3"/>
      <c r="T146" s="3"/>
      <c r="U146" s="3"/>
      <c r="V146" s="3"/>
      <c r="W146" s="3"/>
      <c r="X146" s="3"/>
      <c r="Y146" s="3"/>
      <c r="Z146" s="3"/>
    </row>
    <row ht="12" customHeight="1" r="147">
      <c r="A147" s="26"/>
      <c r="B147" s="28"/>
      <c r="C147" s="29"/>
      <c r="D147" s="29"/>
      <c r="E147" s="61"/>
      <c r="F147" s="62"/>
      <c r="G147" s="63"/>
      <c r="H147" s="43"/>
      <c r="I147" s="43"/>
      <c r="J147" s="43"/>
      <c r="K147" s="20"/>
      <c r="L147" s="29"/>
      <c r="M147" s="20"/>
      <c r="N147" s="45">
        <f>((G147-1)*(1-(IF(H147="no",0,'complete results log'!$B$3)))+1)</f>
        <v>0.05</v>
      </c>
      <c r="O147" s="45">
        <f>E147*IF(I147="yes",2,1)</f>
        <v>0</v>
      </c>
      <c r="P147" s="46">
        <f>(IF(M147="WON-EW",((((N147-1)*J147)*'complete results log'!$B$2)+('complete results log'!$B$2*(N147-1))),IF(M147="WON",((((N147-1)*J147)*'complete results log'!$B$2)+('complete results log'!$B$2*(N147-1))),IF(M147="PLACED",((((N147-1)*J147)*'complete results log'!$B$2)-'complete results log'!$B$2),IF(J147=0,-'complete results log'!$B$2,IF(J147=0,-'complete results log'!$B$2,-('complete results log'!$B$2*2)))))))*E147</f>
        <v>-0</v>
      </c>
      <c r="Q147" s="46">
        <f>(IF(M147="WON-EW",(((K147-1)*'complete results log'!$B$2)*(1-$B$3))+(((L147-1)*'complete results log'!$B$2)*(1-$B$3)),IF(M147="WON",(((K147-1)*'complete results log'!$B$2)*(1-$B$3)),IF(M147="PLACED",(((L147-1)*'complete results log'!$B$2)*(1-$B$3))-'complete results log'!$B$2,IF(J147=0,-'complete results log'!$B$2,-('complete results log'!$B$2*2))))))*E147</f>
        <v>-0</v>
      </c>
      <c r="R147" s="46">
        <f>(IF(M147="WON-EW",((((F147-1)*J147)*'complete results log'!$B$2)+('complete results log'!$B$2*(F147-1))),IF(M147="WON",((((F147-1)*J147)*'complete results log'!$B$2)+('complete results log'!$B$2*(F147-1))),IF(M147="PLACED",((((F147-1)*J147)*'complete results log'!$B$2)-'complete results log'!$B$2),IF(J147=0,-'complete results log'!$B$2,IF(J147=0,-'complete results log'!$B$2,-('complete results log'!$B$2*2)))))))*E147</f>
        <v>-0</v>
      </c>
      <c r="S147" s="3"/>
      <c r="T147" s="3"/>
      <c r="U147" s="3"/>
      <c r="V147" s="3"/>
      <c r="W147" s="3"/>
      <c r="X147" s="3"/>
      <c r="Y147" s="3"/>
      <c r="Z147" s="3"/>
    </row>
    <row ht="12" customHeight="1" r="148">
      <c r="A148" s="26"/>
      <c r="B148" s="28"/>
      <c r="C148" s="29"/>
      <c r="D148" s="29"/>
      <c r="E148" s="61"/>
      <c r="F148" s="62"/>
      <c r="G148" s="63"/>
      <c r="H148" s="43"/>
      <c r="I148" s="43"/>
      <c r="J148" s="43"/>
      <c r="K148" s="20"/>
      <c r="L148" s="29"/>
      <c r="M148" s="20"/>
      <c r="N148" s="45">
        <f>((G148-1)*(1-(IF(H148="no",0,'complete results log'!$B$3)))+1)</f>
        <v>0.05</v>
      </c>
      <c r="O148" s="45">
        <f>E148*IF(I148="yes",2,1)</f>
        <v>0</v>
      </c>
      <c r="P148" s="46">
        <f>(IF(M148="WON-EW",((((N148-1)*J148)*'complete results log'!$B$2)+('complete results log'!$B$2*(N148-1))),IF(M148="WON",((((N148-1)*J148)*'complete results log'!$B$2)+('complete results log'!$B$2*(N148-1))),IF(M148="PLACED",((((N148-1)*J148)*'complete results log'!$B$2)-'complete results log'!$B$2),IF(J148=0,-'complete results log'!$B$2,IF(J148=0,-'complete results log'!$B$2,-('complete results log'!$B$2*2)))))))*E148</f>
        <v>-0</v>
      </c>
      <c r="Q148" s="46">
        <f>(IF(M148="WON-EW",(((K148-1)*'complete results log'!$B$2)*(1-$B$3))+(((L148-1)*'complete results log'!$B$2)*(1-$B$3)),IF(M148="WON",(((K148-1)*'complete results log'!$B$2)*(1-$B$3)),IF(M148="PLACED",(((L148-1)*'complete results log'!$B$2)*(1-$B$3))-'complete results log'!$B$2,IF(J148=0,-'complete results log'!$B$2,-('complete results log'!$B$2*2))))))*E148</f>
        <v>-0</v>
      </c>
      <c r="R148" s="46">
        <f>(IF(M148="WON-EW",((((F148-1)*J148)*'complete results log'!$B$2)+('complete results log'!$B$2*(F148-1))),IF(M148="WON",((((F148-1)*J148)*'complete results log'!$B$2)+('complete results log'!$B$2*(F148-1))),IF(M148="PLACED",((((F148-1)*J148)*'complete results log'!$B$2)-'complete results log'!$B$2),IF(J148=0,-'complete results log'!$B$2,IF(J148=0,-'complete results log'!$B$2,-('complete results log'!$B$2*2)))))))*E148</f>
        <v>-0</v>
      </c>
      <c r="S148" s="3"/>
      <c r="T148" s="3"/>
      <c r="U148" s="3"/>
      <c r="V148" s="3"/>
      <c r="W148" s="3"/>
      <c r="X148" s="3"/>
      <c r="Y148" s="3"/>
      <c r="Z148" s="3"/>
    </row>
    <row ht="12" customHeight="1" r="149">
      <c r="A149" s="26"/>
      <c r="B149" s="28"/>
      <c r="C149" s="29"/>
      <c r="D149" s="29"/>
      <c r="E149" s="61"/>
      <c r="F149" s="62"/>
      <c r="G149" s="63"/>
      <c r="H149" s="43"/>
      <c r="I149" s="43"/>
      <c r="J149" s="43"/>
      <c r="K149" s="20"/>
      <c r="L149" s="29"/>
      <c r="M149" s="20"/>
      <c r="N149" s="45">
        <f>((G149-1)*(1-(IF(H149="no",0,'complete results log'!$B$3)))+1)</f>
        <v>0.05</v>
      </c>
      <c r="O149" s="45">
        <f>E149*IF(I149="yes",2,1)</f>
        <v>0</v>
      </c>
      <c r="P149" s="46">
        <f>(IF(M149="WON-EW",((((N149-1)*J149)*'complete results log'!$B$2)+('complete results log'!$B$2*(N149-1))),IF(M149="WON",((((N149-1)*J149)*'complete results log'!$B$2)+('complete results log'!$B$2*(N149-1))),IF(M149="PLACED",((((N149-1)*J149)*'complete results log'!$B$2)-'complete results log'!$B$2),IF(J149=0,-'complete results log'!$B$2,IF(J149=0,-'complete results log'!$B$2,-('complete results log'!$B$2*2)))))))*E149</f>
        <v>-0</v>
      </c>
      <c r="Q149" s="46">
        <f>(IF(M149="WON-EW",(((K149-1)*'complete results log'!$B$2)*(1-$B$3))+(((L149-1)*'complete results log'!$B$2)*(1-$B$3)),IF(M149="WON",(((K149-1)*'complete results log'!$B$2)*(1-$B$3)),IF(M149="PLACED",(((L149-1)*'complete results log'!$B$2)*(1-$B$3))-'complete results log'!$B$2,IF(J149=0,-'complete results log'!$B$2,-('complete results log'!$B$2*2))))))*E149</f>
        <v>-0</v>
      </c>
      <c r="R149" s="46">
        <f>(IF(M149="WON-EW",((((F149-1)*J149)*'complete results log'!$B$2)+('complete results log'!$B$2*(F149-1))),IF(M149="WON",((((F149-1)*J149)*'complete results log'!$B$2)+('complete results log'!$B$2*(F149-1))),IF(M149="PLACED",((((F149-1)*J149)*'complete results log'!$B$2)-'complete results log'!$B$2),IF(J149=0,-'complete results log'!$B$2,IF(J149=0,-'complete results log'!$B$2,-('complete results log'!$B$2*2)))))))*E149</f>
        <v>-0</v>
      </c>
      <c r="S149" s="3"/>
      <c r="T149" s="3"/>
      <c r="U149" s="3"/>
      <c r="V149" s="3"/>
      <c r="W149" s="3"/>
      <c r="X149" s="3"/>
      <c r="Y149" s="3"/>
      <c r="Z149" s="3"/>
    </row>
    <row ht="12" customHeight="1" r="150">
      <c r="A150" s="26"/>
      <c r="B150" s="28"/>
      <c r="C150" s="29"/>
      <c r="D150" s="29"/>
      <c r="E150" s="61"/>
      <c r="F150" s="62"/>
      <c r="G150" s="63"/>
      <c r="H150" s="43"/>
      <c r="I150" s="43"/>
      <c r="J150" s="43"/>
      <c r="K150" s="20"/>
      <c r="L150" s="29"/>
      <c r="M150" s="20"/>
      <c r="N150" s="45">
        <f>((G150-1)*(1-(IF(H150="no",0,'complete results log'!$B$3)))+1)</f>
        <v>0.05</v>
      </c>
      <c r="O150" s="45">
        <f>E150*IF(I150="yes",2,1)</f>
        <v>0</v>
      </c>
      <c r="P150" s="46">
        <f>(IF(M150="WON-EW",((((N150-1)*J150)*'complete results log'!$B$2)+('complete results log'!$B$2*(N150-1))),IF(M150="WON",((((N150-1)*J150)*'complete results log'!$B$2)+('complete results log'!$B$2*(N150-1))),IF(M150="PLACED",((((N150-1)*J150)*'complete results log'!$B$2)-'complete results log'!$B$2),IF(J150=0,-'complete results log'!$B$2,IF(J150=0,-'complete results log'!$B$2,-('complete results log'!$B$2*2)))))))*E150</f>
        <v>-0</v>
      </c>
      <c r="Q150" s="46">
        <f>(IF(M150="WON-EW",(((K150-1)*'complete results log'!$B$2)*(1-$B$3))+(((L150-1)*'complete results log'!$B$2)*(1-$B$3)),IF(M150="WON",(((K150-1)*'complete results log'!$B$2)*(1-$B$3)),IF(M150="PLACED",(((L150-1)*'complete results log'!$B$2)*(1-$B$3))-'complete results log'!$B$2,IF(J150=0,-'complete results log'!$B$2,-('complete results log'!$B$2*2))))))*E150</f>
        <v>-0</v>
      </c>
      <c r="R150" s="46">
        <f>(IF(M150="WON-EW",((((F150-1)*J150)*'complete results log'!$B$2)+('complete results log'!$B$2*(F150-1))),IF(M150="WON",((((F150-1)*J150)*'complete results log'!$B$2)+('complete results log'!$B$2*(F150-1))),IF(M150="PLACED",((((F150-1)*J150)*'complete results log'!$B$2)-'complete results log'!$B$2),IF(J150=0,-'complete results log'!$B$2,IF(J150=0,-'complete results log'!$B$2,-('complete results log'!$B$2*2)))))))*E150</f>
        <v>-0</v>
      </c>
      <c r="S150" s="3"/>
      <c r="T150" s="3"/>
      <c r="U150" s="3"/>
      <c r="V150" s="3"/>
      <c r="W150" s="3"/>
      <c r="X150" s="3"/>
      <c r="Y150" s="3"/>
      <c r="Z150" s="3"/>
    </row>
    <row ht="12" customHeight="1" r="151">
      <c r="A151" s="26"/>
      <c r="B151" s="28"/>
      <c r="C151" s="29"/>
      <c r="D151" s="29"/>
      <c r="E151" s="61"/>
      <c r="F151" s="62"/>
      <c r="G151" s="63"/>
      <c r="H151" s="43"/>
      <c r="I151" s="43"/>
      <c r="J151" s="43"/>
      <c r="K151" s="20"/>
      <c r="L151" s="29"/>
      <c r="M151" s="20"/>
      <c r="N151" s="45">
        <f>((G151-1)*(1-(IF(H151="no",0,'complete results log'!$B$3)))+1)</f>
        <v>0.05</v>
      </c>
      <c r="O151" s="45">
        <f>E151*IF(I151="yes",2,1)</f>
        <v>0</v>
      </c>
      <c r="P151" s="46">
        <f>(IF(M151="WON-EW",((((N151-1)*J151)*'complete results log'!$B$2)+('complete results log'!$B$2*(N151-1))),IF(M151="WON",((((N151-1)*J151)*'complete results log'!$B$2)+('complete results log'!$B$2*(N151-1))),IF(M151="PLACED",((((N151-1)*J151)*'complete results log'!$B$2)-'complete results log'!$B$2),IF(J151=0,-'complete results log'!$B$2,IF(J151=0,-'complete results log'!$B$2,-('complete results log'!$B$2*2)))))))*E151</f>
        <v>-0</v>
      </c>
      <c r="Q151" s="46">
        <f>(IF(M151="WON-EW",(((K151-1)*'complete results log'!$B$2)*(1-$B$3))+(((L151-1)*'complete results log'!$B$2)*(1-$B$3)),IF(M151="WON",(((K151-1)*'complete results log'!$B$2)*(1-$B$3)),IF(M151="PLACED",(((L151-1)*'complete results log'!$B$2)*(1-$B$3))-'complete results log'!$B$2,IF(J151=0,-'complete results log'!$B$2,-('complete results log'!$B$2*2))))))*E151</f>
        <v>-0</v>
      </c>
      <c r="R151" s="46">
        <f>(IF(M151="WON-EW",((((F151-1)*J151)*'complete results log'!$B$2)+('complete results log'!$B$2*(F151-1))),IF(M151="WON",((((F151-1)*J151)*'complete results log'!$B$2)+('complete results log'!$B$2*(F151-1))),IF(M151="PLACED",((((F151-1)*J151)*'complete results log'!$B$2)-'complete results log'!$B$2),IF(J151=0,-'complete results log'!$B$2,IF(J151=0,-'complete results log'!$B$2,-('complete results log'!$B$2*2)))))))*E151</f>
        <v>-0</v>
      </c>
      <c r="S151" s="3"/>
      <c r="T151" s="3"/>
      <c r="U151" s="3"/>
      <c r="V151" s="3"/>
      <c r="W151" s="3"/>
      <c r="X151" s="3"/>
      <c r="Y151" s="3"/>
      <c r="Z151" s="3"/>
    </row>
    <row ht="12" customHeight="1" r="152">
      <c r="A152" s="26"/>
      <c r="B152" s="28"/>
      <c r="C152" s="29"/>
      <c r="D152" s="29"/>
      <c r="E152" s="61"/>
      <c r="F152" s="62"/>
      <c r="G152" s="63"/>
      <c r="H152" s="43"/>
      <c r="I152" s="43"/>
      <c r="J152" s="43"/>
      <c r="K152" s="20"/>
      <c r="L152" s="29"/>
      <c r="M152" s="20"/>
      <c r="N152" s="45">
        <f>((G152-1)*(1-(IF(H152="no",0,'complete results log'!$B$3)))+1)</f>
        <v>0.05</v>
      </c>
      <c r="O152" s="45">
        <f>E152*IF(I152="yes",2,1)</f>
        <v>0</v>
      </c>
      <c r="P152" s="46">
        <f>(IF(M152="WON-EW",((((N152-1)*J152)*'complete results log'!$B$2)+('complete results log'!$B$2*(N152-1))),IF(M152="WON",((((N152-1)*J152)*'complete results log'!$B$2)+('complete results log'!$B$2*(N152-1))),IF(M152="PLACED",((((N152-1)*J152)*'complete results log'!$B$2)-'complete results log'!$B$2),IF(J152=0,-'complete results log'!$B$2,IF(J152=0,-'complete results log'!$B$2,-('complete results log'!$B$2*2)))))))*E152</f>
        <v>-0</v>
      </c>
      <c r="Q152" s="46">
        <f>(IF(M152="WON-EW",(((K152-1)*'complete results log'!$B$2)*(1-$B$3))+(((L152-1)*'complete results log'!$B$2)*(1-$B$3)),IF(M152="WON",(((K152-1)*'complete results log'!$B$2)*(1-$B$3)),IF(M152="PLACED",(((L152-1)*'complete results log'!$B$2)*(1-$B$3))-'complete results log'!$B$2,IF(J152=0,-'complete results log'!$B$2,-('complete results log'!$B$2*2))))))*E152</f>
        <v>-0</v>
      </c>
      <c r="R152" s="46">
        <f>(IF(M152="WON-EW",((((F152-1)*J152)*'complete results log'!$B$2)+('complete results log'!$B$2*(F152-1))),IF(M152="WON",((((F152-1)*J152)*'complete results log'!$B$2)+('complete results log'!$B$2*(F152-1))),IF(M152="PLACED",((((F152-1)*J152)*'complete results log'!$B$2)-'complete results log'!$B$2),IF(J152=0,-'complete results log'!$B$2,IF(J152=0,-'complete results log'!$B$2,-('complete results log'!$B$2*2)))))))*E152</f>
        <v>-0</v>
      </c>
      <c r="S152" s="3"/>
      <c r="T152" s="3"/>
      <c r="U152" s="3"/>
      <c r="V152" s="3"/>
      <c r="W152" s="3"/>
      <c r="X152" s="3"/>
      <c r="Y152" s="3"/>
      <c r="Z152" s="3"/>
    </row>
    <row ht="12" customHeight="1" r="153">
      <c r="A153" s="26"/>
      <c r="B153" s="28"/>
      <c r="C153" s="29"/>
      <c r="D153" s="29"/>
      <c r="E153" s="61"/>
      <c r="F153" s="62"/>
      <c r="G153" s="63"/>
      <c r="H153" s="43"/>
      <c r="I153" s="43"/>
      <c r="J153" s="43"/>
      <c r="K153" s="20"/>
      <c r="L153" s="29"/>
      <c r="M153" s="20"/>
      <c r="N153" s="45">
        <f>((G153-1)*(1-(IF(H153="no",0,'complete results log'!$B$3)))+1)</f>
        <v>0.05</v>
      </c>
      <c r="O153" s="45">
        <f>E153*IF(I153="yes",2,1)</f>
        <v>0</v>
      </c>
      <c r="P153" s="46">
        <f>(IF(M153="WON-EW",((((N153-1)*J153)*'complete results log'!$B$2)+('complete results log'!$B$2*(N153-1))),IF(M153="WON",((((N153-1)*J153)*'complete results log'!$B$2)+('complete results log'!$B$2*(N153-1))),IF(M153="PLACED",((((N153-1)*J153)*'complete results log'!$B$2)-'complete results log'!$B$2),IF(J153=0,-'complete results log'!$B$2,IF(J153=0,-'complete results log'!$B$2,-('complete results log'!$B$2*2)))))))*E153</f>
        <v>-0</v>
      </c>
      <c r="Q153" s="46">
        <f>(IF(M153="WON-EW",(((K153-1)*'complete results log'!$B$2)*(1-$B$3))+(((L153-1)*'complete results log'!$B$2)*(1-$B$3)),IF(M153="WON",(((K153-1)*'complete results log'!$B$2)*(1-$B$3)),IF(M153="PLACED",(((L153-1)*'complete results log'!$B$2)*(1-$B$3))-'complete results log'!$B$2,IF(J153=0,-'complete results log'!$B$2,-('complete results log'!$B$2*2))))))*E153</f>
        <v>-0</v>
      </c>
      <c r="R153" s="46">
        <f>(IF(M153="WON-EW",((((F153-1)*J153)*'complete results log'!$B$2)+('complete results log'!$B$2*(F153-1))),IF(M153="WON",((((F153-1)*J153)*'complete results log'!$B$2)+('complete results log'!$B$2*(F153-1))),IF(M153="PLACED",((((F153-1)*J153)*'complete results log'!$B$2)-'complete results log'!$B$2),IF(J153=0,-'complete results log'!$B$2,IF(J153=0,-'complete results log'!$B$2,-('complete results log'!$B$2*2)))))))*E153</f>
        <v>-0</v>
      </c>
      <c r="S153" s="3"/>
      <c r="T153" s="3"/>
      <c r="U153" s="3"/>
      <c r="V153" s="3"/>
      <c r="W153" s="3"/>
      <c r="X153" s="3"/>
      <c r="Y153" s="3"/>
      <c r="Z153" s="3"/>
    </row>
    <row ht="12" customHeight="1" r="154">
      <c r="A154" s="26"/>
      <c r="B154" s="28"/>
      <c r="C154" s="29"/>
      <c r="D154" s="29"/>
      <c r="E154" s="61"/>
      <c r="F154" s="62"/>
      <c r="G154" s="63"/>
      <c r="H154" s="43"/>
      <c r="I154" s="43"/>
      <c r="J154" s="43"/>
      <c r="K154" s="20"/>
      <c r="L154" s="29"/>
      <c r="M154" s="20"/>
      <c r="N154" s="45">
        <f>((G154-1)*(1-(IF(H154="no",0,'complete results log'!$B$3)))+1)</f>
        <v>0.05</v>
      </c>
      <c r="O154" s="45">
        <f>E154*IF(I154="yes",2,1)</f>
        <v>0</v>
      </c>
      <c r="P154" s="46">
        <f>(IF(M154="WON-EW",((((N154-1)*J154)*'complete results log'!$B$2)+('complete results log'!$B$2*(N154-1))),IF(M154="WON",((((N154-1)*J154)*'complete results log'!$B$2)+('complete results log'!$B$2*(N154-1))),IF(M154="PLACED",((((N154-1)*J154)*'complete results log'!$B$2)-'complete results log'!$B$2),IF(J154=0,-'complete results log'!$B$2,IF(J154=0,-'complete results log'!$B$2,-('complete results log'!$B$2*2)))))))*E154</f>
        <v>-0</v>
      </c>
      <c r="Q154" s="46">
        <f>(IF(M154="WON-EW",(((K154-1)*'complete results log'!$B$2)*(1-$B$3))+(((L154-1)*'complete results log'!$B$2)*(1-$B$3)),IF(M154="WON",(((K154-1)*'complete results log'!$B$2)*(1-$B$3)),IF(M154="PLACED",(((L154-1)*'complete results log'!$B$2)*(1-$B$3))-'complete results log'!$B$2,IF(J154=0,-'complete results log'!$B$2,-('complete results log'!$B$2*2))))))*E154</f>
        <v>-0</v>
      </c>
      <c r="R154" s="46">
        <f>(IF(M154="WON-EW",((((F154-1)*J154)*'complete results log'!$B$2)+('complete results log'!$B$2*(F154-1))),IF(M154="WON",((((F154-1)*J154)*'complete results log'!$B$2)+('complete results log'!$B$2*(F154-1))),IF(M154="PLACED",((((F154-1)*J154)*'complete results log'!$B$2)-'complete results log'!$B$2),IF(J154=0,-'complete results log'!$B$2,IF(J154=0,-'complete results log'!$B$2,-('complete results log'!$B$2*2)))))))*E154</f>
        <v>-0</v>
      </c>
      <c r="S154" s="3"/>
      <c r="T154" s="3"/>
      <c r="U154" s="3"/>
      <c r="V154" s="3"/>
      <c r="W154" s="3"/>
      <c r="X154" s="3"/>
      <c r="Y154" s="3"/>
      <c r="Z154" s="3"/>
    </row>
    <row ht="12" customHeight="1" r="155">
      <c r="A155" s="26"/>
      <c r="B155" s="28"/>
      <c r="C155" s="29"/>
      <c r="D155" s="29"/>
      <c r="E155" s="61"/>
      <c r="F155" s="62"/>
      <c r="G155" s="63"/>
      <c r="H155" s="43"/>
      <c r="I155" s="43"/>
      <c r="J155" s="43"/>
      <c r="K155" s="20"/>
      <c r="L155" s="29"/>
      <c r="M155" s="20"/>
      <c r="N155" s="45">
        <f>((G155-1)*(1-(IF(H155="no",0,'complete results log'!$B$3)))+1)</f>
        <v>0.05</v>
      </c>
      <c r="O155" s="45">
        <f>E155*IF(I155="yes",2,1)</f>
        <v>0</v>
      </c>
      <c r="P155" s="46">
        <f>(IF(M155="WON-EW",((((N155-1)*J155)*'complete results log'!$B$2)+('complete results log'!$B$2*(N155-1))),IF(M155="WON",((((N155-1)*J155)*'complete results log'!$B$2)+('complete results log'!$B$2*(N155-1))),IF(M155="PLACED",((((N155-1)*J155)*'complete results log'!$B$2)-'complete results log'!$B$2),IF(J155=0,-'complete results log'!$B$2,IF(J155=0,-'complete results log'!$B$2,-('complete results log'!$B$2*2)))))))*E155</f>
        <v>-0</v>
      </c>
      <c r="Q155" s="46">
        <f>(IF(M155="WON-EW",(((K155-1)*'complete results log'!$B$2)*(1-$B$3))+(((L155-1)*'complete results log'!$B$2)*(1-$B$3)),IF(M155="WON",(((K155-1)*'complete results log'!$B$2)*(1-$B$3)),IF(M155="PLACED",(((L155-1)*'complete results log'!$B$2)*(1-$B$3))-'complete results log'!$B$2,IF(J155=0,-'complete results log'!$B$2,-('complete results log'!$B$2*2))))))*E155</f>
        <v>-0</v>
      </c>
      <c r="R155" s="46">
        <f>(IF(M155="WON-EW",((((F155-1)*J155)*'complete results log'!$B$2)+('complete results log'!$B$2*(F155-1))),IF(M155="WON",((((F155-1)*J155)*'complete results log'!$B$2)+('complete results log'!$B$2*(F155-1))),IF(M155="PLACED",((((F155-1)*J155)*'complete results log'!$B$2)-'complete results log'!$B$2),IF(J155=0,-'complete results log'!$B$2,IF(J155=0,-'complete results log'!$B$2,-('complete results log'!$B$2*2)))))))*E155</f>
        <v>-0</v>
      </c>
      <c r="S155" s="3"/>
      <c r="T155" s="3"/>
      <c r="U155" s="3"/>
      <c r="V155" s="3"/>
      <c r="W155" s="3"/>
      <c r="X155" s="3"/>
      <c r="Y155" s="3"/>
      <c r="Z155" s="3"/>
    </row>
    <row ht="12" customHeight="1" r="156">
      <c r="A156" s="26"/>
      <c r="B156" s="28"/>
      <c r="C156" s="29"/>
      <c r="D156" s="29"/>
      <c r="E156" s="61"/>
      <c r="F156" s="62"/>
      <c r="G156" s="63"/>
      <c r="H156" s="43"/>
      <c r="I156" s="43"/>
      <c r="J156" s="43"/>
      <c r="K156" s="20"/>
      <c r="L156" s="29"/>
      <c r="M156" s="20"/>
      <c r="N156" s="45">
        <f>((G156-1)*(1-(IF(H156="no",0,'complete results log'!$B$3)))+1)</f>
        <v>0.05</v>
      </c>
      <c r="O156" s="45">
        <f>E156*IF(I156="yes",2,1)</f>
        <v>0</v>
      </c>
      <c r="P156" s="46">
        <f>(IF(M156="WON-EW",((((N156-1)*J156)*'complete results log'!$B$2)+('complete results log'!$B$2*(N156-1))),IF(M156="WON",((((N156-1)*J156)*'complete results log'!$B$2)+('complete results log'!$B$2*(N156-1))),IF(M156="PLACED",((((N156-1)*J156)*'complete results log'!$B$2)-'complete results log'!$B$2),IF(J156=0,-'complete results log'!$B$2,IF(J156=0,-'complete results log'!$B$2,-('complete results log'!$B$2*2)))))))*E156</f>
        <v>-0</v>
      </c>
      <c r="Q156" s="46">
        <f>(IF(M156="WON-EW",(((K156-1)*'complete results log'!$B$2)*(1-$B$3))+(((L156-1)*'complete results log'!$B$2)*(1-$B$3)),IF(M156="WON",(((K156-1)*'complete results log'!$B$2)*(1-$B$3)),IF(M156="PLACED",(((L156-1)*'complete results log'!$B$2)*(1-$B$3))-'complete results log'!$B$2,IF(J156=0,-'complete results log'!$B$2,-('complete results log'!$B$2*2))))))*E156</f>
        <v>-0</v>
      </c>
      <c r="R156" s="46">
        <f>(IF(M156="WON-EW",((((F156-1)*J156)*'complete results log'!$B$2)+('complete results log'!$B$2*(F156-1))),IF(M156="WON",((((F156-1)*J156)*'complete results log'!$B$2)+('complete results log'!$B$2*(F156-1))),IF(M156="PLACED",((((F156-1)*J156)*'complete results log'!$B$2)-'complete results log'!$B$2),IF(J156=0,-'complete results log'!$B$2,IF(J156=0,-'complete results log'!$B$2,-('complete results log'!$B$2*2)))))))*E156</f>
        <v>-0</v>
      </c>
      <c r="S156" s="3"/>
      <c r="T156" s="3"/>
      <c r="U156" s="3"/>
      <c r="V156" s="3"/>
      <c r="W156" s="3"/>
      <c r="X156" s="3"/>
      <c r="Y156" s="3"/>
      <c r="Z156" s="3"/>
    </row>
    <row ht="12" customHeight="1" r="157">
      <c r="A157" s="26"/>
      <c r="B157" s="28"/>
      <c r="C157" s="29"/>
      <c r="D157" s="29"/>
      <c r="E157" s="61"/>
      <c r="F157" s="62"/>
      <c r="G157" s="63"/>
      <c r="H157" s="43"/>
      <c r="I157" s="43"/>
      <c r="J157" s="43"/>
      <c r="K157" s="20"/>
      <c r="L157" s="29"/>
      <c r="M157" s="20"/>
      <c r="N157" s="45">
        <f>((G157-1)*(1-(IF(H157="no",0,'complete results log'!$B$3)))+1)</f>
        <v>0.05</v>
      </c>
      <c r="O157" s="45">
        <f>E157*IF(I157="yes",2,1)</f>
        <v>0</v>
      </c>
      <c r="P157" s="46">
        <f>(IF(M157="WON-EW",((((N157-1)*J157)*'complete results log'!$B$2)+('complete results log'!$B$2*(N157-1))),IF(M157="WON",((((N157-1)*J157)*'complete results log'!$B$2)+('complete results log'!$B$2*(N157-1))),IF(M157="PLACED",((((N157-1)*J157)*'complete results log'!$B$2)-'complete results log'!$B$2),IF(J157=0,-'complete results log'!$B$2,IF(J157=0,-'complete results log'!$B$2,-('complete results log'!$B$2*2)))))))*E157</f>
        <v>-0</v>
      </c>
      <c r="Q157" s="46">
        <f>(IF(M157="WON-EW",(((K157-1)*'complete results log'!$B$2)*(1-$B$3))+(((L157-1)*'complete results log'!$B$2)*(1-$B$3)),IF(M157="WON",(((K157-1)*'complete results log'!$B$2)*(1-$B$3)),IF(M157="PLACED",(((L157-1)*'complete results log'!$B$2)*(1-$B$3))-'complete results log'!$B$2,IF(J157=0,-'complete results log'!$B$2,-('complete results log'!$B$2*2))))))*E157</f>
        <v>-0</v>
      </c>
      <c r="R157" s="46">
        <f>(IF(M157="WON-EW",((((F157-1)*J157)*'complete results log'!$B$2)+('complete results log'!$B$2*(F157-1))),IF(M157="WON",((((F157-1)*J157)*'complete results log'!$B$2)+('complete results log'!$B$2*(F157-1))),IF(M157="PLACED",((((F157-1)*J157)*'complete results log'!$B$2)-'complete results log'!$B$2),IF(J157=0,-'complete results log'!$B$2,IF(J157=0,-'complete results log'!$B$2,-('complete results log'!$B$2*2)))))))*E157</f>
        <v>-0</v>
      </c>
      <c r="S157" s="3"/>
      <c r="T157" s="3"/>
      <c r="U157" s="3"/>
      <c r="V157" s="3"/>
      <c r="W157" s="3"/>
      <c r="X157" s="3"/>
      <c r="Y157" s="3"/>
      <c r="Z157" s="3"/>
    </row>
    <row ht="12" customHeight="1" r="158">
      <c r="A158" s="26"/>
      <c r="B158" s="28"/>
      <c r="C158" s="29"/>
      <c r="D158" s="29"/>
      <c r="E158" s="61"/>
      <c r="F158" s="62"/>
      <c r="G158" s="63"/>
      <c r="H158" s="43"/>
      <c r="I158" s="43"/>
      <c r="J158" s="43"/>
      <c r="K158" s="20"/>
      <c r="L158" s="29"/>
      <c r="M158" s="20"/>
      <c r="N158" s="45">
        <f>((G158-1)*(1-(IF(H158="no",0,'complete results log'!$B$3)))+1)</f>
        <v>0.05</v>
      </c>
      <c r="O158" s="45">
        <f>E158*IF(I158="yes",2,1)</f>
        <v>0</v>
      </c>
      <c r="P158" s="46">
        <f>(IF(M158="WON-EW",((((N158-1)*J158)*'complete results log'!$B$2)+('complete results log'!$B$2*(N158-1))),IF(M158="WON",((((N158-1)*J158)*'complete results log'!$B$2)+('complete results log'!$B$2*(N158-1))),IF(M158="PLACED",((((N158-1)*J158)*'complete results log'!$B$2)-'complete results log'!$B$2),IF(J158=0,-'complete results log'!$B$2,IF(J158=0,-'complete results log'!$B$2,-('complete results log'!$B$2*2)))))))*E158</f>
        <v>-0</v>
      </c>
      <c r="Q158" s="46">
        <f>(IF(M158="WON-EW",(((K158-1)*'complete results log'!$B$2)*(1-$B$3))+(((L158-1)*'complete results log'!$B$2)*(1-$B$3)),IF(M158="WON",(((K158-1)*'complete results log'!$B$2)*(1-$B$3)),IF(M158="PLACED",(((L158-1)*'complete results log'!$B$2)*(1-$B$3))-'complete results log'!$B$2,IF(J158=0,-'complete results log'!$B$2,-('complete results log'!$B$2*2))))))*E158</f>
        <v>-0</v>
      </c>
      <c r="R158" s="46">
        <f>(IF(M158="WON-EW",((((F158-1)*J158)*'complete results log'!$B$2)+('complete results log'!$B$2*(F158-1))),IF(M158="WON",((((F158-1)*J158)*'complete results log'!$B$2)+('complete results log'!$B$2*(F158-1))),IF(M158="PLACED",((((F158-1)*J158)*'complete results log'!$B$2)-'complete results log'!$B$2),IF(J158=0,-'complete results log'!$B$2,IF(J158=0,-'complete results log'!$B$2,-('complete results log'!$B$2*2)))))))*E158</f>
        <v>-0</v>
      </c>
      <c r="S158" s="3"/>
      <c r="T158" s="3"/>
      <c r="U158" s="3"/>
      <c r="V158" s="3"/>
      <c r="W158" s="3"/>
      <c r="X158" s="3"/>
      <c r="Y158" s="3"/>
      <c r="Z158" s="3"/>
    </row>
    <row ht="12" customHeight="1" r="159">
      <c r="A159" s="26"/>
      <c r="B159" s="28"/>
      <c r="C159" s="29"/>
      <c r="D159" s="29"/>
      <c r="E159" s="61"/>
      <c r="F159" s="62"/>
      <c r="G159" s="63"/>
      <c r="H159" s="43"/>
      <c r="I159" s="43"/>
      <c r="J159" s="43"/>
      <c r="K159" s="20"/>
      <c r="L159" s="29"/>
      <c r="M159" s="20"/>
      <c r="N159" s="45">
        <f>((G159-1)*(1-(IF(H159="no",0,'complete results log'!$B$3)))+1)</f>
        <v>0.05</v>
      </c>
      <c r="O159" s="45">
        <f>E159*IF(I159="yes",2,1)</f>
        <v>0</v>
      </c>
      <c r="P159" s="46">
        <f>(IF(M159="WON-EW",((((N159-1)*J159)*'complete results log'!$B$2)+('complete results log'!$B$2*(N159-1))),IF(M159="WON",((((N159-1)*J159)*'complete results log'!$B$2)+('complete results log'!$B$2*(N159-1))),IF(M159="PLACED",((((N159-1)*J159)*'complete results log'!$B$2)-'complete results log'!$B$2),IF(J159=0,-'complete results log'!$B$2,IF(J159=0,-'complete results log'!$B$2,-('complete results log'!$B$2*2)))))))*E159</f>
        <v>-0</v>
      </c>
      <c r="Q159" s="46">
        <f>(IF(M159="WON-EW",(((K159-1)*'complete results log'!$B$2)*(1-$B$3))+(((L159-1)*'complete results log'!$B$2)*(1-$B$3)),IF(M159="WON",(((K159-1)*'complete results log'!$B$2)*(1-$B$3)),IF(M159="PLACED",(((L159-1)*'complete results log'!$B$2)*(1-$B$3))-'complete results log'!$B$2,IF(J159=0,-'complete results log'!$B$2,-('complete results log'!$B$2*2))))))*E159</f>
        <v>-0</v>
      </c>
      <c r="R159" s="46">
        <f>(IF(M159="WON-EW",((((F159-1)*J159)*'complete results log'!$B$2)+('complete results log'!$B$2*(F159-1))),IF(M159="WON",((((F159-1)*J159)*'complete results log'!$B$2)+('complete results log'!$B$2*(F159-1))),IF(M159="PLACED",((((F159-1)*J159)*'complete results log'!$B$2)-'complete results log'!$B$2),IF(J159=0,-'complete results log'!$B$2,IF(J159=0,-'complete results log'!$B$2,-('complete results log'!$B$2*2)))))))*E159</f>
        <v>-0</v>
      </c>
      <c r="S159" s="3"/>
      <c r="T159" s="3"/>
      <c r="U159" s="3"/>
      <c r="V159" s="3"/>
      <c r="W159" s="3"/>
      <c r="X159" s="3"/>
      <c r="Y159" s="3"/>
      <c r="Z159" s="3"/>
    </row>
    <row ht="12" customHeight="1" r="160">
      <c r="A160" s="26"/>
      <c r="B160" s="28"/>
      <c r="C160" s="29"/>
      <c r="D160" s="29"/>
      <c r="E160" s="61"/>
      <c r="F160" s="62"/>
      <c r="G160" s="63"/>
      <c r="H160" s="43"/>
      <c r="I160" s="43"/>
      <c r="J160" s="43"/>
      <c r="K160" s="20"/>
      <c r="L160" s="29"/>
      <c r="M160" s="20"/>
      <c r="N160" s="45">
        <f>((G160-1)*(1-(IF(H160="no",0,'complete results log'!$B$3)))+1)</f>
        <v>0.05</v>
      </c>
      <c r="O160" s="45">
        <f>E160*IF(I160="yes",2,1)</f>
        <v>0</v>
      </c>
      <c r="P160" s="46">
        <f>(IF(M160="WON-EW",((((N160-1)*J160)*'complete results log'!$B$2)+('complete results log'!$B$2*(N160-1))),IF(M160="WON",((((N160-1)*J160)*'complete results log'!$B$2)+('complete results log'!$B$2*(N160-1))),IF(M160="PLACED",((((N160-1)*J160)*'complete results log'!$B$2)-'complete results log'!$B$2),IF(J160=0,-'complete results log'!$B$2,IF(J160=0,-'complete results log'!$B$2,-('complete results log'!$B$2*2)))))))*E160</f>
        <v>-0</v>
      </c>
      <c r="Q160" s="46">
        <f>(IF(M160="WON-EW",(((K160-1)*'complete results log'!$B$2)*(1-$B$3))+(((L160-1)*'complete results log'!$B$2)*(1-$B$3)),IF(M160="WON",(((K160-1)*'complete results log'!$B$2)*(1-$B$3)),IF(M160="PLACED",(((L160-1)*'complete results log'!$B$2)*(1-$B$3))-'complete results log'!$B$2,IF(J160=0,-'complete results log'!$B$2,-('complete results log'!$B$2*2))))))*E160</f>
        <v>-0</v>
      </c>
      <c r="R160" s="46">
        <f>(IF(M160="WON-EW",((((F160-1)*J160)*'complete results log'!$B$2)+('complete results log'!$B$2*(F160-1))),IF(M160="WON",((((F160-1)*J160)*'complete results log'!$B$2)+('complete results log'!$B$2*(F160-1))),IF(M160="PLACED",((((F160-1)*J160)*'complete results log'!$B$2)-'complete results log'!$B$2),IF(J160=0,-'complete results log'!$B$2,IF(J160=0,-'complete results log'!$B$2,-('complete results log'!$B$2*2)))))))*E160</f>
        <v>-0</v>
      </c>
      <c r="S160" s="3"/>
      <c r="T160" s="3"/>
      <c r="U160" s="3"/>
      <c r="V160" s="3"/>
      <c r="W160" s="3"/>
      <c r="X160" s="3"/>
      <c r="Y160" s="3"/>
      <c r="Z160" s="3"/>
    </row>
    <row ht="12" customHeight="1" r="161">
      <c r="A161" s="26"/>
      <c r="B161" s="28"/>
      <c r="C161" s="29"/>
      <c r="D161" s="29"/>
      <c r="E161" s="61"/>
      <c r="F161" s="62"/>
      <c r="G161" s="63"/>
      <c r="H161" s="43"/>
      <c r="I161" s="43"/>
      <c r="J161" s="43"/>
      <c r="K161" s="20"/>
      <c r="L161" s="29"/>
      <c r="M161" s="20"/>
      <c r="N161" s="45">
        <f>((G161-1)*(1-(IF(H161="no",0,'complete results log'!$B$3)))+1)</f>
        <v>0.05</v>
      </c>
      <c r="O161" s="45">
        <f>E161*IF(I161="yes",2,1)</f>
        <v>0</v>
      </c>
      <c r="P161" s="46">
        <f>(IF(M161="WON-EW",((((N161-1)*J161)*'complete results log'!$B$2)+('complete results log'!$B$2*(N161-1))),IF(M161="WON",((((N161-1)*J161)*'complete results log'!$B$2)+('complete results log'!$B$2*(N161-1))),IF(M161="PLACED",((((N161-1)*J161)*'complete results log'!$B$2)-'complete results log'!$B$2),IF(J161=0,-'complete results log'!$B$2,IF(J161=0,-'complete results log'!$B$2,-('complete results log'!$B$2*2)))))))*E161</f>
        <v>-0</v>
      </c>
      <c r="Q161" s="46">
        <f>(IF(M161="WON-EW",(((K161-1)*'complete results log'!$B$2)*(1-$B$3))+(((L161-1)*'complete results log'!$B$2)*(1-$B$3)),IF(M161="WON",(((K161-1)*'complete results log'!$B$2)*(1-$B$3)),IF(M161="PLACED",(((L161-1)*'complete results log'!$B$2)*(1-$B$3))-'complete results log'!$B$2,IF(J161=0,-'complete results log'!$B$2,-('complete results log'!$B$2*2))))))*E161</f>
        <v>-0</v>
      </c>
      <c r="R161" s="46">
        <f>(IF(M161="WON-EW",((((F161-1)*J161)*'complete results log'!$B$2)+('complete results log'!$B$2*(F161-1))),IF(M161="WON",((((F161-1)*J161)*'complete results log'!$B$2)+('complete results log'!$B$2*(F161-1))),IF(M161="PLACED",((((F161-1)*J161)*'complete results log'!$B$2)-'complete results log'!$B$2),IF(J161=0,-'complete results log'!$B$2,IF(J161=0,-'complete results log'!$B$2,-('complete results log'!$B$2*2)))))))*E161</f>
        <v>-0</v>
      </c>
      <c r="S161" s="3"/>
      <c r="T161" s="3"/>
      <c r="U161" s="3"/>
      <c r="V161" s="3"/>
      <c r="W161" s="3"/>
      <c r="X161" s="3"/>
      <c r="Y161" s="3"/>
      <c r="Z161" s="3"/>
    </row>
    <row ht="12" customHeight="1" r="162">
      <c r="A162" s="26"/>
      <c r="B162" s="28"/>
      <c r="C162" s="29"/>
      <c r="D162" s="29"/>
      <c r="E162" s="61"/>
      <c r="F162" s="62"/>
      <c r="G162" s="63"/>
      <c r="H162" s="43"/>
      <c r="I162" s="43"/>
      <c r="J162" s="43"/>
      <c r="K162" s="20"/>
      <c r="L162" s="29"/>
      <c r="M162" s="20"/>
      <c r="N162" s="45">
        <f>((G162-1)*(1-(IF(H162="no",0,'complete results log'!$B$3)))+1)</f>
        <v>0.05</v>
      </c>
      <c r="O162" s="45">
        <f>E162*IF(I162="yes",2,1)</f>
        <v>0</v>
      </c>
      <c r="P162" s="46">
        <f>(IF(M162="WON-EW",((((N162-1)*J162)*'complete results log'!$B$2)+('complete results log'!$B$2*(N162-1))),IF(M162="WON",((((N162-1)*J162)*'complete results log'!$B$2)+('complete results log'!$B$2*(N162-1))),IF(M162="PLACED",((((N162-1)*J162)*'complete results log'!$B$2)-'complete results log'!$B$2),IF(J162=0,-'complete results log'!$B$2,IF(J162=0,-'complete results log'!$B$2,-('complete results log'!$B$2*2)))))))*E162</f>
        <v>-0</v>
      </c>
      <c r="Q162" s="46">
        <f>(IF(M162="WON-EW",(((K162-1)*'complete results log'!$B$2)*(1-$B$3))+(((L162-1)*'complete results log'!$B$2)*(1-$B$3)),IF(M162="WON",(((K162-1)*'complete results log'!$B$2)*(1-$B$3)),IF(M162="PLACED",(((L162-1)*'complete results log'!$B$2)*(1-$B$3))-'complete results log'!$B$2,IF(J162=0,-'complete results log'!$B$2,-('complete results log'!$B$2*2))))))*E162</f>
        <v>-0</v>
      </c>
      <c r="R162" s="46">
        <f>(IF(M162="WON-EW",((((F162-1)*J162)*'complete results log'!$B$2)+('complete results log'!$B$2*(F162-1))),IF(M162="WON",((((F162-1)*J162)*'complete results log'!$B$2)+('complete results log'!$B$2*(F162-1))),IF(M162="PLACED",((((F162-1)*J162)*'complete results log'!$B$2)-'complete results log'!$B$2),IF(J162=0,-'complete results log'!$B$2,IF(J162=0,-'complete results log'!$B$2,-('complete results log'!$B$2*2)))))))*E162</f>
        <v>-0</v>
      </c>
      <c r="S162" s="3"/>
      <c r="T162" s="3"/>
      <c r="U162" s="3"/>
      <c r="V162" s="3"/>
      <c r="W162" s="3"/>
      <c r="X162" s="3"/>
      <c r="Y162" s="3"/>
      <c r="Z162" s="3"/>
    </row>
    <row ht="12" customHeight="1" r="163">
      <c r="A163" s="26"/>
      <c r="B163" s="28"/>
      <c r="C163" s="29"/>
      <c r="D163" s="29"/>
      <c r="E163" s="61"/>
      <c r="F163" s="62"/>
      <c r="G163" s="63"/>
      <c r="H163" s="43"/>
      <c r="I163" s="43"/>
      <c r="J163" s="43"/>
      <c r="K163" s="20"/>
      <c r="L163" s="29"/>
      <c r="M163" s="20"/>
      <c r="N163" s="45">
        <f>((G163-1)*(1-(IF(H163="no",0,'complete results log'!$B$3)))+1)</f>
        <v>0.05</v>
      </c>
      <c r="O163" s="45">
        <f>E163*IF(I163="yes",2,1)</f>
        <v>0</v>
      </c>
      <c r="P163" s="46">
        <f>(IF(M163="WON-EW",((((N163-1)*J163)*'complete results log'!$B$2)+('complete results log'!$B$2*(N163-1))),IF(M163="WON",((((N163-1)*J163)*'complete results log'!$B$2)+('complete results log'!$B$2*(N163-1))),IF(M163="PLACED",((((N163-1)*J163)*'complete results log'!$B$2)-'complete results log'!$B$2),IF(J163=0,-'complete results log'!$B$2,IF(J163=0,-'complete results log'!$B$2,-('complete results log'!$B$2*2)))))))*E163</f>
        <v>-0</v>
      </c>
      <c r="Q163" s="46">
        <f>(IF(M163="WON-EW",(((K163-1)*'complete results log'!$B$2)*(1-$B$3))+(((L163-1)*'complete results log'!$B$2)*(1-$B$3)),IF(M163="WON",(((K163-1)*'complete results log'!$B$2)*(1-$B$3)),IF(M163="PLACED",(((L163-1)*'complete results log'!$B$2)*(1-$B$3))-'complete results log'!$B$2,IF(J163=0,-'complete results log'!$B$2,-('complete results log'!$B$2*2))))))*E163</f>
        <v>-0</v>
      </c>
      <c r="R163" s="46">
        <f>(IF(M163="WON-EW",((((F163-1)*J163)*'complete results log'!$B$2)+('complete results log'!$B$2*(F163-1))),IF(M163="WON",((((F163-1)*J163)*'complete results log'!$B$2)+('complete results log'!$B$2*(F163-1))),IF(M163="PLACED",((((F163-1)*J163)*'complete results log'!$B$2)-'complete results log'!$B$2),IF(J163=0,-'complete results log'!$B$2,IF(J163=0,-'complete results log'!$B$2,-('complete results log'!$B$2*2)))))))*E163</f>
        <v>-0</v>
      </c>
      <c r="S163" s="3"/>
      <c r="T163" s="3"/>
      <c r="U163" s="3"/>
      <c r="V163" s="3"/>
      <c r="W163" s="3"/>
      <c r="X163" s="3"/>
      <c r="Y163" s="3"/>
      <c r="Z163" s="3"/>
    </row>
    <row ht="12" customHeight="1" r="164">
      <c r="A164" s="26"/>
      <c r="B164" s="28"/>
      <c r="C164" s="29"/>
      <c r="D164" s="29"/>
      <c r="E164" s="61"/>
      <c r="F164" s="62"/>
      <c r="G164" s="63"/>
      <c r="H164" s="43"/>
      <c r="I164" s="43"/>
      <c r="J164" s="43"/>
      <c r="K164" s="20"/>
      <c r="L164" s="29"/>
      <c r="M164" s="20"/>
      <c r="N164" s="45">
        <f>((G164-1)*(1-(IF(H164="no",0,'complete results log'!$B$3)))+1)</f>
        <v>0.05</v>
      </c>
      <c r="O164" s="45">
        <f>E164*IF(I164="yes",2,1)</f>
        <v>0</v>
      </c>
      <c r="P164" s="46">
        <f>(IF(M164="WON-EW",((((N164-1)*J164)*'complete results log'!$B$2)+('complete results log'!$B$2*(N164-1))),IF(M164="WON",((((N164-1)*J164)*'complete results log'!$B$2)+('complete results log'!$B$2*(N164-1))),IF(M164="PLACED",((((N164-1)*J164)*'complete results log'!$B$2)-'complete results log'!$B$2),IF(J164=0,-'complete results log'!$B$2,IF(J164=0,-'complete results log'!$B$2,-('complete results log'!$B$2*2)))))))*E164</f>
        <v>-0</v>
      </c>
      <c r="Q164" s="46">
        <f>(IF(M164="WON-EW",(((K164-1)*'complete results log'!$B$2)*(1-$B$3))+(((L164-1)*'complete results log'!$B$2)*(1-$B$3)),IF(M164="WON",(((K164-1)*'complete results log'!$B$2)*(1-$B$3)),IF(M164="PLACED",(((L164-1)*'complete results log'!$B$2)*(1-$B$3))-'complete results log'!$B$2,IF(J164=0,-'complete results log'!$B$2,-('complete results log'!$B$2*2))))))*E164</f>
        <v>-0</v>
      </c>
      <c r="R164" s="46">
        <f>(IF(M164="WON-EW",((((F164-1)*J164)*'complete results log'!$B$2)+('complete results log'!$B$2*(F164-1))),IF(M164="WON",((((F164-1)*J164)*'complete results log'!$B$2)+('complete results log'!$B$2*(F164-1))),IF(M164="PLACED",((((F164-1)*J164)*'complete results log'!$B$2)-'complete results log'!$B$2),IF(J164=0,-'complete results log'!$B$2,IF(J164=0,-'complete results log'!$B$2,-('complete results log'!$B$2*2)))))))*E164</f>
        <v>-0</v>
      </c>
      <c r="S164" s="3"/>
      <c r="T164" s="3"/>
      <c r="U164" s="3"/>
      <c r="V164" s="3"/>
      <c r="W164" s="3"/>
      <c r="X164" s="3"/>
      <c r="Y164" s="3"/>
      <c r="Z164" s="3"/>
    </row>
    <row ht="12" customHeight="1" r="165">
      <c r="A165" s="26"/>
      <c r="B165" s="28"/>
      <c r="C165" s="29"/>
      <c r="D165" s="29"/>
      <c r="E165" s="61"/>
      <c r="F165" s="62"/>
      <c r="G165" s="63"/>
      <c r="H165" s="43"/>
      <c r="I165" s="43"/>
      <c r="J165" s="43"/>
      <c r="K165" s="20"/>
      <c r="L165" s="29"/>
      <c r="M165" s="20"/>
      <c r="N165" s="45">
        <f>((G165-1)*(1-(IF(H165="no",0,'complete results log'!$B$3)))+1)</f>
        <v>0.05</v>
      </c>
      <c r="O165" s="45">
        <f>E165*IF(I165="yes",2,1)</f>
        <v>0</v>
      </c>
      <c r="P165" s="46">
        <f>(IF(M165="WON-EW",((((N165-1)*J165)*'complete results log'!$B$2)+('complete results log'!$B$2*(N165-1))),IF(M165="WON",((((N165-1)*J165)*'complete results log'!$B$2)+('complete results log'!$B$2*(N165-1))),IF(M165="PLACED",((((N165-1)*J165)*'complete results log'!$B$2)-'complete results log'!$B$2),IF(J165=0,-'complete results log'!$B$2,IF(J165=0,-'complete results log'!$B$2,-('complete results log'!$B$2*2)))))))*E165</f>
        <v>-0</v>
      </c>
      <c r="Q165" s="46">
        <f>(IF(M165="WON-EW",(((K165-1)*'complete results log'!$B$2)*(1-$B$3))+(((L165-1)*'complete results log'!$B$2)*(1-$B$3)),IF(M165="WON",(((K165-1)*'complete results log'!$B$2)*(1-$B$3)),IF(M165="PLACED",(((L165-1)*'complete results log'!$B$2)*(1-$B$3))-'complete results log'!$B$2,IF(J165=0,-'complete results log'!$B$2,-('complete results log'!$B$2*2))))))*E165</f>
        <v>-0</v>
      </c>
      <c r="R165" s="46">
        <f>(IF(M165="WON-EW",((((F165-1)*J165)*'complete results log'!$B$2)+('complete results log'!$B$2*(F165-1))),IF(M165="WON",((((F165-1)*J165)*'complete results log'!$B$2)+('complete results log'!$B$2*(F165-1))),IF(M165="PLACED",((((F165-1)*J165)*'complete results log'!$B$2)-'complete results log'!$B$2),IF(J165=0,-'complete results log'!$B$2,IF(J165=0,-'complete results log'!$B$2,-('complete results log'!$B$2*2)))))))*E165</f>
        <v>-0</v>
      </c>
      <c r="S165" s="3"/>
      <c r="T165" s="3"/>
      <c r="U165" s="3"/>
      <c r="V165" s="3"/>
      <c r="W165" s="3"/>
      <c r="X165" s="3"/>
      <c r="Y165" s="3"/>
      <c r="Z165" s="3"/>
    </row>
    <row ht="12" customHeight="1" r="166">
      <c r="A166" s="26"/>
      <c r="B166" s="28"/>
      <c r="C166" s="29"/>
      <c r="D166" s="29"/>
      <c r="E166" s="61"/>
      <c r="F166" s="62"/>
      <c r="G166" s="63"/>
      <c r="H166" s="43"/>
      <c r="I166" s="43"/>
      <c r="J166" s="43"/>
      <c r="K166" s="20"/>
      <c r="L166" s="29"/>
      <c r="M166" s="20"/>
      <c r="N166" s="45">
        <f>((G166-1)*(1-(IF(H166="no",0,'complete results log'!$B$3)))+1)</f>
        <v>0.05</v>
      </c>
      <c r="O166" s="45">
        <f>E166*IF(I166="yes",2,1)</f>
        <v>0</v>
      </c>
      <c r="P166" s="46">
        <f>(IF(M166="WON-EW",((((N166-1)*J166)*'complete results log'!$B$2)+('complete results log'!$B$2*(N166-1))),IF(M166="WON",((((N166-1)*J166)*'complete results log'!$B$2)+('complete results log'!$B$2*(N166-1))),IF(M166="PLACED",((((N166-1)*J166)*'complete results log'!$B$2)-'complete results log'!$B$2),IF(J166=0,-'complete results log'!$B$2,IF(J166=0,-'complete results log'!$B$2,-('complete results log'!$B$2*2)))))))*E166</f>
        <v>-0</v>
      </c>
      <c r="Q166" s="46">
        <f>(IF(M166="WON-EW",(((K166-1)*'complete results log'!$B$2)*(1-$B$3))+(((L166-1)*'complete results log'!$B$2)*(1-$B$3)),IF(M166="WON",(((K166-1)*'complete results log'!$B$2)*(1-$B$3)),IF(M166="PLACED",(((L166-1)*'complete results log'!$B$2)*(1-$B$3))-'complete results log'!$B$2,IF(J166=0,-'complete results log'!$B$2,-('complete results log'!$B$2*2))))))*E166</f>
        <v>-0</v>
      </c>
      <c r="R166" s="46">
        <f>(IF(M166="WON-EW",((((F166-1)*J166)*'complete results log'!$B$2)+('complete results log'!$B$2*(F166-1))),IF(M166="WON",((((F166-1)*J166)*'complete results log'!$B$2)+('complete results log'!$B$2*(F166-1))),IF(M166="PLACED",((((F166-1)*J166)*'complete results log'!$B$2)-'complete results log'!$B$2),IF(J166=0,-'complete results log'!$B$2,IF(J166=0,-'complete results log'!$B$2,-('complete results log'!$B$2*2)))))))*E166</f>
        <v>-0</v>
      </c>
      <c r="S166" s="3"/>
      <c r="T166" s="3"/>
      <c r="U166" s="3"/>
      <c r="V166" s="3"/>
      <c r="W166" s="3"/>
      <c r="X166" s="3"/>
      <c r="Y166" s="3"/>
      <c r="Z166" s="3"/>
    </row>
    <row ht="12" customHeight="1" r="167">
      <c r="A167" s="26"/>
      <c r="B167" s="28"/>
      <c r="C167" s="29"/>
      <c r="D167" s="29"/>
      <c r="E167" s="61"/>
      <c r="F167" s="62"/>
      <c r="G167" s="63"/>
      <c r="H167" s="43"/>
      <c r="I167" s="43"/>
      <c r="J167" s="43"/>
      <c r="K167" s="20"/>
      <c r="L167" s="29"/>
      <c r="M167" s="20"/>
      <c r="N167" s="45">
        <f>((G167-1)*(1-(IF(H167="no",0,'complete results log'!$B$3)))+1)</f>
        <v>0.05</v>
      </c>
      <c r="O167" s="45">
        <f>E167*IF(I167="yes",2,1)</f>
        <v>0</v>
      </c>
      <c r="P167" s="46">
        <f>(IF(M167="WON-EW",((((N167-1)*J167)*'complete results log'!$B$2)+('complete results log'!$B$2*(N167-1))),IF(M167="WON",((((N167-1)*J167)*'complete results log'!$B$2)+('complete results log'!$B$2*(N167-1))),IF(M167="PLACED",((((N167-1)*J167)*'complete results log'!$B$2)-'complete results log'!$B$2),IF(J167=0,-'complete results log'!$B$2,IF(J167=0,-'complete results log'!$B$2,-('complete results log'!$B$2*2)))))))*E167</f>
        <v>-0</v>
      </c>
      <c r="Q167" s="46">
        <f>(IF(M167="WON-EW",(((K167-1)*'complete results log'!$B$2)*(1-$B$3))+(((L167-1)*'complete results log'!$B$2)*(1-$B$3)),IF(M167="WON",(((K167-1)*'complete results log'!$B$2)*(1-$B$3)),IF(M167="PLACED",(((L167-1)*'complete results log'!$B$2)*(1-$B$3))-'complete results log'!$B$2,IF(J167=0,-'complete results log'!$B$2,-('complete results log'!$B$2*2))))))*E167</f>
        <v>-0</v>
      </c>
      <c r="R167" s="46">
        <f>(IF(M167="WON-EW",((((F167-1)*J167)*'complete results log'!$B$2)+('complete results log'!$B$2*(F167-1))),IF(M167="WON",((((F167-1)*J167)*'complete results log'!$B$2)+('complete results log'!$B$2*(F167-1))),IF(M167="PLACED",((((F167-1)*J167)*'complete results log'!$B$2)-'complete results log'!$B$2),IF(J167=0,-'complete results log'!$B$2,IF(J167=0,-'complete results log'!$B$2,-('complete results log'!$B$2*2)))))))*E167</f>
        <v>-0</v>
      </c>
      <c r="S167" s="3"/>
      <c r="T167" s="3"/>
      <c r="U167" s="3"/>
      <c r="V167" s="3"/>
      <c r="W167" s="3"/>
      <c r="X167" s="3"/>
      <c r="Y167" s="3"/>
      <c r="Z167" s="3"/>
    </row>
    <row ht="12" customHeight="1" r="168">
      <c r="A168" s="26"/>
      <c r="B168" s="28"/>
      <c r="C168" s="29"/>
      <c r="D168" s="29"/>
      <c r="E168" s="61"/>
      <c r="F168" s="62"/>
      <c r="G168" s="63"/>
      <c r="H168" s="43"/>
      <c r="I168" s="43"/>
      <c r="J168" s="43"/>
      <c r="K168" s="20"/>
      <c r="L168" s="29"/>
      <c r="M168" s="20"/>
      <c r="N168" s="45">
        <f>((G168-1)*(1-(IF(H168="no",0,'complete results log'!$B$3)))+1)</f>
        <v>0.05</v>
      </c>
      <c r="O168" s="45">
        <f>E168*IF(I168="yes",2,1)</f>
        <v>0</v>
      </c>
      <c r="P168" s="46">
        <f>(IF(M168="WON-EW",((((N168-1)*J168)*'complete results log'!$B$2)+('complete results log'!$B$2*(N168-1))),IF(M168="WON",((((N168-1)*J168)*'complete results log'!$B$2)+('complete results log'!$B$2*(N168-1))),IF(M168="PLACED",((((N168-1)*J168)*'complete results log'!$B$2)-'complete results log'!$B$2),IF(J168=0,-'complete results log'!$B$2,IF(J168=0,-'complete results log'!$B$2,-('complete results log'!$B$2*2)))))))*E168</f>
        <v>-0</v>
      </c>
      <c r="Q168" s="46">
        <f>(IF(M168="WON-EW",(((K168-1)*'complete results log'!$B$2)*(1-$B$3))+(((L168-1)*'complete results log'!$B$2)*(1-$B$3)),IF(M168="WON",(((K168-1)*'complete results log'!$B$2)*(1-$B$3)),IF(M168="PLACED",(((L168-1)*'complete results log'!$B$2)*(1-$B$3))-'complete results log'!$B$2,IF(J168=0,-'complete results log'!$B$2,-('complete results log'!$B$2*2))))))*E168</f>
        <v>-0</v>
      </c>
      <c r="R168" s="46">
        <f>(IF(M168="WON-EW",((((F168-1)*J168)*'complete results log'!$B$2)+('complete results log'!$B$2*(F168-1))),IF(M168="WON",((((F168-1)*J168)*'complete results log'!$B$2)+('complete results log'!$B$2*(F168-1))),IF(M168="PLACED",((((F168-1)*J168)*'complete results log'!$B$2)-'complete results log'!$B$2),IF(J168=0,-'complete results log'!$B$2,IF(J168=0,-'complete results log'!$B$2,-('complete results log'!$B$2*2)))))))*E168</f>
        <v>-0</v>
      </c>
      <c r="S168" s="3"/>
      <c r="T168" s="3"/>
      <c r="U168" s="3"/>
      <c r="V168" s="3"/>
      <c r="W168" s="3"/>
      <c r="X168" s="3"/>
      <c r="Y168" s="3"/>
      <c r="Z168" s="3"/>
    </row>
    <row ht="12" customHeight="1" r="169">
      <c r="A169" s="26"/>
      <c r="B169" s="28"/>
      <c r="C169" s="29"/>
      <c r="D169" s="29"/>
      <c r="E169" s="61"/>
      <c r="F169" s="62"/>
      <c r="G169" s="63"/>
      <c r="H169" s="43"/>
      <c r="I169" s="43"/>
      <c r="J169" s="43"/>
      <c r="K169" s="20"/>
      <c r="L169" s="29"/>
      <c r="M169" s="20"/>
      <c r="N169" s="45">
        <f>((G169-1)*(1-(IF(H169="no",0,'complete results log'!$B$3)))+1)</f>
        <v>0.05</v>
      </c>
      <c r="O169" s="45">
        <f>E169*IF(I169="yes",2,1)</f>
        <v>0</v>
      </c>
      <c r="P169" s="46">
        <f>(IF(M169="WON-EW",((((N169-1)*J169)*'complete results log'!$B$2)+('complete results log'!$B$2*(N169-1))),IF(M169="WON",((((N169-1)*J169)*'complete results log'!$B$2)+('complete results log'!$B$2*(N169-1))),IF(M169="PLACED",((((N169-1)*J169)*'complete results log'!$B$2)-'complete results log'!$B$2),IF(J169=0,-'complete results log'!$B$2,IF(J169=0,-'complete results log'!$B$2,-('complete results log'!$B$2*2)))))))*E169</f>
        <v>-0</v>
      </c>
      <c r="Q169" s="46">
        <f>(IF(M169="WON-EW",(((K169-1)*'complete results log'!$B$2)*(1-$B$3))+(((L169-1)*'complete results log'!$B$2)*(1-$B$3)),IF(M169="WON",(((K169-1)*'complete results log'!$B$2)*(1-$B$3)),IF(M169="PLACED",(((L169-1)*'complete results log'!$B$2)*(1-$B$3))-'complete results log'!$B$2,IF(J169=0,-'complete results log'!$B$2,-('complete results log'!$B$2*2))))))*E169</f>
        <v>-0</v>
      </c>
      <c r="R169" s="46">
        <f>(IF(M169="WON-EW",((((F169-1)*J169)*'complete results log'!$B$2)+('complete results log'!$B$2*(F169-1))),IF(M169="WON",((((F169-1)*J169)*'complete results log'!$B$2)+('complete results log'!$B$2*(F169-1))),IF(M169="PLACED",((((F169-1)*J169)*'complete results log'!$B$2)-'complete results log'!$B$2),IF(J169=0,-'complete results log'!$B$2,IF(J169=0,-'complete results log'!$B$2,-('complete results log'!$B$2*2)))))))*E169</f>
        <v>-0</v>
      </c>
      <c r="S169" s="3"/>
      <c r="T169" s="3"/>
      <c r="U169" s="3"/>
      <c r="V169" s="3"/>
      <c r="W169" s="3"/>
      <c r="X169" s="3"/>
      <c r="Y169" s="3"/>
      <c r="Z169" s="3"/>
    </row>
    <row ht="12" customHeight="1" r="170">
      <c r="A170" s="26"/>
      <c r="B170" s="28"/>
      <c r="C170" s="29"/>
      <c r="D170" s="29"/>
      <c r="E170" s="61"/>
      <c r="F170" s="62"/>
      <c r="G170" s="63"/>
      <c r="H170" s="43"/>
      <c r="I170" s="43"/>
      <c r="J170" s="43"/>
      <c r="K170" s="20"/>
      <c r="L170" s="29"/>
      <c r="M170" s="20"/>
      <c r="N170" s="45">
        <f>((G170-1)*(1-(IF(H170="no",0,'complete results log'!$B$3)))+1)</f>
        <v>0.05</v>
      </c>
      <c r="O170" s="45">
        <f>E170*IF(I170="yes",2,1)</f>
        <v>0</v>
      </c>
      <c r="P170" s="46">
        <f>(IF(M170="WON-EW",((((N170-1)*J170)*'complete results log'!$B$2)+('complete results log'!$B$2*(N170-1))),IF(M170="WON",((((N170-1)*J170)*'complete results log'!$B$2)+('complete results log'!$B$2*(N170-1))),IF(M170="PLACED",((((N170-1)*J170)*'complete results log'!$B$2)-'complete results log'!$B$2),IF(J170=0,-'complete results log'!$B$2,IF(J170=0,-'complete results log'!$B$2,-('complete results log'!$B$2*2)))))))*E170</f>
        <v>-0</v>
      </c>
      <c r="Q170" s="46">
        <f>(IF(M170="WON-EW",(((K170-1)*'complete results log'!$B$2)*(1-$B$3))+(((L170-1)*'complete results log'!$B$2)*(1-$B$3)),IF(M170="WON",(((K170-1)*'complete results log'!$B$2)*(1-$B$3)),IF(M170="PLACED",(((L170-1)*'complete results log'!$B$2)*(1-$B$3))-'complete results log'!$B$2,IF(J170=0,-'complete results log'!$B$2,-('complete results log'!$B$2*2))))))*E170</f>
        <v>-0</v>
      </c>
      <c r="R170" s="46">
        <f>(IF(M170="WON-EW",((((F170-1)*J170)*'complete results log'!$B$2)+('complete results log'!$B$2*(F170-1))),IF(M170="WON",((((F170-1)*J170)*'complete results log'!$B$2)+('complete results log'!$B$2*(F170-1))),IF(M170="PLACED",((((F170-1)*J170)*'complete results log'!$B$2)-'complete results log'!$B$2),IF(J170=0,-'complete results log'!$B$2,IF(J170=0,-'complete results log'!$B$2,-('complete results log'!$B$2*2)))))))*E170</f>
        <v>-0</v>
      </c>
      <c r="S170" s="3"/>
      <c r="T170" s="3"/>
      <c r="U170" s="3"/>
      <c r="V170" s="3"/>
      <c r="W170" s="3"/>
      <c r="X170" s="3"/>
      <c r="Y170" s="3"/>
      <c r="Z170" s="3"/>
    </row>
    <row ht="12" customHeight="1" r="171">
      <c r="A171" s="26"/>
      <c r="B171" s="28"/>
      <c r="C171" s="29"/>
      <c r="D171" s="29"/>
      <c r="E171" s="61"/>
      <c r="F171" s="62"/>
      <c r="G171" s="63"/>
      <c r="H171" s="43"/>
      <c r="I171" s="43"/>
      <c r="J171" s="43"/>
      <c r="K171" s="20"/>
      <c r="L171" s="29"/>
      <c r="M171" s="20"/>
      <c r="N171" s="45">
        <f>((G171-1)*(1-(IF(H171="no",0,'complete results log'!$B$3)))+1)</f>
        <v>0.05</v>
      </c>
      <c r="O171" s="45">
        <f>E171*IF(I171="yes",2,1)</f>
        <v>0</v>
      </c>
      <c r="P171" s="46">
        <f>(IF(M171="WON-EW",((((N171-1)*J171)*'complete results log'!$B$2)+('complete results log'!$B$2*(N171-1))),IF(M171="WON",((((N171-1)*J171)*'complete results log'!$B$2)+('complete results log'!$B$2*(N171-1))),IF(M171="PLACED",((((N171-1)*J171)*'complete results log'!$B$2)-'complete results log'!$B$2),IF(J171=0,-'complete results log'!$B$2,IF(J171=0,-'complete results log'!$B$2,-('complete results log'!$B$2*2)))))))*E171</f>
        <v>-0</v>
      </c>
      <c r="Q171" s="46">
        <f>(IF(M171="WON-EW",(((K171-1)*'complete results log'!$B$2)*(1-$B$3))+(((L171-1)*'complete results log'!$B$2)*(1-$B$3)),IF(M171="WON",(((K171-1)*'complete results log'!$B$2)*(1-$B$3)),IF(M171="PLACED",(((L171-1)*'complete results log'!$B$2)*(1-$B$3))-'complete results log'!$B$2,IF(J171=0,-'complete results log'!$B$2,-('complete results log'!$B$2*2))))))*E171</f>
        <v>-0</v>
      </c>
      <c r="R171" s="46">
        <f>(IF(M171="WON-EW",((((F171-1)*J171)*'complete results log'!$B$2)+('complete results log'!$B$2*(F171-1))),IF(M171="WON",((((F171-1)*J171)*'complete results log'!$B$2)+('complete results log'!$B$2*(F171-1))),IF(M171="PLACED",((((F171-1)*J171)*'complete results log'!$B$2)-'complete results log'!$B$2),IF(J171=0,-'complete results log'!$B$2,IF(J171=0,-'complete results log'!$B$2,-('complete results log'!$B$2*2)))))))*E171</f>
        <v>-0</v>
      </c>
      <c r="S171" s="3"/>
      <c r="T171" s="3"/>
      <c r="U171" s="3"/>
      <c r="V171" s="3"/>
      <c r="W171" s="3"/>
      <c r="X171" s="3"/>
      <c r="Y171" s="3"/>
      <c r="Z171" s="3"/>
    </row>
    <row ht="12" customHeight="1" r="172">
      <c r="A172" s="26"/>
      <c r="B172" s="28"/>
      <c r="C172" s="29"/>
      <c r="D172" s="29"/>
      <c r="E172" s="61"/>
      <c r="F172" s="62"/>
      <c r="G172" s="63"/>
      <c r="H172" s="43"/>
      <c r="I172" s="43"/>
      <c r="J172" s="43"/>
      <c r="K172" s="20"/>
      <c r="L172" s="29"/>
      <c r="M172" s="20"/>
      <c r="N172" s="45">
        <f>((G172-1)*(1-(IF(H172="no",0,'complete results log'!$B$3)))+1)</f>
        <v>0.05</v>
      </c>
      <c r="O172" s="45">
        <f>E172*IF(I172="yes",2,1)</f>
        <v>0</v>
      </c>
      <c r="P172" s="46">
        <f>(IF(M172="WON-EW",((((N172-1)*J172)*'complete results log'!$B$2)+('complete results log'!$B$2*(N172-1))),IF(M172="WON",((((N172-1)*J172)*'complete results log'!$B$2)+('complete results log'!$B$2*(N172-1))),IF(M172="PLACED",((((N172-1)*J172)*'complete results log'!$B$2)-'complete results log'!$B$2),IF(J172=0,-'complete results log'!$B$2,IF(J172=0,-'complete results log'!$B$2,-('complete results log'!$B$2*2)))))))*E172</f>
        <v>-0</v>
      </c>
      <c r="Q172" s="46">
        <f>(IF(M172="WON-EW",(((K172-1)*'complete results log'!$B$2)*(1-$B$3))+(((L172-1)*'complete results log'!$B$2)*(1-$B$3)),IF(M172="WON",(((K172-1)*'complete results log'!$B$2)*(1-$B$3)),IF(M172="PLACED",(((L172-1)*'complete results log'!$B$2)*(1-$B$3))-'complete results log'!$B$2,IF(J172=0,-'complete results log'!$B$2,-('complete results log'!$B$2*2))))))*E172</f>
        <v>-0</v>
      </c>
      <c r="R172" s="46">
        <f>(IF(M172="WON-EW",((((F172-1)*J172)*'complete results log'!$B$2)+('complete results log'!$B$2*(F172-1))),IF(M172="WON",((((F172-1)*J172)*'complete results log'!$B$2)+('complete results log'!$B$2*(F172-1))),IF(M172="PLACED",((((F172-1)*J172)*'complete results log'!$B$2)-'complete results log'!$B$2),IF(J172=0,-'complete results log'!$B$2,IF(J172=0,-'complete results log'!$B$2,-('complete results log'!$B$2*2)))))))*E172</f>
        <v>-0</v>
      </c>
      <c r="S172" s="3"/>
      <c r="T172" s="3"/>
      <c r="U172" s="3"/>
      <c r="V172" s="3"/>
      <c r="W172" s="3"/>
      <c r="X172" s="3"/>
      <c r="Y172" s="3"/>
      <c r="Z172" s="3"/>
    </row>
    <row ht="12" customHeight="1" r="173">
      <c r="A173" s="26"/>
      <c r="B173" s="28"/>
      <c r="C173" s="29"/>
      <c r="D173" s="29"/>
      <c r="E173" s="61"/>
      <c r="F173" s="62"/>
      <c r="G173" s="63"/>
      <c r="H173" s="43"/>
      <c r="I173" s="43"/>
      <c r="J173" s="43"/>
      <c r="K173" s="20"/>
      <c r="L173" s="29"/>
      <c r="M173" s="20"/>
      <c r="N173" s="45">
        <f>((G173-1)*(1-(IF(H173="no",0,'complete results log'!$B$3)))+1)</f>
        <v>0.05</v>
      </c>
      <c r="O173" s="45">
        <f>E173*IF(I173="yes",2,1)</f>
        <v>0</v>
      </c>
      <c r="P173" s="46">
        <f>(IF(M173="WON-EW",((((N173-1)*J173)*'complete results log'!$B$2)+('complete results log'!$B$2*(N173-1))),IF(M173="WON",((((N173-1)*J173)*'complete results log'!$B$2)+('complete results log'!$B$2*(N173-1))),IF(M173="PLACED",((((N173-1)*J173)*'complete results log'!$B$2)-'complete results log'!$B$2),IF(J173=0,-'complete results log'!$B$2,IF(J173=0,-'complete results log'!$B$2,-('complete results log'!$B$2*2)))))))*E173</f>
        <v>-0</v>
      </c>
      <c r="Q173" s="46">
        <f>(IF(M173="WON-EW",(((K173-1)*'complete results log'!$B$2)*(1-$B$3))+(((L173-1)*'complete results log'!$B$2)*(1-$B$3)),IF(M173="WON",(((K173-1)*'complete results log'!$B$2)*(1-$B$3)),IF(M173="PLACED",(((L173-1)*'complete results log'!$B$2)*(1-$B$3))-'complete results log'!$B$2,IF(J173=0,-'complete results log'!$B$2,-('complete results log'!$B$2*2))))))*E173</f>
        <v>-0</v>
      </c>
      <c r="R173" s="46">
        <f>(IF(M173="WON-EW",((((F173-1)*J173)*'complete results log'!$B$2)+('complete results log'!$B$2*(F173-1))),IF(M173="WON",((((F173-1)*J173)*'complete results log'!$B$2)+('complete results log'!$B$2*(F173-1))),IF(M173="PLACED",((((F173-1)*J173)*'complete results log'!$B$2)-'complete results log'!$B$2),IF(J173=0,-'complete results log'!$B$2,IF(J173=0,-'complete results log'!$B$2,-('complete results log'!$B$2*2)))))))*E173</f>
        <v>-0</v>
      </c>
      <c r="S173" s="3"/>
      <c r="T173" s="3"/>
      <c r="U173" s="3"/>
      <c r="V173" s="3"/>
      <c r="W173" s="3"/>
      <c r="X173" s="3"/>
      <c r="Y173" s="3"/>
      <c r="Z173" s="3"/>
    </row>
    <row ht="12" customHeight="1" r="174">
      <c r="A174" s="26"/>
      <c r="B174" s="28"/>
      <c r="C174" s="29"/>
      <c r="D174" s="29"/>
      <c r="E174" s="61"/>
      <c r="F174" s="62"/>
      <c r="G174" s="63"/>
      <c r="H174" s="43"/>
      <c r="I174" s="43"/>
      <c r="J174" s="43"/>
      <c r="K174" s="20"/>
      <c r="L174" s="29"/>
      <c r="M174" s="20"/>
      <c r="N174" s="45">
        <f>((G174-1)*(1-(IF(H174="no",0,'complete results log'!$B$3)))+1)</f>
        <v>0.05</v>
      </c>
      <c r="O174" s="45">
        <f>E174*IF(I174="yes",2,1)</f>
        <v>0</v>
      </c>
      <c r="P174" s="46">
        <f>(IF(M174="WON-EW",((((N174-1)*J174)*'complete results log'!$B$2)+('complete results log'!$B$2*(N174-1))),IF(M174="WON",((((N174-1)*J174)*'complete results log'!$B$2)+('complete results log'!$B$2*(N174-1))),IF(M174="PLACED",((((N174-1)*J174)*'complete results log'!$B$2)-'complete results log'!$B$2),IF(J174=0,-'complete results log'!$B$2,IF(J174=0,-'complete results log'!$B$2,-('complete results log'!$B$2*2)))))))*E174</f>
        <v>-0</v>
      </c>
      <c r="Q174" s="46">
        <f>(IF(M174="WON-EW",(((K174-1)*'complete results log'!$B$2)*(1-$B$3))+(((L174-1)*'complete results log'!$B$2)*(1-$B$3)),IF(M174="WON",(((K174-1)*'complete results log'!$B$2)*(1-$B$3)),IF(M174="PLACED",(((L174-1)*'complete results log'!$B$2)*(1-$B$3))-'complete results log'!$B$2,IF(J174=0,-'complete results log'!$B$2,-('complete results log'!$B$2*2))))))*E174</f>
        <v>-0</v>
      </c>
      <c r="R174" s="46">
        <f>(IF(M174="WON-EW",((((F174-1)*J174)*'complete results log'!$B$2)+('complete results log'!$B$2*(F174-1))),IF(M174="WON",((((F174-1)*J174)*'complete results log'!$B$2)+('complete results log'!$B$2*(F174-1))),IF(M174="PLACED",((((F174-1)*J174)*'complete results log'!$B$2)-'complete results log'!$B$2),IF(J174=0,-'complete results log'!$B$2,IF(J174=0,-'complete results log'!$B$2,-('complete results log'!$B$2*2)))))))*E174</f>
        <v>-0</v>
      </c>
      <c r="S174" s="3"/>
      <c r="T174" s="3"/>
      <c r="U174" s="3"/>
      <c r="V174" s="3"/>
      <c r="W174" s="3"/>
      <c r="X174" s="3"/>
      <c r="Y174" s="3"/>
      <c r="Z174" s="3"/>
    </row>
    <row ht="12" customHeight="1" r="175">
      <c r="A175" s="26"/>
      <c r="B175" s="28"/>
      <c r="C175" s="29"/>
      <c r="D175" s="29"/>
      <c r="E175" s="61"/>
      <c r="F175" s="62"/>
      <c r="G175" s="63"/>
      <c r="H175" s="43"/>
      <c r="I175" s="43"/>
      <c r="J175" s="43"/>
      <c r="K175" s="20"/>
      <c r="L175" s="29"/>
      <c r="M175" s="20"/>
      <c r="N175" s="45">
        <f>((G175-1)*(1-(IF(H175="no",0,'complete results log'!$B$3)))+1)</f>
        <v>0.05</v>
      </c>
      <c r="O175" s="45">
        <f>E175*IF(I175="yes",2,1)</f>
        <v>0</v>
      </c>
      <c r="P175" s="46">
        <f>(IF(M175="WON-EW",((((N175-1)*J175)*'complete results log'!$B$2)+('complete results log'!$B$2*(N175-1))),IF(M175="WON",((((N175-1)*J175)*'complete results log'!$B$2)+('complete results log'!$B$2*(N175-1))),IF(M175="PLACED",((((N175-1)*J175)*'complete results log'!$B$2)-'complete results log'!$B$2),IF(J175=0,-'complete results log'!$B$2,IF(J175=0,-'complete results log'!$B$2,-('complete results log'!$B$2*2)))))))*E175</f>
        <v>-0</v>
      </c>
      <c r="Q175" s="46">
        <f>(IF(M175="WON-EW",(((K175-1)*'complete results log'!$B$2)*(1-$B$3))+(((L175-1)*'complete results log'!$B$2)*(1-$B$3)),IF(M175="WON",(((K175-1)*'complete results log'!$B$2)*(1-$B$3)),IF(M175="PLACED",(((L175-1)*'complete results log'!$B$2)*(1-$B$3))-'complete results log'!$B$2,IF(J175=0,-'complete results log'!$B$2,-('complete results log'!$B$2*2))))))*E175</f>
        <v>-0</v>
      </c>
      <c r="R175" s="46">
        <f>(IF(M175="WON-EW",((((F175-1)*J175)*'complete results log'!$B$2)+('complete results log'!$B$2*(F175-1))),IF(M175="WON",((((F175-1)*J175)*'complete results log'!$B$2)+('complete results log'!$B$2*(F175-1))),IF(M175="PLACED",((((F175-1)*J175)*'complete results log'!$B$2)-'complete results log'!$B$2),IF(J175=0,-'complete results log'!$B$2,IF(J175=0,-'complete results log'!$B$2,-('complete results log'!$B$2*2)))))))*E175</f>
        <v>-0</v>
      </c>
      <c r="S175" s="3"/>
      <c r="T175" s="3"/>
      <c r="U175" s="3"/>
      <c r="V175" s="3"/>
      <c r="W175" s="3"/>
      <c r="X175" s="3"/>
      <c r="Y175" s="3"/>
      <c r="Z175" s="3"/>
    </row>
    <row ht="12" customHeight="1" r="176">
      <c r="A176" s="26"/>
      <c r="B176" s="28"/>
      <c r="C176" s="29"/>
      <c r="D176" s="29"/>
      <c r="E176" s="61"/>
      <c r="F176" s="62"/>
      <c r="G176" s="63"/>
      <c r="H176" s="43"/>
      <c r="I176" s="43"/>
      <c r="J176" s="43"/>
      <c r="K176" s="20"/>
      <c r="L176" s="29"/>
      <c r="M176" s="20"/>
      <c r="N176" s="45">
        <f>((G176-1)*(1-(IF(H176="no",0,'complete results log'!$B$3)))+1)</f>
        <v>0.05</v>
      </c>
      <c r="O176" s="45">
        <f>E176*IF(I176="yes",2,1)</f>
        <v>0</v>
      </c>
      <c r="P176" s="46">
        <f>(IF(M176="WON-EW",((((N176-1)*J176)*'complete results log'!$B$2)+('complete results log'!$B$2*(N176-1))),IF(M176="WON",((((N176-1)*J176)*'complete results log'!$B$2)+('complete results log'!$B$2*(N176-1))),IF(M176="PLACED",((((N176-1)*J176)*'complete results log'!$B$2)-'complete results log'!$B$2),IF(J176=0,-'complete results log'!$B$2,IF(J176=0,-'complete results log'!$B$2,-('complete results log'!$B$2*2)))))))*E176</f>
        <v>-0</v>
      </c>
      <c r="Q176" s="46">
        <f>(IF(M176="WON-EW",(((K176-1)*'complete results log'!$B$2)*(1-$B$3))+(((L176-1)*'complete results log'!$B$2)*(1-$B$3)),IF(M176="WON",(((K176-1)*'complete results log'!$B$2)*(1-$B$3)),IF(M176="PLACED",(((L176-1)*'complete results log'!$B$2)*(1-$B$3))-'complete results log'!$B$2,IF(J176=0,-'complete results log'!$B$2,-('complete results log'!$B$2*2))))))*E176</f>
        <v>-0</v>
      </c>
      <c r="R176" s="46">
        <f>(IF(M176="WON-EW",((((F176-1)*J176)*'complete results log'!$B$2)+('complete results log'!$B$2*(F176-1))),IF(M176="WON",((((F176-1)*J176)*'complete results log'!$B$2)+('complete results log'!$B$2*(F176-1))),IF(M176="PLACED",((((F176-1)*J176)*'complete results log'!$B$2)-'complete results log'!$B$2),IF(J176=0,-'complete results log'!$B$2,IF(J176=0,-'complete results log'!$B$2,-('complete results log'!$B$2*2)))))))*E176</f>
        <v>-0</v>
      </c>
      <c r="S176" s="3"/>
      <c r="T176" s="3"/>
      <c r="U176" s="3"/>
      <c r="V176" s="3"/>
      <c r="W176" s="3"/>
      <c r="X176" s="3"/>
      <c r="Y176" s="3"/>
      <c r="Z176" s="3"/>
    </row>
    <row ht="12" customHeight="1" r="177">
      <c r="A177" s="26"/>
      <c r="B177" s="28"/>
      <c r="C177" s="29"/>
      <c r="D177" s="29"/>
      <c r="E177" s="61"/>
      <c r="F177" s="62"/>
      <c r="G177" s="63"/>
      <c r="H177" s="43"/>
      <c r="I177" s="43"/>
      <c r="J177" s="43"/>
      <c r="K177" s="20"/>
      <c r="L177" s="29"/>
      <c r="M177" s="20"/>
      <c r="N177" s="45">
        <f>((G177-1)*(1-(IF(H177="no",0,'complete results log'!$B$3)))+1)</f>
        <v>0.05</v>
      </c>
      <c r="O177" s="45">
        <f>E177*IF(I177="yes",2,1)</f>
        <v>0</v>
      </c>
      <c r="P177" s="46">
        <f>(IF(M177="WON-EW",((((N177-1)*J177)*'complete results log'!$B$2)+('complete results log'!$B$2*(N177-1))),IF(M177="WON",((((N177-1)*J177)*'complete results log'!$B$2)+('complete results log'!$B$2*(N177-1))),IF(M177="PLACED",((((N177-1)*J177)*'complete results log'!$B$2)-'complete results log'!$B$2),IF(J177=0,-'complete results log'!$B$2,IF(J177=0,-'complete results log'!$B$2,-('complete results log'!$B$2*2)))))))*E177</f>
        <v>-0</v>
      </c>
      <c r="Q177" s="46">
        <f>(IF(M177="WON-EW",(((K177-1)*'complete results log'!$B$2)*(1-$B$3))+(((L177-1)*'complete results log'!$B$2)*(1-$B$3)),IF(M177="WON",(((K177-1)*'complete results log'!$B$2)*(1-$B$3)),IF(M177="PLACED",(((L177-1)*'complete results log'!$B$2)*(1-$B$3))-'complete results log'!$B$2,IF(J177=0,-'complete results log'!$B$2,-('complete results log'!$B$2*2))))))*E177</f>
        <v>-0</v>
      </c>
      <c r="R177" s="46">
        <f>(IF(M177="WON-EW",((((F177-1)*J177)*'complete results log'!$B$2)+('complete results log'!$B$2*(F177-1))),IF(M177="WON",((((F177-1)*J177)*'complete results log'!$B$2)+('complete results log'!$B$2*(F177-1))),IF(M177="PLACED",((((F177-1)*J177)*'complete results log'!$B$2)-'complete results log'!$B$2),IF(J177=0,-'complete results log'!$B$2,IF(J177=0,-'complete results log'!$B$2,-('complete results log'!$B$2*2)))))))*E177</f>
        <v>-0</v>
      </c>
      <c r="S177" s="3"/>
      <c r="T177" s="3"/>
      <c r="U177" s="3"/>
      <c r="V177" s="3"/>
      <c r="W177" s="3"/>
      <c r="X177" s="3"/>
      <c r="Y177" s="3"/>
      <c r="Z177" s="3"/>
    </row>
    <row ht="12" customHeight="1" r="178">
      <c r="A178" s="26"/>
      <c r="B178" s="28"/>
      <c r="C178" s="29"/>
      <c r="D178" s="29"/>
      <c r="E178" s="61"/>
      <c r="F178" s="62"/>
      <c r="G178" s="63"/>
      <c r="H178" s="43"/>
      <c r="I178" s="43"/>
      <c r="J178" s="43"/>
      <c r="K178" s="20"/>
      <c r="L178" s="29"/>
      <c r="M178" s="20"/>
      <c r="N178" s="45">
        <f>((G178-1)*(1-(IF(H178="no",0,'complete results log'!$B$3)))+1)</f>
        <v>0.05</v>
      </c>
      <c r="O178" s="45">
        <f>E178*IF(I178="yes",2,1)</f>
        <v>0</v>
      </c>
      <c r="P178" s="46">
        <f>(IF(M178="WON-EW",((((N178-1)*J178)*'complete results log'!$B$2)+('complete results log'!$B$2*(N178-1))),IF(M178="WON",((((N178-1)*J178)*'complete results log'!$B$2)+('complete results log'!$B$2*(N178-1))),IF(M178="PLACED",((((N178-1)*J178)*'complete results log'!$B$2)-'complete results log'!$B$2),IF(J178=0,-'complete results log'!$B$2,IF(J178=0,-'complete results log'!$B$2,-('complete results log'!$B$2*2)))))))*E178</f>
        <v>-0</v>
      </c>
      <c r="Q178" s="46">
        <f>(IF(M178="WON-EW",(((K178-1)*'complete results log'!$B$2)*(1-$B$3))+(((L178-1)*'complete results log'!$B$2)*(1-$B$3)),IF(M178="WON",(((K178-1)*'complete results log'!$B$2)*(1-$B$3)),IF(M178="PLACED",(((L178-1)*'complete results log'!$B$2)*(1-$B$3))-'complete results log'!$B$2,IF(J178=0,-'complete results log'!$B$2,-('complete results log'!$B$2*2))))))*E178</f>
        <v>-0</v>
      </c>
      <c r="R178" s="46">
        <f>(IF(M178="WON-EW",((((F178-1)*J178)*'complete results log'!$B$2)+('complete results log'!$B$2*(F178-1))),IF(M178="WON",((((F178-1)*J178)*'complete results log'!$B$2)+('complete results log'!$B$2*(F178-1))),IF(M178="PLACED",((((F178-1)*J178)*'complete results log'!$B$2)-'complete results log'!$B$2),IF(J178=0,-'complete results log'!$B$2,IF(J178=0,-'complete results log'!$B$2,-('complete results log'!$B$2*2)))))))*E178</f>
        <v>-0</v>
      </c>
      <c r="S178" s="3"/>
      <c r="T178" s="3"/>
      <c r="U178" s="3"/>
      <c r="V178" s="3"/>
      <c r="W178" s="3"/>
      <c r="X178" s="3"/>
      <c r="Y178" s="3"/>
      <c r="Z178" s="3"/>
    </row>
    <row ht="12" customHeight="1" r="179">
      <c r="A179" s="26"/>
      <c r="B179" s="28"/>
      <c r="C179" s="29"/>
      <c r="D179" s="29"/>
      <c r="E179" s="61"/>
      <c r="F179" s="62"/>
      <c r="G179" s="63"/>
      <c r="H179" s="43"/>
      <c r="I179" s="43"/>
      <c r="J179" s="43"/>
      <c r="K179" s="20"/>
      <c r="L179" s="29"/>
      <c r="M179" s="20"/>
      <c r="N179" s="45">
        <f>((G179-1)*(1-(IF(H179="no",0,'complete results log'!$B$3)))+1)</f>
        <v>0.05</v>
      </c>
      <c r="O179" s="45">
        <f>E179*IF(I179="yes",2,1)</f>
        <v>0</v>
      </c>
      <c r="P179" s="46">
        <f>(IF(M179="WON-EW",((((N179-1)*J179)*'complete results log'!$B$2)+('complete results log'!$B$2*(N179-1))),IF(M179="WON",((((N179-1)*J179)*'complete results log'!$B$2)+('complete results log'!$B$2*(N179-1))),IF(M179="PLACED",((((N179-1)*J179)*'complete results log'!$B$2)-'complete results log'!$B$2),IF(J179=0,-'complete results log'!$B$2,IF(J179=0,-'complete results log'!$B$2,-('complete results log'!$B$2*2)))))))*E179</f>
        <v>-0</v>
      </c>
      <c r="Q179" s="46">
        <f>(IF(M179="WON-EW",(((K179-1)*'complete results log'!$B$2)*(1-$B$3))+(((L179-1)*'complete results log'!$B$2)*(1-$B$3)),IF(M179="WON",(((K179-1)*'complete results log'!$B$2)*(1-$B$3)),IF(M179="PLACED",(((L179-1)*'complete results log'!$B$2)*(1-$B$3))-'complete results log'!$B$2,IF(J179=0,-'complete results log'!$B$2,-('complete results log'!$B$2*2))))))*E179</f>
        <v>-0</v>
      </c>
      <c r="R179" s="46">
        <f>(IF(M179="WON-EW",((((F179-1)*J179)*'complete results log'!$B$2)+('complete results log'!$B$2*(F179-1))),IF(M179="WON",((((F179-1)*J179)*'complete results log'!$B$2)+('complete results log'!$B$2*(F179-1))),IF(M179="PLACED",((((F179-1)*J179)*'complete results log'!$B$2)-'complete results log'!$B$2),IF(J179=0,-'complete results log'!$B$2,IF(J179=0,-'complete results log'!$B$2,-('complete results log'!$B$2*2)))))))*E179</f>
        <v>-0</v>
      </c>
      <c r="S179" s="3"/>
      <c r="T179" s="3"/>
      <c r="U179" s="3"/>
      <c r="V179" s="3"/>
      <c r="W179" s="3"/>
      <c r="X179" s="3"/>
      <c r="Y179" s="3"/>
      <c r="Z179" s="3"/>
    </row>
    <row ht="12" customHeight="1" r="180">
      <c r="A180" s="26"/>
      <c r="B180" s="28"/>
      <c r="C180" s="29"/>
      <c r="D180" s="29"/>
      <c r="E180" s="61"/>
      <c r="F180" s="62"/>
      <c r="G180" s="63"/>
      <c r="H180" s="43"/>
      <c r="I180" s="43"/>
      <c r="J180" s="43"/>
      <c r="K180" s="20"/>
      <c r="L180" s="29"/>
      <c r="M180" s="20"/>
      <c r="N180" s="45">
        <f>((G180-1)*(1-(IF(H180="no",0,'complete results log'!$B$3)))+1)</f>
        <v>0.05</v>
      </c>
      <c r="O180" s="45">
        <f>E180*IF(I180="yes",2,1)</f>
        <v>0</v>
      </c>
      <c r="P180" s="46">
        <f>(IF(M180="WON-EW",((((N180-1)*J180)*'complete results log'!$B$2)+('complete results log'!$B$2*(N180-1))),IF(M180="WON",((((N180-1)*J180)*'complete results log'!$B$2)+('complete results log'!$B$2*(N180-1))),IF(M180="PLACED",((((N180-1)*J180)*'complete results log'!$B$2)-'complete results log'!$B$2),IF(J180=0,-'complete results log'!$B$2,IF(J180=0,-'complete results log'!$B$2,-('complete results log'!$B$2*2)))))))*E180</f>
        <v>-0</v>
      </c>
      <c r="Q180" s="46">
        <f>(IF(M180="WON-EW",(((K180-1)*'complete results log'!$B$2)*(1-$B$3))+(((L180-1)*'complete results log'!$B$2)*(1-$B$3)),IF(M180="WON",(((K180-1)*'complete results log'!$B$2)*(1-$B$3)),IF(M180="PLACED",(((L180-1)*'complete results log'!$B$2)*(1-$B$3))-'complete results log'!$B$2,IF(J180=0,-'complete results log'!$B$2,-('complete results log'!$B$2*2))))))*E180</f>
        <v>-0</v>
      </c>
      <c r="R180" s="46">
        <f>(IF(M180="WON-EW",((((F180-1)*J180)*'complete results log'!$B$2)+('complete results log'!$B$2*(F180-1))),IF(M180="WON",((((F180-1)*J180)*'complete results log'!$B$2)+('complete results log'!$B$2*(F180-1))),IF(M180="PLACED",((((F180-1)*J180)*'complete results log'!$B$2)-'complete results log'!$B$2),IF(J180=0,-'complete results log'!$B$2,IF(J180=0,-'complete results log'!$B$2,-('complete results log'!$B$2*2)))))))*E180</f>
        <v>-0</v>
      </c>
      <c r="S180" s="3"/>
      <c r="T180" s="3"/>
      <c r="U180" s="3"/>
      <c r="V180" s="3"/>
      <c r="W180" s="3"/>
      <c r="X180" s="3"/>
      <c r="Y180" s="3"/>
      <c r="Z180" s="3"/>
    </row>
    <row ht="12" customHeight="1" r="181">
      <c r="A181" s="26"/>
      <c r="B181" s="28"/>
      <c r="C181" s="29"/>
      <c r="D181" s="29"/>
      <c r="E181" s="61"/>
      <c r="F181" s="62"/>
      <c r="G181" s="63"/>
      <c r="H181" s="43"/>
      <c r="I181" s="43"/>
      <c r="J181" s="43"/>
      <c r="K181" s="20"/>
      <c r="L181" s="29"/>
      <c r="M181" s="20"/>
      <c r="N181" s="45">
        <f>((G181-1)*(1-(IF(H181="no",0,'complete results log'!$B$3)))+1)</f>
        <v>0.05</v>
      </c>
      <c r="O181" s="45">
        <f>E181*IF(I181="yes",2,1)</f>
        <v>0</v>
      </c>
      <c r="P181" s="46">
        <f>(IF(M181="WON-EW",((((N181-1)*J181)*'complete results log'!$B$2)+('complete results log'!$B$2*(N181-1))),IF(M181="WON",((((N181-1)*J181)*'complete results log'!$B$2)+('complete results log'!$B$2*(N181-1))),IF(M181="PLACED",((((N181-1)*J181)*'complete results log'!$B$2)-'complete results log'!$B$2),IF(J181=0,-'complete results log'!$B$2,IF(J181=0,-'complete results log'!$B$2,-('complete results log'!$B$2*2)))))))*E181</f>
        <v>-0</v>
      </c>
      <c r="Q181" s="46">
        <f>(IF(M181="WON-EW",(((K181-1)*'complete results log'!$B$2)*(1-$B$3))+(((L181-1)*'complete results log'!$B$2)*(1-$B$3)),IF(M181="WON",(((K181-1)*'complete results log'!$B$2)*(1-$B$3)),IF(M181="PLACED",(((L181-1)*'complete results log'!$B$2)*(1-$B$3))-'complete results log'!$B$2,IF(J181=0,-'complete results log'!$B$2,-('complete results log'!$B$2*2))))))*E181</f>
        <v>-0</v>
      </c>
      <c r="R181" s="46">
        <f>(IF(M181="WON-EW",((((F181-1)*J181)*'complete results log'!$B$2)+('complete results log'!$B$2*(F181-1))),IF(M181="WON",((((F181-1)*J181)*'complete results log'!$B$2)+('complete results log'!$B$2*(F181-1))),IF(M181="PLACED",((((F181-1)*J181)*'complete results log'!$B$2)-'complete results log'!$B$2),IF(J181=0,-'complete results log'!$B$2,IF(J181=0,-'complete results log'!$B$2,-('complete results log'!$B$2*2)))))))*E181</f>
        <v>-0</v>
      </c>
      <c r="S181" s="3"/>
      <c r="T181" s="3"/>
      <c r="U181" s="3"/>
      <c r="V181" s="3"/>
      <c r="W181" s="3"/>
      <c r="X181" s="3"/>
      <c r="Y181" s="3"/>
      <c r="Z181" s="3"/>
    </row>
    <row ht="12" customHeight="1" r="182">
      <c r="A182" s="26"/>
      <c r="B182" s="28"/>
      <c r="C182" s="29"/>
      <c r="D182" s="29"/>
      <c r="E182" s="61"/>
      <c r="F182" s="62"/>
      <c r="G182" s="63"/>
      <c r="H182" s="43"/>
      <c r="I182" s="43"/>
      <c r="J182" s="43"/>
      <c r="K182" s="20"/>
      <c r="L182" s="29"/>
      <c r="M182" s="20"/>
      <c r="N182" s="45">
        <f>((G182-1)*(1-(IF(H182="no",0,'complete results log'!$B$3)))+1)</f>
        <v>0.05</v>
      </c>
      <c r="O182" s="45">
        <f>E182*IF(I182="yes",2,1)</f>
        <v>0</v>
      </c>
      <c r="P182" s="46">
        <f>(IF(M182="WON-EW",((((N182-1)*J182)*'complete results log'!$B$2)+('complete results log'!$B$2*(N182-1))),IF(M182="WON",((((N182-1)*J182)*'complete results log'!$B$2)+('complete results log'!$B$2*(N182-1))),IF(M182="PLACED",((((N182-1)*J182)*'complete results log'!$B$2)-'complete results log'!$B$2),IF(J182=0,-'complete results log'!$B$2,IF(J182=0,-'complete results log'!$B$2,-('complete results log'!$B$2*2)))))))*E182</f>
        <v>-0</v>
      </c>
      <c r="Q182" s="46">
        <f>(IF(M182="WON-EW",(((K182-1)*'complete results log'!$B$2)*(1-$B$3))+(((L182-1)*'complete results log'!$B$2)*(1-$B$3)),IF(M182="WON",(((K182-1)*'complete results log'!$B$2)*(1-$B$3)),IF(M182="PLACED",(((L182-1)*'complete results log'!$B$2)*(1-$B$3))-'complete results log'!$B$2,IF(J182=0,-'complete results log'!$B$2,-('complete results log'!$B$2*2))))))*E182</f>
        <v>-0</v>
      </c>
      <c r="R182" s="46">
        <f>(IF(M182="WON-EW",((((F182-1)*J182)*'complete results log'!$B$2)+('complete results log'!$B$2*(F182-1))),IF(M182="WON",((((F182-1)*J182)*'complete results log'!$B$2)+('complete results log'!$B$2*(F182-1))),IF(M182="PLACED",((((F182-1)*J182)*'complete results log'!$B$2)-'complete results log'!$B$2),IF(J182=0,-'complete results log'!$B$2,IF(J182=0,-'complete results log'!$B$2,-('complete results log'!$B$2*2)))))))*E182</f>
        <v>-0</v>
      </c>
      <c r="S182" s="3"/>
      <c r="T182" s="3"/>
      <c r="U182" s="3"/>
      <c r="V182" s="3"/>
      <c r="W182" s="3"/>
      <c r="X182" s="3"/>
      <c r="Y182" s="3"/>
      <c r="Z182" s="3"/>
    </row>
    <row ht="12" customHeight="1" r="183">
      <c r="A183" s="26"/>
      <c r="B183" s="28"/>
      <c r="C183" s="29"/>
      <c r="D183" s="29"/>
      <c r="E183" s="61"/>
      <c r="F183" s="62"/>
      <c r="G183" s="63"/>
      <c r="H183" s="43"/>
      <c r="I183" s="43"/>
      <c r="J183" s="43"/>
      <c r="K183" s="20"/>
      <c r="L183" s="29"/>
      <c r="M183" s="20"/>
      <c r="N183" s="45">
        <f>((G183-1)*(1-(IF(H183="no",0,'complete results log'!$B$3)))+1)</f>
        <v>0.05</v>
      </c>
      <c r="O183" s="45">
        <f>E183*IF(I183="yes",2,1)</f>
        <v>0</v>
      </c>
      <c r="P183" s="46">
        <f>(IF(M183="WON-EW",((((N183-1)*J183)*'complete results log'!$B$2)+('complete results log'!$B$2*(N183-1))),IF(M183="WON",((((N183-1)*J183)*'complete results log'!$B$2)+('complete results log'!$B$2*(N183-1))),IF(M183="PLACED",((((N183-1)*J183)*'complete results log'!$B$2)-'complete results log'!$B$2),IF(J183=0,-'complete results log'!$B$2,IF(J183=0,-'complete results log'!$B$2,-('complete results log'!$B$2*2)))))))*E183</f>
        <v>-0</v>
      </c>
      <c r="Q183" s="46">
        <f>(IF(M183="WON-EW",(((K183-1)*'complete results log'!$B$2)*(1-$B$3))+(((L183-1)*'complete results log'!$B$2)*(1-$B$3)),IF(M183="WON",(((K183-1)*'complete results log'!$B$2)*(1-$B$3)),IF(M183="PLACED",(((L183-1)*'complete results log'!$B$2)*(1-$B$3))-'complete results log'!$B$2,IF(J183=0,-'complete results log'!$B$2,-('complete results log'!$B$2*2))))))*E183</f>
        <v>-0</v>
      </c>
      <c r="R183" s="46">
        <f>(IF(M183="WON-EW",((((F183-1)*J183)*'complete results log'!$B$2)+('complete results log'!$B$2*(F183-1))),IF(M183="WON",((((F183-1)*J183)*'complete results log'!$B$2)+('complete results log'!$B$2*(F183-1))),IF(M183="PLACED",((((F183-1)*J183)*'complete results log'!$B$2)-'complete results log'!$B$2),IF(J183=0,-'complete results log'!$B$2,IF(J183=0,-'complete results log'!$B$2,-('complete results log'!$B$2*2)))))))*E183</f>
        <v>-0</v>
      </c>
      <c r="S183" s="3"/>
      <c r="T183" s="3"/>
      <c r="U183" s="3"/>
      <c r="V183" s="3"/>
      <c r="W183" s="3"/>
      <c r="X183" s="3"/>
      <c r="Y183" s="3"/>
      <c r="Z183" s="3"/>
    </row>
    <row ht="12" customHeight="1" r="184">
      <c r="A184" s="26"/>
      <c r="B184" s="28"/>
      <c r="C184" s="29"/>
      <c r="D184" s="29"/>
      <c r="E184" s="61"/>
      <c r="F184" s="62"/>
      <c r="G184" s="63"/>
      <c r="H184" s="43"/>
      <c r="I184" s="43"/>
      <c r="J184" s="43"/>
      <c r="K184" s="20"/>
      <c r="L184" s="29"/>
      <c r="M184" s="20"/>
      <c r="N184" s="45">
        <f>((G184-1)*(1-(IF(H184="no",0,'complete results log'!$B$3)))+1)</f>
        <v>0.05</v>
      </c>
      <c r="O184" s="45">
        <f>E184*IF(I184="yes",2,1)</f>
        <v>0</v>
      </c>
      <c r="P184" s="46">
        <f>(IF(M184="WON-EW",((((N184-1)*J184)*'complete results log'!$B$2)+('complete results log'!$B$2*(N184-1))),IF(M184="WON",((((N184-1)*J184)*'complete results log'!$B$2)+('complete results log'!$B$2*(N184-1))),IF(M184="PLACED",((((N184-1)*J184)*'complete results log'!$B$2)-'complete results log'!$B$2),IF(J184=0,-'complete results log'!$B$2,IF(J184=0,-'complete results log'!$B$2,-('complete results log'!$B$2*2)))))))*E184</f>
        <v>-0</v>
      </c>
      <c r="Q184" s="46">
        <f>(IF(M184="WON-EW",(((K184-1)*'complete results log'!$B$2)*(1-$B$3))+(((L184-1)*'complete results log'!$B$2)*(1-$B$3)),IF(M184="WON",(((K184-1)*'complete results log'!$B$2)*(1-$B$3)),IF(M184="PLACED",(((L184-1)*'complete results log'!$B$2)*(1-$B$3))-'complete results log'!$B$2,IF(J184=0,-'complete results log'!$B$2,-('complete results log'!$B$2*2))))))*E184</f>
        <v>-0</v>
      </c>
      <c r="R184" s="46">
        <f>(IF(M184="WON-EW",((((F184-1)*J184)*'complete results log'!$B$2)+('complete results log'!$B$2*(F184-1))),IF(M184="WON",((((F184-1)*J184)*'complete results log'!$B$2)+('complete results log'!$B$2*(F184-1))),IF(M184="PLACED",((((F184-1)*J184)*'complete results log'!$B$2)-'complete results log'!$B$2),IF(J184=0,-'complete results log'!$B$2,IF(J184=0,-'complete results log'!$B$2,-('complete results log'!$B$2*2)))))))*E184</f>
        <v>-0</v>
      </c>
      <c r="S184" s="3"/>
      <c r="T184" s="3"/>
      <c r="U184" s="3"/>
      <c r="V184" s="3"/>
      <c r="W184" s="3"/>
      <c r="X184" s="3"/>
      <c r="Y184" s="3"/>
      <c r="Z184" s="3"/>
    </row>
    <row ht="12" customHeight="1" r="185">
      <c r="A185" s="26"/>
      <c r="B185" s="28"/>
      <c r="C185" s="29"/>
      <c r="D185" s="29"/>
      <c r="E185" s="61"/>
      <c r="F185" s="62"/>
      <c r="G185" s="63"/>
      <c r="H185" s="43"/>
      <c r="I185" s="43"/>
      <c r="J185" s="43"/>
      <c r="K185" s="20"/>
      <c r="L185" s="29"/>
      <c r="M185" s="20"/>
      <c r="N185" s="45">
        <f>((G185-1)*(1-(IF(H185="no",0,'complete results log'!$B$3)))+1)</f>
        <v>0.05</v>
      </c>
      <c r="O185" s="45">
        <f>E185*IF(I185="yes",2,1)</f>
        <v>0</v>
      </c>
      <c r="P185" s="46">
        <f>(IF(M185="WON-EW",((((N185-1)*J185)*'complete results log'!$B$2)+('complete results log'!$B$2*(N185-1))),IF(M185="WON",((((N185-1)*J185)*'complete results log'!$B$2)+('complete results log'!$B$2*(N185-1))),IF(M185="PLACED",((((N185-1)*J185)*'complete results log'!$B$2)-'complete results log'!$B$2),IF(J185=0,-'complete results log'!$B$2,IF(J185=0,-'complete results log'!$B$2,-('complete results log'!$B$2*2)))))))*E185</f>
        <v>-0</v>
      </c>
      <c r="Q185" s="46">
        <f>(IF(M185="WON-EW",(((K185-1)*'complete results log'!$B$2)*(1-$B$3))+(((L185-1)*'complete results log'!$B$2)*(1-$B$3)),IF(M185="WON",(((K185-1)*'complete results log'!$B$2)*(1-$B$3)),IF(M185="PLACED",(((L185-1)*'complete results log'!$B$2)*(1-$B$3))-'complete results log'!$B$2,IF(J185=0,-'complete results log'!$B$2,-('complete results log'!$B$2*2))))))*E185</f>
        <v>-0</v>
      </c>
      <c r="R185" s="46">
        <f>(IF(M185="WON-EW",((((F185-1)*J185)*'complete results log'!$B$2)+('complete results log'!$B$2*(F185-1))),IF(M185="WON",((((F185-1)*J185)*'complete results log'!$B$2)+('complete results log'!$B$2*(F185-1))),IF(M185="PLACED",((((F185-1)*J185)*'complete results log'!$B$2)-'complete results log'!$B$2),IF(J185=0,-'complete results log'!$B$2,IF(J185=0,-'complete results log'!$B$2,-('complete results log'!$B$2*2)))))))*E185</f>
        <v>-0</v>
      </c>
      <c r="S185" s="3"/>
      <c r="T185" s="3"/>
      <c r="U185" s="3"/>
      <c r="V185" s="3"/>
      <c r="W185" s="3"/>
      <c r="X185" s="3"/>
      <c r="Y185" s="3"/>
      <c r="Z185" s="3"/>
    </row>
    <row ht="12" customHeight="1" r="186">
      <c r="A186" s="26"/>
      <c r="B186" s="28"/>
      <c r="C186" s="29"/>
      <c r="D186" s="29"/>
      <c r="E186" s="61"/>
      <c r="F186" s="62"/>
      <c r="G186" s="63"/>
      <c r="H186" s="43"/>
      <c r="I186" s="43"/>
      <c r="J186" s="43"/>
      <c r="K186" s="20"/>
      <c r="L186" s="29"/>
      <c r="M186" s="20"/>
      <c r="N186" s="45">
        <f>((G186-1)*(1-(IF(H186="no",0,'complete results log'!$B$3)))+1)</f>
        <v>0.05</v>
      </c>
      <c r="O186" s="45">
        <f>E186*IF(I186="yes",2,1)</f>
        <v>0</v>
      </c>
      <c r="P186" s="46">
        <f>(IF(M186="WON-EW",((((N186-1)*J186)*'complete results log'!$B$2)+('complete results log'!$B$2*(N186-1))),IF(M186="WON",((((N186-1)*J186)*'complete results log'!$B$2)+('complete results log'!$B$2*(N186-1))),IF(M186="PLACED",((((N186-1)*J186)*'complete results log'!$B$2)-'complete results log'!$B$2),IF(J186=0,-'complete results log'!$B$2,IF(J186=0,-'complete results log'!$B$2,-('complete results log'!$B$2*2)))))))*E186</f>
        <v>-0</v>
      </c>
      <c r="Q186" s="46">
        <f>(IF(M186="WON-EW",(((K186-1)*'complete results log'!$B$2)*(1-$B$3))+(((L186-1)*'complete results log'!$B$2)*(1-$B$3)),IF(M186="WON",(((K186-1)*'complete results log'!$B$2)*(1-$B$3)),IF(M186="PLACED",(((L186-1)*'complete results log'!$B$2)*(1-$B$3))-'complete results log'!$B$2,IF(J186=0,-'complete results log'!$B$2,-('complete results log'!$B$2*2))))))*E186</f>
        <v>-0</v>
      </c>
      <c r="R186" s="46">
        <f>(IF(M186="WON-EW",((((F186-1)*J186)*'complete results log'!$B$2)+('complete results log'!$B$2*(F186-1))),IF(M186="WON",((((F186-1)*J186)*'complete results log'!$B$2)+('complete results log'!$B$2*(F186-1))),IF(M186="PLACED",((((F186-1)*J186)*'complete results log'!$B$2)-'complete results log'!$B$2),IF(J186=0,-'complete results log'!$B$2,IF(J186=0,-'complete results log'!$B$2,-('complete results log'!$B$2*2)))))))*E186</f>
        <v>-0</v>
      </c>
      <c r="S186" s="3"/>
      <c r="T186" s="3"/>
      <c r="U186" s="3"/>
      <c r="V186" s="3"/>
      <c r="W186" s="3"/>
      <c r="X186" s="3"/>
      <c r="Y186" s="3"/>
      <c r="Z186" s="3"/>
    </row>
    <row ht="12" customHeight="1" r="187">
      <c r="A187" s="26"/>
      <c r="B187" s="28"/>
      <c r="C187" s="29"/>
      <c r="D187" s="29"/>
      <c r="E187" s="61"/>
      <c r="F187" s="62"/>
      <c r="G187" s="63"/>
      <c r="H187" s="43"/>
      <c r="I187" s="43"/>
      <c r="J187" s="43"/>
      <c r="K187" s="20"/>
      <c r="L187" s="29"/>
      <c r="M187" s="20"/>
      <c r="N187" s="45">
        <f>((G187-1)*(1-(IF(H187="no",0,'complete results log'!$B$3)))+1)</f>
        <v>0.05</v>
      </c>
      <c r="O187" s="45">
        <f>E187*IF(I187="yes",2,1)</f>
        <v>0</v>
      </c>
      <c r="P187" s="46">
        <f>(IF(M187="WON-EW",((((N187-1)*J187)*'complete results log'!$B$2)+('complete results log'!$B$2*(N187-1))),IF(M187="WON",((((N187-1)*J187)*'complete results log'!$B$2)+('complete results log'!$B$2*(N187-1))),IF(M187="PLACED",((((N187-1)*J187)*'complete results log'!$B$2)-'complete results log'!$B$2),IF(J187=0,-'complete results log'!$B$2,IF(J187=0,-'complete results log'!$B$2,-('complete results log'!$B$2*2)))))))*E187</f>
        <v>-0</v>
      </c>
      <c r="Q187" s="46">
        <f>(IF(M187="WON-EW",(((K187-1)*'complete results log'!$B$2)*(1-$B$3))+(((L187-1)*'complete results log'!$B$2)*(1-$B$3)),IF(M187="WON",(((K187-1)*'complete results log'!$B$2)*(1-$B$3)),IF(M187="PLACED",(((L187-1)*'complete results log'!$B$2)*(1-$B$3))-'complete results log'!$B$2,IF(J187=0,-'complete results log'!$B$2,-('complete results log'!$B$2*2))))))*E187</f>
        <v>-0</v>
      </c>
      <c r="R187" s="46">
        <f>(IF(M187="WON-EW",((((F187-1)*J187)*'complete results log'!$B$2)+('complete results log'!$B$2*(F187-1))),IF(M187="WON",((((F187-1)*J187)*'complete results log'!$B$2)+('complete results log'!$B$2*(F187-1))),IF(M187="PLACED",((((F187-1)*J187)*'complete results log'!$B$2)-'complete results log'!$B$2),IF(J187=0,-'complete results log'!$B$2,IF(J187=0,-'complete results log'!$B$2,-('complete results log'!$B$2*2)))))))*E187</f>
        <v>-0</v>
      </c>
      <c r="S187" s="3"/>
      <c r="T187" s="3"/>
      <c r="U187" s="3"/>
      <c r="V187" s="3"/>
      <c r="W187" s="3"/>
      <c r="X187" s="3"/>
      <c r="Y187" s="3"/>
      <c r="Z187" s="3"/>
    </row>
    <row ht="12" customHeight="1" r="188">
      <c r="A188" s="26"/>
      <c r="B188" s="28"/>
      <c r="C188" s="29"/>
      <c r="D188" s="29"/>
      <c r="E188" s="61"/>
      <c r="F188" s="62"/>
      <c r="G188" s="63"/>
      <c r="H188" s="43"/>
      <c r="I188" s="43"/>
      <c r="J188" s="43"/>
      <c r="K188" s="20"/>
      <c r="L188" s="29"/>
      <c r="M188" s="20"/>
      <c r="N188" s="45">
        <f>((G188-1)*(1-(IF(H188="no",0,'complete results log'!$B$3)))+1)</f>
        <v>0.05</v>
      </c>
      <c r="O188" s="45">
        <f>E188*IF(I188="yes",2,1)</f>
        <v>0</v>
      </c>
      <c r="P188" s="46">
        <f>(IF(M188="WON-EW",((((N188-1)*J188)*'complete results log'!$B$2)+('complete results log'!$B$2*(N188-1))),IF(M188="WON",((((N188-1)*J188)*'complete results log'!$B$2)+('complete results log'!$B$2*(N188-1))),IF(M188="PLACED",((((N188-1)*J188)*'complete results log'!$B$2)-'complete results log'!$B$2),IF(J188=0,-'complete results log'!$B$2,IF(J188=0,-'complete results log'!$B$2,-('complete results log'!$B$2*2)))))))*E188</f>
        <v>-0</v>
      </c>
      <c r="Q188" s="46">
        <f>(IF(M188="WON-EW",(((K188-1)*'complete results log'!$B$2)*(1-$B$3))+(((L188-1)*'complete results log'!$B$2)*(1-$B$3)),IF(M188="WON",(((K188-1)*'complete results log'!$B$2)*(1-$B$3)),IF(M188="PLACED",(((L188-1)*'complete results log'!$B$2)*(1-$B$3))-'complete results log'!$B$2,IF(J188=0,-'complete results log'!$B$2,-('complete results log'!$B$2*2))))))*E188</f>
        <v>-0</v>
      </c>
      <c r="R188" s="46">
        <f>(IF(M188="WON-EW",((((F188-1)*J188)*'complete results log'!$B$2)+('complete results log'!$B$2*(F188-1))),IF(M188="WON",((((F188-1)*J188)*'complete results log'!$B$2)+('complete results log'!$B$2*(F188-1))),IF(M188="PLACED",((((F188-1)*J188)*'complete results log'!$B$2)-'complete results log'!$B$2),IF(J188=0,-'complete results log'!$B$2,IF(J188=0,-'complete results log'!$B$2,-('complete results log'!$B$2*2)))))))*E188</f>
        <v>-0</v>
      </c>
      <c r="S188" s="3"/>
      <c r="T188" s="3"/>
      <c r="U188" s="3"/>
      <c r="V188" s="3"/>
      <c r="W188" s="3"/>
      <c r="X188" s="3"/>
      <c r="Y188" s="3"/>
      <c r="Z188" s="3"/>
    </row>
    <row ht="12" customHeight="1" r="189">
      <c r="A189" s="26"/>
      <c r="B189" s="28"/>
      <c r="C189" s="29"/>
      <c r="D189" s="29"/>
      <c r="E189" s="61"/>
      <c r="F189" s="62"/>
      <c r="G189" s="63"/>
      <c r="H189" s="43"/>
      <c r="I189" s="43"/>
      <c r="J189" s="43"/>
      <c r="K189" s="20"/>
      <c r="L189" s="29"/>
      <c r="M189" s="20"/>
      <c r="N189" s="45">
        <f>((G189-1)*(1-(IF(H189="no",0,'complete results log'!$B$3)))+1)</f>
        <v>0.05</v>
      </c>
      <c r="O189" s="45">
        <f>E189*IF(I189="yes",2,1)</f>
        <v>0</v>
      </c>
      <c r="P189" s="46">
        <f>(IF(M189="WON-EW",((((N189-1)*J189)*'complete results log'!$B$2)+('complete results log'!$B$2*(N189-1))),IF(M189="WON",((((N189-1)*J189)*'complete results log'!$B$2)+('complete results log'!$B$2*(N189-1))),IF(M189="PLACED",((((N189-1)*J189)*'complete results log'!$B$2)-'complete results log'!$B$2),IF(J189=0,-'complete results log'!$B$2,IF(J189=0,-'complete results log'!$B$2,-('complete results log'!$B$2*2)))))))*E189</f>
        <v>-0</v>
      </c>
      <c r="Q189" s="46">
        <f>(IF(M189="WON-EW",(((K189-1)*'complete results log'!$B$2)*(1-$B$3))+(((L189-1)*'complete results log'!$B$2)*(1-$B$3)),IF(M189="WON",(((K189-1)*'complete results log'!$B$2)*(1-$B$3)),IF(M189="PLACED",(((L189-1)*'complete results log'!$B$2)*(1-$B$3))-'complete results log'!$B$2,IF(J189=0,-'complete results log'!$B$2,-('complete results log'!$B$2*2))))))*E189</f>
        <v>-0</v>
      </c>
      <c r="R189" s="46">
        <f>(IF(M189="WON-EW",((((F189-1)*J189)*'complete results log'!$B$2)+('complete results log'!$B$2*(F189-1))),IF(M189="WON",((((F189-1)*J189)*'complete results log'!$B$2)+('complete results log'!$B$2*(F189-1))),IF(M189="PLACED",((((F189-1)*J189)*'complete results log'!$B$2)-'complete results log'!$B$2),IF(J189=0,-'complete results log'!$B$2,IF(J189=0,-'complete results log'!$B$2,-('complete results log'!$B$2*2)))))))*E189</f>
        <v>-0</v>
      </c>
      <c r="S189" s="3"/>
      <c r="T189" s="3"/>
      <c r="U189" s="3"/>
      <c r="V189" s="3"/>
      <c r="W189" s="3"/>
      <c r="X189" s="3"/>
      <c r="Y189" s="3"/>
      <c r="Z189" s="3"/>
    </row>
    <row ht="12" customHeight="1" r="190">
      <c r="A190" s="26"/>
      <c r="B190" s="28"/>
      <c r="C190" s="29"/>
      <c r="D190" s="29"/>
      <c r="E190" s="61"/>
      <c r="F190" s="62"/>
      <c r="G190" s="63"/>
      <c r="H190" s="43"/>
      <c r="I190" s="43"/>
      <c r="J190" s="43"/>
      <c r="K190" s="20"/>
      <c r="L190" s="29"/>
      <c r="M190" s="20"/>
      <c r="N190" s="45">
        <f>((G190-1)*(1-(IF(H190="no",0,'complete results log'!$B$3)))+1)</f>
        <v>0.05</v>
      </c>
      <c r="O190" s="45">
        <f>E190*IF(I190="yes",2,1)</f>
        <v>0</v>
      </c>
      <c r="P190" s="46">
        <f>(IF(M190="WON-EW",((((N190-1)*J190)*'complete results log'!$B$2)+('complete results log'!$B$2*(N190-1))),IF(M190="WON",((((N190-1)*J190)*'complete results log'!$B$2)+('complete results log'!$B$2*(N190-1))),IF(M190="PLACED",((((N190-1)*J190)*'complete results log'!$B$2)-'complete results log'!$B$2),IF(J190=0,-'complete results log'!$B$2,IF(J190=0,-'complete results log'!$B$2,-('complete results log'!$B$2*2)))))))*E190</f>
        <v>-0</v>
      </c>
      <c r="Q190" s="46">
        <f>(IF(M190="WON-EW",(((K190-1)*'complete results log'!$B$2)*(1-$B$3))+(((L190-1)*'complete results log'!$B$2)*(1-$B$3)),IF(M190="WON",(((K190-1)*'complete results log'!$B$2)*(1-$B$3)),IF(M190="PLACED",(((L190-1)*'complete results log'!$B$2)*(1-$B$3))-'complete results log'!$B$2,IF(J190=0,-'complete results log'!$B$2,-('complete results log'!$B$2*2))))))*E190</f>
        <v>-0</v>
      </c>
      <c r="R190" s="46">
        <f>(IF(M190="WON-EW",((((F190-1)*J190)*'complete results log'!$B$2)+('complete results log'!$B$2*(F190-1))),IF(M190="WON",((((F190-1)*J190)*'complete results log'!$B$2)+('complete results log'!$B$2*(F190-1))),IF(M190="PLACED",((((F190-1)*J190)*'complete results log'!$B$2)-'complete results log'!$B$2),IF(J190=0,-'complete results log'!$B$2,IF(J190=0,-'complete results log'!$B$2,-('complete results log'!$B$2*2)))))))*E190</f>
        <v>-0</v>
      </c>
      <c r="S190" s="3"/>
      <c r="T190" s="3"/>
      <c r="U190" s="3"/>
      <c r="V190" s="3"/>
      <c r="W190" s="3"/>
      <c r="X190" s="3"/>
      <c r="Y190" s="3"/>
      <c r="Z190" s="3"/>
    </row>
    <row ht="12" customHeight="1" r="191">
      <c r="A191" s="26"/>
      <c r="B191" s="28"/>
      <c r="C191" s="29"/>
      <c r="D191" s="29"/>
      <c r="E191" s="61"/>
      <c r="F191" s="62"/>
      <c r="G191" s="63"/>
      <c r="H191" s="43"/>
      <c r="I191" s="43"/>
      <c r="J191" s="43"/>
      <c r="K191" s="20"/>
      <c r="L191" s="29"/>
      <c r="M191" s="20"/>
      <c r="N191" s="45">
        <f>((G191-1)*(1-(IF(H191="no",0,'complete results log'!$B$3)))+1)</f>
        <v>0.05</v>
      </c>
      <c r="O191" s="45">
        <f>E191*IF(I191="yes",2,1)</f>
        <v>0</v>
      </c>
      <c r="P191" s="46">
        <f>(IF(M191="WON-EW",((((N191-1)*J191)*'complete results log'!$B$2)+('complete results log'!$B$2*(N191-1))),IF(M191="WON",((((N191-1)*J191)*'complete results log'!$B$2)+('complete results log'!$B$2*(N191-1))),IF(M191="PLACED",((((N191-1)*J191)*'complete results log'!$B$2)-'complete results log'!$B$2),IF(J191=0,-'complete results log'!$B$2,IF(J191=0,-'complete results log'!$B$2,-('complete results log'!$B$2*2)))))))*E191</f>
        <v>-0</v>
      </c>
      <c r="Q191" s="46">
        <f>(IF(M191="WON-EW",(((K191-1)*'complete results log'!$B$2)*(1-$B$3))+(((L191-1)*'complete results log'!$B$2)*(1-$B$3)),IF(M191="WON",(((K191-1)*'complete results log'!$B$2)*(1-$B$3)),IF(M191="PLACED",(((L191-1)*'complete results log'!$B$2)*(1-$B$3))-'complete results log'!$B$2,IF(J191=0,-'complete results log'!$B$2,-('complete results log'!$B$2*2))))))*E191</f>
        <v>-0</v>
      </c>
      <c r="R191" s="46">
        <f>(IF(M191="WON-EW",((((F191-1)*J191)*'complete results log'!$B$2)+('complete results log'!$B$2*(F191-1))),IF(M191="WON",((((F191-1)*J191)*'complete results log'!$B$2)+('complete results log'!$B$2*(F191-1))),IF(M191="PLACED",((((F191-1)*J191)*'complete results log'!$B$2)-'complete results log'!$B$2),IF(J191=0,-'complete results log'!$B$2,IF(J191=0,-'complete results log'!$B$2,-('complete results log'!$B$2*2)))))))*E191</f>
        <v>-0</v>
      </c>
      <c r="S191" s="3"/>
      <c r="T191" s="3"/>
      <c r="U191" s="3"/>
      <c r="V191" s="3"/>
      <c r="W191" s="3"/>
      <c r="X191" s="3"/>
      <c r="Y191" s="3"/>
      <c r="Z191" s="3"/>
    </row>
    <row ht="12" customHeight="1" r="192">
      <c r="A192" s="26"/>
      <c r="B192" s="28"/>
      <c r="C192" s="29"/>
      <c r="D192" s="29"/>
      <c r="E192" s="61"/>
      <c r="F192" s="62"/>
      <c r="G192" s="63"/>
      <c r="H192" s="43"/>
      <c r="I192" s="43"/>
      <c r="J192" s="43"/>
      <c r="K192" s="20"/>
      <c r="L192" s="29"/>
      <c r="M192" s="20"/>
      <c r="N192" s="45">
        <f>((G192-1)*(1-(IF(H192="no",0,'complete results log'!$B$3)))+1)</f>
        <v>0.05</v>
      </c>
      <c r="O192" s="45">
        <f>E192*IF(I192="yes",2,1)</f>
        <v>0</v>
      </c>
      <c r="P192" s="46">
        <f>(IF(M192="WON-EW",((((N192-1)*J192)*'complete results log'!$B$2)+('complete results log'!$B$2*(N192-1))),IF(M192="WON",((((N192-1)*J192)*'complete results log'!$B$2)+('complete results log'!$B$2*(N192-1))),IF(M192="PLACED",((((N192-1)*J192)*'complete results log'!$B$2)-'complete results log'!$B$2),IF(J192=0,-'complete results log'!$B$2,IF(J192=0,-'complete results log'!$B$2,-('complete results log'!$B$2*2)))))))*E192</f>
        <v>-0</v>
      </c>
      <c r="Q192" s="46">
        <f>(IF(M192="WON-EW",(((K192-1)*'complete results log'!$B$2)*(1-$B$3))+(((L192-1)*'complete results log'!$B$2)*(1-$B$3)),IF(M192="WON",(((K192-1)*'complete results log'!$B$2)*(1-$B$3)),IF(M192="PLACED",(((L192-1)*'complete results log'!$B$2)*(1-$B$3))-'complete results log'!$B$2,IF(J192=0,-'complete results log'!$B$2,-('complete results log'!$B$2*2))))))*E192</f>
        <v>-0</v>
      </c>
      <c r="R192" s="46">
        <f>(IF(M192="WON-EW",((((F192-1)*J192)*'complete results log'!$B$2)+('complete results log'!$B$2*(F192-1))),IF(M192="WON",((((F192-1)*J192)*'complete results log'!$B$2)+('complete results log'!$B$2*(F192-1))),IF(M192="PLACED",((((F192-1)*J192)*'complete results log'!$B$2)-'complete results log'!$B$2),IF(J192=0,-'complete results log'!$B$2,IF(J192=0,-'complete results log'!$B$2,-('complete results log'!$B$2*2)))))))*E192</f>
        <v>-0</v>
      </c>
      <c r="S192" s="3"/>
      <c r="T192" s="3"/>
      <c r="U192" s="3"/>
      <c r="V192" s="3"/>
      <c r="W192" s="3"/>
      <c r="X192" s="3"/>
      <c r="Y192" s="3"/>
      <c r="Z192" s="3"/>
    </row>
    <row ht="12" customHeight="1" r="193">
      <c r="A193" s="26"/>
      <c r="B193" s="28"/>
      <c r="C193" s="29"/>
      <c r="D193" s="29"/>
      <c r="E193" s="61"/>
      <c r="F193" s="62"/>
      <c r="G193" s="63"/>
      <c r="H193" s="43"/>
      <c r="I193" s="43"/>
      <c r="J193" s="43"/>
      <c r="K193" s="20"/>
      <c r="L193" s="29"/>
      <c r="M193" s="20"/>
      <c r="N193" s="45">
        <f>((G193-1)*(1-(IF(H193="no",0,'complete results log'!$B$3)))+1)</f>
        <v>0.05</v>
      </c>
      <c r="O193" s="45">
        <f>E193*IF(I193="yes",2,1)</f>
        <v>0</v>
      </c>
      <c r="P193" s="46">
        <f>(IF(M193="WON-EW",((((N193-1)*J193)*'complete results log'!$B$2)+('complete results log'!$B$2*(N193-1))),IF(M193="WON",((((N193-1)*J193)*'complete results log'!$B$2)+('complete results log'!$B$2*(N193-1))),IF(M193="PLACED",((((N193-1)*J193)*'complete results log'!$B$2)-'complete results log'!$B$2),IF(J193=0,-'complete results log'!$B$2,IF(J193=0,-'complete results log'!$B$2,-('complete results log'!$B$2*2)))))))*E193</f>
        <v>-0</v>
      </c>
      <c r="Q193" s="46">
        <f>(IF(M193="WON-EW",(((K193-1)*'complete results log'!$B$2)*(1-$B$3))+(((L193-1)*'complete results log'!$B$2)*(1-$B$3)),IF(M193="WON",(((K193-1)*'complete results log'!$B$2)*(1-$B$3)),IF(M193="PLACED",(((L193-1)*'complete results log'!$B$2)*(1-$B$3))-'complete results log'!$B$2,IF(J193=0,-'complete results log'!$B$2,-('complete results log'!$B$2*2))))))*E193</f>
        <v>-0</v>
      </c>
      <c r="R193" s="46">
        <f>(IF(M193="WON-EW",((((F193-1)*J193)*'complete results log'!$B$2)+('complete results log'!$B$2*(F193-1))),IF(M193="WON",((((F193-1)*J193)*'complete results log'!$B$2)+('complete results log'!$B$2*(F193-1))),IF(M193="PLACED",((((F193-1)*J193)*'complete results log'!$B$2)-'complete results log'!$B$2),IF(J193=0,-'complete results log'!$B$2,IF(J193=0,-'complete results log'!$B$2,-('complete results log'!$B$2*2)))))))*E193</f>
        <v>-0</v>
      </c>
      <c r="S193" s="3"/>
      <c r="T193" s="3"/>
      <c r="U193" s="3"/>
      <c r="V193" s="3"/>
      <c r="W193" s="3"/>
      <c r="X193" s="3"/>
      <c r="Y193" s="3"/>
      <c r="Z193" s="3"/>
    </row>
    <row ht="12" customHeight="1" r="194">
      <c r="A194" s="26"/>
      <c r="B194" s="28"/>
      <c r="C194" s="29"/>
      <c r="D194" s="29"/>
      <c r="E194" s="61"/>
      <c r="F194" s="62"/>
      <c r="G194" s="63"/>
      <c r="H194" s="43"/>
      <c r="I194" s="43"/>
      <c r="J194" s="43"/>
      <c r="K194" s="20"/>
      <c r="L194" s="29"/>
      <c r="M194" s="20"/>
      <c r="N194" s="45">
        <f>((G194-1)*(1-(IF(H194="no",0,'complete results log'!$B$3)))+1)</f>
        <v>0.05</v>
      </c>
      <c r="O194" s="45">
        <f>E194*IF(I194="yes",2,1)</f>
        <v>0</v>
      </c>
      <c r="P194" s="46">
        <f>(IF(M194="WON-EW",((((N194-1)*J194)*'complete results log'!$B$2)+('complete results log'!$B$2*(N194-1))),IF(M194="WON",((((N194-1)*J194)*'complete results log'!$B$2)+('complete results log'!$B$2*(N194-1))),IF(M194="PLACED",((((N194-1)*J194)*'complete results log'!$B$2)-'complete results log'!$B$2),IF(J194=0,-'complete results log'!$B$2,IF(J194=0,-'complete results log'!$B$2,-('complete results log'!$B$2*2)))))))*E194</f>
        <v>-0</v>
      </c>
      <c r="Q194" s="46">
        <f>(IF(M194="WON-EW",(((K194-1)*'complete results log'!$B$2)*(1-$B$3))+(((L194-1)*'complete results log'!$B$2)*(1-$B$3)),IF(M194="WON",(((K194-1)*'complete results log'!$B$2)*(1-$B$3)),IF(M194="PLACED",(((L194-1)*'complete results log'!$B$2)*(1-$B$3))-'complete results log'!$B$2,IF(J194=0,-'complete results log'!$B$2,-('complete results log'!$B$2*2))))))*E194</f>
        <v>-0</v>
      </c>
      <c r="R194" s="46">
        <f>(IF(M194="WON-EW",((((F194-1)*J194)*'complete results log'!$B$2)+('complete results log'!$B$2*(F194-1))),IF(M194="WON",((((F194-1)*J194)*'complete results log'!$B$2)+('complete results log'!$B$2*(F194-1))),IF(M194="PLACED",((((F194-1)*J194)*'complete results log'!$B$2)-'complete results log'!$B$2),IF(J194=0,-'complete results log'!$B$2,IF(J194=0,-'complete results log'!$B$2,-('complete results log'!$B$2*2)))))))*E194</f>
        <v>-0</v>
      </c>
      <c r="S194" s="3"/>
      <c r="T194" s="3"/>
      <c r="U194" s="3"/>
      <c r="V194" s="3"/>
      <c r="W194" s="3"/>
      <c r="X194" s="3"/>
      <c r="Y194" s="3"/>
      <c r="Z194" s="3"/>
    </row>
    <row ht="12" customHeight="1" r="195">
      <c r="A195" s="26"/>
      <c r="B195" s="28"/>
      <c r="C195" s="29"/>
      <c r="D195" s="29"/>
      <c r="E195" s="61"/>
      <c r="F195" s="62"/>
      <c r="G195" s="63"/>
      <c r="H195" s="43"/>
      <c r="I195" s="43"/>
      <c r="J195" s="43"/>
      <c r="K195" s="20"/>
      <c r="L195" s="29"/>
      <c r="M195" s="20"/>
      <c r="N195" s="45">
        <f>((G195-1)*(1-(IF(H195="no",0,'complete results log'!$B$3)))+1)</f>
        <v>0.05</v>
      </c>
      <c r="O195" s="45">
        <f>E195*IF(I195="yes",2,1)</f>
        <v>0</v>
      </c>
      <c r="P195" s="46">
        <f>(IF(M195="WON-EW",((((N195-1)*J195)*'complete results log'!$B$2)+('complete results log'!$B$2*(N195-1))),IF(M195="WON",((((N195-1)*J195)*'complete results log'!$B$2)+('complete results log'!$B$2*(N195-1))),IF(M195="PLACED",((((N195-1)*J195)*'complete results log'!$B$2)-'complete results log'!$B$2),IF(J195=0,-'complete results log'!$B$2,IF(J195=0,-'complete results log'!$B$2,-('complete results log'!$B$2*2)))))))*E195</f>
        <v>-0</v>
      </c>
      <c r="Q195" s="46">
        <f>(IF(M195="WON-EW",(((K195-1)*'complete results log'!$B$2)*(1-$B$3))+(((L195-1)*'complete results log'!$B$2)*(1-$B$3)),IF(M195="WON",(((K195-1)*'complete results log'!$B$2)*(1-$B$3)),IF(M195="PLACED",(((L195-1)*'complete results log'!$B$2)*(1-$B$3))-'complete results log'!$B$2,IF(J195=0,-'complete results log'!$B$2,-('complete results log'!$B$2*2))))))*E195</f>
        <v>-0</v>
      </c>
      <c r="R195" s="46">
        <f>(IF(M195="WON-EW",((((F195-1)*J195)*'complete results log'!$B$2)+('complete results log'!$B$2*(F195-1))),IF(M195="WON",((((F195-1)*J195)*'complete results log'!$B$2)+('complete results log'!$B$2*(F195-1))),IF(M195="PLACED",((((F195-1)*J195)*'complete results log'!$B$2)-'complete results log'!$B$2),IF(J195=0,-'complete results log'!$B$2,IF(J195=0,-'complete results log'!$B$2,-('complete results log'!$B$2*2)))))))*E195</f>
        <v>-0</v>
      </c>
      <c r="S195" s="3"/>
      <c r="T195" s="3"/>
      <c r="U195" s="3"/>
      <c r="V195" s="3"/>
      <c r="W195" s="3"/>
      <c r="X195" s="3"/>
      <c r="Y195" s="3"/>
      <c r="Z195" s="3"/>
    </row>
    <row ht="12" customHeight="1" r="196">
      <c r="A196" s="26"/>
      <c r="B196" s="28"/>
      <c r="C196" s="29"/>
      <c r="D196" s="29"/>
      <c r="E196" s="61"/>
      <c r="F196" s="62"/>
      <c r="G196" s="63"/>
      <c r="H196" s="43"/>
      <c r="I196" s="43"/>
      <c r="J196" s="43"/>
      <c r="K196" s="20"/>
      <c r="L196" s="29"/>
      <c r="M196" s="20"/>
      <c r="N196" s="45">
        <f>((G196-1)*(1-(IF(H196="no",0,'complete results log'!$B$3)))+1)</f>
        <v>0.05</v>
      </c>
      <c r="O196" s="45">
        <f>E196*IF(I196="yes",2,1)</f>
        <v>0</v>
      </c>
      <c r="P196" s="46">
        <f>(IF(M196="WON-EW",((((N196-1)*J196)*'complete results log'!$B$2)+('complete results log'!$B$2*(N196-1))),IF(M196="WON",((((N196-1)*J196)*'complete results log'!$B$2)+('complete results log'!$B$2*(N196-1))),IF(M196="PLACED",((((N196-1)*J196)*'complete results log'!$B$2)-'complete results log'!$B$2),IF(J196=0,-'complete results log'!$B$2,IF(J196=0,-'complete results log'!$B$2,-('complete results log'!$B$2*2)))))))*E196</f>
        <v>-0</v>
      </c>
      <c r="Q196" s="46">
        <f>(IF(M196="WON-EW",(((K196-1)*'complete results log'!$B$2)*(1-$B$3))+(((L196-1)*'complete results log'!$B$2)*(1-$B$3)),IF(M196="WON",(((K196-1)*'complete results log'!$B$2)*(1-$B$3)),IF(M196="PLACED",(((L196-1)*'complete results log'!$B$2)*(1-$B$3))-'complete results log'!$B$2,IF(J196=0,-'complete results log'!$B$2,-('complete results log'!$B$2*2))))))*E196</f>
        <v>-0</v>
      </c>
      <c r="R196" s="46">
        <f>(IF(M196="WON-EW",((((F196-1)*J196)*'complete results log'!$B$2)+('complete results log'!$B$2*(F196-1))),IF(M196="WON",((((F196-1)*J196)*'complete results log'!$B$2)+('complete results log'!$B$2*(F196-1))),IF(M196="PLACED",((((F196-1)*J196)*'complete results log'!$B$2)-'complete results log'!$B$2),IF(J196=0,-'complete results log'!$B$2,IF(J196=0,-'complete results log'!$B$2,-('complete results log'!$B$2*2)))))))*E196</f>
        <v>-0</v>
      </c>
      <c r="S196" s="3"/>
      <c r="T196" s="3"/>
      <c r="U196" s="3"/>
      <c r="V196" s="3"/>
      <c r="W196" s="3"/>
      <c r="X196" s="3"/>
      <c r="Y196" s="3"/>
      <c r="Z196" s="3"/>
    </row>
    <row ht="12" customHeight="1" r="197">
      <c r="A197" s="26"/>
      <c r="B197" s="28"/>
      <c r="C197" s="29"/>
      <c r="D197" s="29"/>
      <c r="E197" s="61"/>
      <c r="F197" s="62"/>
      <c r="G197" s="63"/>
      <c r="H197" s="43"/>
      <c r="I197" s="43"/>
      <c r="J197" s="43"/>
      <c r="K197" s="20"/>
      <c r="L197" s="29"/>
      <c r="M197" s="20"/>
      <c r="N197" s="45">
        <f>((G197-1)*(1-(IF(H197="no",0,'complete results log'!$B$3)))+1)</f>
        <v>0.05</v>
      </c>
      <c r="O197" s="45">
        <f>E197*IF(I197="yes",2,1)</f>
        <v>0</v>
      </c>
      <c r="P197" s="46">
        <f>(IF(M197="WON-EW",((((N197-1)*J197)*'complete results log'!$B$2)+('complete results log'!$B$2*(N197-1))),IF(M197="WON",((((N197-1)*J197)*'complete results log'!$B$2)+('complete results log'!$B$2*(N197-1))),IF(M197="PLACED",((((N197-1)*J197)*'complete results log'!$B$2)-'complete results log'!$B$2),IF(J197=0,-'complete results log'!$B$2,IF(J197=0,-'complete results log'!$B$2,-('complete results log'!$B$2*2)))))))*E197</f>
        <v>-0</v>
      </c>
      <c r="Q197" s="46">
        <f>(IF(M197="WON-EW",(((K197-1)*'complete results log'!$B$2)*(1-$B$3))+(((L197-1)*'complete results log'!$B$2)*(1-$B$3)),IF(M197="WON",(((K197-1)*'complete results log'!$B$2)*(1-$B$3)),IF(M197="PLACED",(((L197-1)*'complete results log'!$B$2)*(1-$B$3))-'complete results log'!$B$2,IF(J197=0,-'complete results log'!$B$2,-('complete results log'!$B$2*2))))))*E197</f>
        <v>-0</v>
      </c>
      <c r="R197" s="46">
        <f>(IF(M197="WON-EW",((((F197-1)*J197)*'complete results log'!$B$2)+('complete results log'!$B$2*(F197-1))),IF(M197="WON",((((F197-1)*J197)*'complete results log'!$B$2)+('complete results log'!$B$2*(F197-1))),IF(M197="PLACED",((((F197-1)*J197)*'complete results log'!$B$2)-'complete results log'!$B$2),IF(J197=0,-'complete results log'!$B$2,IF(J197=0,-'complete results log'!$B$2,-('complete results log'!$B$2*2)))))))*E197</f>
        <v>-0</v>
      </c>
      <c r="S197" s="3"/>
      <c r="T197" s="3"/>
      <c r="U197" s="3"/>
      <c r="V197" s="3"/>
      <c r="W197" s="3"/>
      <c r="X197" s="3"/>
      <c r="Y197" s="3"/>
      <c r="Z197" s="3"/>
    </row>
    <row ht="12" customHeight="1" r="198">
      <c r="A198" s="26"/>
      <c r="B198" s="28"/>
      <c r="C198" s="29"/>
      <c r="D198" s="29"/>
      <c r="E198" s="61"/>
      <c r="F198" s="62"/>
      <c r="G198" s="63"/>
      <c r="H198" s="43"/>
      <c r="I198" s="43"/>
      <c r="J198" s="43"/>
      <c r="K198" s="20"/>
      <c r="L198" s="29"/>
      <c r="M198" s="20"/>
      <c r="N198" s="45">
        <f>((G198-1)*(1-(IF(H198="no",0,'complete results log'!$B$3)))+1)</f>
        <v>0.05</v>
      </c>
      <c r="O198" s="45">
        <f>E198*IF(I198="yes",2,1)</f>
        <v>0</v>
      </c>
      <c r="P198" s="46">
        <f>(IF(M198="WON-EW",((((N198-1)*J198)*'complete results log'!$B$2)+('complete results log'!$B$2*(N198-1))),IF(M198="WON",((((N198-1)*J198)*'complete results log'!$B$2)+('complete results log'!$B$2*(N198-1))),IF(M198="PLACED",((((N198-1)*J198)*'complete results log'!$B$2)-'complete results log'!$B$2),IF(J198=0,-'complete results log'!$B$2,IF(J198=0,-'complete results log'!$B$2,-('complete results log'!$B$2*2)))))))*E198</f>
        <v>-0</v>
      </c>
      <c r="Q198" s="46">
        <f>(IF(M198="WON-EW",(((K198-1)*'complete results log'!$B$2)*(1-$B$3))+(((L198-1)*'complete results log'!$B$2)*(1-$B$3)),IF(M198="WON",(((K198-1)*'complete results log'!$B$2)*(1-$B$3)),IF(M198="PLACED",(((L198-1)*'complete results log'!$B$2)*(1-$B$3))-'complete results log'!$B$2,IF(J198=0,-'complete results log'!$B$2,-('complete results log'!$B$2*2))))))*E198</f>
        <v>-0</v>
      </c>
      <c r="R198" s="46">
        <f>(IF(M198="WON-EW",((((F198-1)*J198)*'complete results log'!$B$2)+('complete results log'!$B$2*(F198-1))),IF(M198="WON",((((F198-1)*J198)*'complete results log'!$B$2)+('complete results log'!$B$2*(F198-1))),IF(M198="PLACED",((((F198-1)*J198)*'complete results log'!$B$2)-'complete results log'!$B$2),IF(J198=0,-'complete results log'!$B$2,IF(J198=0,-'complete results log'!$B$2,-('complete results log'!$B$2*2)))))))*E198</f>
        <v>-0</v>
      </c>
      <c r="S198" s="3"/>
      <c r="T198" s="3"/>
      <c r="U198" s="3"/>
      <c r="V198" s="3"/>
      <c r="W198" s="3"/>
      <c r="X198" s="3"/>
      <c r="Y198" s="3"/>
      <c r="Z198" s="3"/>
    </row>
    <row ht="12" customHeight="1" r="199">
      <c r="A199" s="26"/>
      <c r="B199" s="28"/>
      <c r="C199" s="29"/>
      <c r="D199" s="29"/>
      <c r="E199" s="61"/>
      <c r="F199" s="62"/>
      <c r="G199" s="63"/>
      <c r="H199" s="43"/>
      <c r="I199" s="43"/>
      <c r="J199" s="43"/>
      <c r="K199" s="20"/>
      <c r="L199" s="29"/>
      <c r="M199" s="20"/>
      <c r="N199" s="45">
        <f>((G199-1)*(1-(IF(H199="no",0,'complete results log'!$B$3)))+1)</f>
        <v>0.05</v>
      </c>
      <c r="O199" s="45">
        <f>E199*IF(I199="yes",2,1)</f>
        <v>0</v>
      </c>
      <c r="P199" s="46">
        <f>(IF(M199="WON-EW",((((N199-1)*J199)*'complete results log'!$B$2)+('complete results log'!$B$2*(N199-1))),IF(M199="WON",((((N199-1)*J199)*'complete results log'!$B$2)+('complete results log'!$B$2*(N199-1))),IF(M199="PLACED",((((N199-1)*J199)*'complete results log'!$B$2)-'complete results log'!$B$2),IF(J199=0,-'complete results log'!$B$2,IF(J199=0,-'complete results log'!$B$2,-('complete results log'!$B$2*2)))))))*E199</f>
        <v>-0</v>
      </c>
      <c r="Q199" s="46">
        <f>(IF(M199="WON-EW",(((K199-1)*'complete results log'!$B$2)*(1-$B$3))+(((L199-1)*'complete results log'!$B$2)*(1-$B$3)),IF(M199="WON",(((K199-1)*'complete results log'!$B$2)*(1-$B$3)),IF(M199="PLACED",(((L199-1)*'complete results log'!$B$2)*(1-$B$3))-'complete results log'!$B$2,IF(J199=0,-'complete results log'!$B$2,-('complete results log'!$B$2*2))))))*E199</f>
        <v>-0</v>
      </c>
      <c r="R199" s="46">
        <f>(IF(M199="WON-EW",((((F199-1)*J199)*'complete results log'!$B$2)+('complete results log'!$B$2*(F199-1))),IF(M199="WON",((((F199-1)*J199)*'complete results log'!$B$2)+('complete results log'!$B$2*(F199-1))),IF(M199="PLACED",((((F199-1)*J199)*'complete results log'!$B$2)-'complete results log'!$B$2),IF(J199=0,-'complete results log'!$B$2,IF(J199=0,-'complete results log'!$B$2,-('complete results log'!$B$2*2)))))))*E199</f>
        <v>-0</v>
      </c>
      <c r="S199" s="3"/>
      <c r="T199" s="3"/>
      <c r="U199" s="3"/>
      <c r="V199" s="3"/>
      <c r="W199" s="3"/>
      <c r="X199" s="3"/>
      <c r="Y199" s="3"/>
      <c r="Z199" s="3"/>
    </row>
    <row ht="12" customHeight="1" r="200">
      <c r="A200" s="26"/>
      <c r="B200" s="28"/>
      <c r="C200" s="29"/>
      <c r="D200" s="29"/>
      <c r="E200" s="61"/>
      <c r="F200" s="62"/>
      <c r="G200" s="63"/>
      <c r="H200" s="43"/>
      <c r="I200" s="43"/>
      <c r="J200" s="43"/>
      <c r="K200" s="20"/>
      <c r="L200" s="29"/>
      <c r="M200" s="20"/>
      <c r="N200" s="45">
        <f>((G200-1)*(1-(IF(H200="no",0,'complete results log'!$B$3)))+1)</f>
        <v>0.05</v>
      </c>
      <c r="O200" s="45">
        <f>E200*IF(I200="yes",2,1)</f>
        <v>0</v>
      </c>
      <c r="P200" s="46">
        <f>(IF(M200="WON-EW",((((N200-1)*J200)*'complete results log'!$B$2)+('complete results log'!$B$2*(N200-1))),IF(M200="WON",((((N200-1)*J200)*'complete results log'!$B$2)+('complete results log'!$B$2*(N200-1))),IF(M200="PLACED",((((N200-1)*J200)*'complete results log'!$B$2)-'complete results log'!$B$2),IF(J200=0,-'complete results log'!$B$2,IF(J200=0,-'complete results log'!$B$2,-('complete results log'!$B$2*2)))))))*E200</f>
        <v>-0</v>
      </c>
      <c r="Q200" s="46">
        <f>(IF(M200="WON-EW",(((K200-1)*'complete results log'!$B$2)*(1-$B$3))+(((L200-1)*'complete results log'!$B$2)*(1-$B$3)),IF(M200="WON",(((K200-1)*'complete results log'!$B$2)*(1-$B$3)),IF(M200="PLACED",(((L200-1)*'complete results log'!$B$2)*(1-$B$3))-'complete results log'!$B$2,IF(J200=0,-'complete results log'!$B$2,-('complete results log'!$B$2*2))))))*E200</f>
        <v>-0</v>
      </c>
      <c r="R200" s="46">
        <f>(IF(M200="WON-EW",((((F200-1)*J200)*'complete results log'!$B$2)+('complete results log'!$B$2*(F200-1))),IF(M200="WON",((((F200-1)*J200)*'complete results log'!$B$2)+('complete results log'!$B$2*(F200-1))),IF(M200="PLACED",((((F200-1)*J200)*'complete results log'!$B$2)-'complete results log'!$B$2),IF(J200=0,-'complete results log'!$B$2,IF(J200=0,-'complete results log'!$B$2,-('complete results log'!$B$2*2)))))))*E200</f>
        <v>-0</v>
      </c>
      <c r="S200" s="3"/>
      <c r="T200" s="3"/>
      <c r="U200" s="3"/>
      <c r="V200" s="3"/>
      <c r="W200" s="3"/>
      <c r="X200" s="3"/>
      <c r="Y200" s="3"/>
      <c r="Z200" s="3"/>
    </row>
    <row ht="12" customHeight="1" r="201">
      <c r="A201" s="26"/>
      <c r="B201" s="28"/>
      <c r="C201" s="29"/>
      <c r="D201" s="29"/>
      <c r="E201" s="61"/>
      <c r="F201" s="62"/>
      <c r="G201" s="63"/>
      <c r="H201" s="43"/>
      <c r="I201" s="43"/>
      <c r="J201" s="43"/>
      <c r="K201" s="20"/>
      <c r="L201" s="29"/>
      <c r="M201" s="20"/>
      <c r="N201" s="45">
        <f>((G201-1)*(1-(IF(H201="no",0,'complete results log'!$B$3)))+1)</f>
        <v>0.05</v>
      </c>
      <c r="O201" s="45">
        <f>E201*IF(I201="yes",2,1)</f>
        <v>0</v>
      </c>
      <c r="P201" s="46">
        <f>(IF(M201="WON-EW",((((N201-1)*J201)*'complete results log'!$B$2)+('complete results log'!$B$2*(N201-1))),IF(M201="WON",((((N201-1)*J201)*'complete results log'!$B$2)+('complete results log'!$B$2*(N201-1))),IF(M201="PLACED",((((N201-1)*J201)*'complete results log'!$B$2)-'complete results log'!$B$2),IF(J201=0,-'complete results log'!$B$2,IF(J201=0,-'complete results log'!$B$2,-('complete results log'!$B$2*2)))))))*E201</f>
        <v>-0</v>
      </c>
      <c r="Q201" s="46">
        <f>(IF(M201="WON-EW",(((K201-1)*'complete results log'!$B$2)*(1-$B$3))+(((L201-1)*'complete results log'!$B$2)*(1-$B$3)),IF(M201="WON",(((K201-1)*'complete results log'!$B$2)*(1-$B$3)),IF(M201="PLACED",(((L201-1)*'complete results log'!$B$2)*(1-$B$3))-'complete results log'!$B$2,IF(J201=0,-'complete results log'!$B$2,-('complete results log'!$B$2*2))))))*E201</f>
        <v>-0</v>
      </c>
      <c r="R201" s="46">
        <f>(IF(M201="WON-EW",((((F201-1)*J201)*'complete results log'!$B$2)+('complete results log'!$B$2*(F201-1))),IF(M201="WON",((((F201-1)*J201)*'complete results log'!$B$2)+('complete results log'!$B$2*(F201-1))),IF(M201="PLACED",((((F201-1)*J201)*'complete results log'!$B$2)-'complete results log'!$B$2),IF(J201=0,-'complete results log'!$B$2,IF(J201=0,-'complete results log'!$B$2,-('complete results log'!$B$2*2)))))))*E201</f>
        <v>-0</v>
      </c>
      <c r="S201" s="3"/>
      <c r="T201" s="3"/>
      <c r="U201" s="3"/>
      <c r="V201" s="3"/>
      <c r="W201" s="3"/>
      <c r="X201" s="3"/>
      <c r="Y201" s="3"/>
      <c r="Z201" s="3"/>
    </row>
    <row ht="12" customHeight="1" r="202">
      <c r="A202" s="26"/>
      <c r="B202" s="28"/>
      <c r="C202" s="29"/>
      <c r="D202" s="29"/>
      <c r="E202" s="61"/>
      <c r="F202" s="62"/>
      <c r="G202" s="63"/>
      <c r="H202" s="43"/>
      <c r="I202" s="43"/>
      <c r="J202" s="43"/>
      <c r="K202" s="20"/>
      <c r="L202" s="29"/>
      <c r="M202" s="20"/>
      <c r="N202" s="45">
        <f>((G202-1)*(1-(IF(H202="no",0,'complete results log'!$B$3)))+1)</f>
        <v>0.05</v>
      </c>
      <c r="O202" s="45">
        <f>E202*IF(I202="yes",2,1)</f>
        <v>0</v>
      </c>
      <c r="P202" s="46">
        <f>(IF(M202="WON-EW",((((N202-1)*J202)*'complete results log'!$B$2)+('complete results log'!$B$2*(N202-1))),IF(M202="WON",((((N202-1)*J202)*'complete results log'!$B$2)+('complete results log'!$B$2*(N202-1))),IF(M202="PLACED",((((N202-1)*J202)*'complete results log'!$B$2)-'complete results log'!$B$2),IF(J202=0,-'complete results log'!$B$2,IF(J202=0,-'complete results log'!$B$2,-('complete results log'!$B$2*2)))))))*E202</f>
        <v>-0</v>
      </c>
      <c r="Q202" s="46">
        <f>(IF(M202="WON-EW",(((K202-1)*'complete results log'!$B$2)*(1-$B$3))+(((L202-1)*'complete results log'!$B$2)*(1-$B$3)),IF(M202="WON",(((K202-1)*'complete results log'!$B$2)*(1-$B$3)),IF(M202="PLACED",(((L202-1)*'complete results log'!$B$2)*(1-$B$3))-'complete results log'!$B$2,IF(J202=0,-'complete results log'!$B$2,-('complete results log'!$B$2*2))))))*E202</f>
        <v>-0</v>
      </c>
      <c r="R202" s="46">
        <f>(IF(M202="WON-EW",((((F202-1)*J202)*'complete results log'!$B$2)+('complete results log'!$B$2*(F202-1))),IF(M202="WON",((((F202-1)*J202)*'complete results log'!$B$2)+('complete results log'!$B$2*(F202-1))),IF(M202="PLACED",((((F202-1)*J202)*'complete results log'!$B$2)-'complete results log'!$B$2),IF(J202=0,-'complete results log'!$B$2,IF(J202=0,-'complete results log'!$B$2,-('complete results log'!$B$2*2)))))))*E202</f>
        <v>-0</v>
      </c>
      <c r="S202" s="3"/>
      <c r="T202" s="3"/>
      <c r="U202" s="3"/>
      <c r="V202" s="3"/>
      <c r="W202" s="3"/>
      <c r="X202" s="3"/>
      <c r="Y202" s="3"/>
      <c r="Z202" s="3"/>
    </row>
    <row ht="12" customHeight="1" r="203">
      <c r="A203" s="26"/>
      <c r="B203" s="28"/>
      <c r="C203" s="29"/>
      <c r="D203" s="29"/>
      <c r="E203" s="61"/>
      <c r="F203" s="62"/>
      <c r="G203" s="63"/>
      <c r="H203" s="43"/>
      <c r="I203" s="43"/>
      <c r="J203" s="43"/>
      <c r="K203" s="20"/>
      <c r="L203" s="29"/>
      <c r="M203" s="20"/>
      <c r="N203" s="45">
        <f>((G203-1)*(1-(IF(H203="no",0,'complete results log'!$B$3)))+1)</f>
        <v>0.05</v>
      </c>
      <c r="O203" s="45">
        <f>E203*IF(I203="yes",2,1)</f>
        <v>0</v>
      </c>
      <c r="P203" s="46">
        <f>(IF(M203="WON-EW",((((N203-1)*J203)*'complete results log'!$B$2)+('complete results log'!$B$2*(N203-1))),IF(M203="WON",((((N203-1)*J203)*'complete results log'!$B$2)+('complete results log'!$B$2*(N203-1))),IF(M203="PLACED",((((N203-1)*J203)*'complete results log'!$B$2)-'complete results log'!$B$2),IF(J203=0,-'complete results log'!$B$2,IF(J203=0,-'complete results log'!$B$2,-('complete results log'!$B$2*2)))))))*E203</f>
        <v>-0</v>
      </c>
      <c r="Q203" s="46">
        <f>(IF(M203="WON-EW",(((K203-1)*'complete results log'!$B$2)*(1-$B$3))+(((L203-1)*'complete results log'!$B$2)*(1-$B$3)),IF(M203="WON",(((K203-1)*'complete results log'!$B$2)*(1-$B$3)),IF(M203="PLACED",(((L203-1)*'complete results log'!$B$2)*(1-$B$3))-'complete results log'!$B$2,IF(J203=0,-'complete results log'!$B$2,-('complete results log'!$B$2*2))))))*E203</f>
        <v>-0</v>
      </c>
      <c r="R203" s="46">
        <f>(IF(M203="WON-EW",((((F203-1)*J203)*'complete results log'!$B$2)+('complete results log'!$B$2*(F203-1))),IF(M203="WON",((((F203-1)*J203)*'complete results log'!$B$2)+('complete results log'!$B$2*(F203-1))),IF(M203="PLACED",((((F203-1)*J203)*'complete results log'!$B$2)-'complete results log'!$B$2),IF(J203=0,-'complete results log'!$B$2,IF(J203=0,-'complete results log'!$B$2,-('complete results log'!$B$2*2)))))))*E203</f>
        <v>-0</v>
      </c>
      <c r="S203" s="3"/>
      <c r="T203" s="3"/>
      <c r="U203" s="3"/>
      <c r="V203" s="3"/>
      <c r="W203" s="3"/>
      <c r="X203" s="3"/>
      <c r="Y203" s="3"/>
      <c r="Z203" s="3"/>
    </row>
    <row ht="12" customHeight="1" r="204">
      <c r="A204" s="26"/>
      <c r="B204" s="28"/>
      <c r="C204" s="29"/>
      <c r="D204" s="29"/>
      <c r="E204" s="61"/>
      <c r="F204" s="62"/>
      <c r="G204" s="63"/>
      <c r="H204" s="43"/>
      <c r="I204" s="43"/>
      <c r="J204" s="43"/>
      <c r="K204" s="20"/>
      <c r="L204" s="29"/>
      <c r="M204" s="20"/>
      <c r="N204" s="45">
        <f>((G204-1)*(1-(IF(H204="no",0,'complete results log'!$B$3)))+1)</f>
        <v>0.05</v>
      </c>
      <c r="O204" s="45">
        <f>E204*IF(I204="yes",2,1)</f>
        <v>0</v>
      </c>
      <c r="P204" s="46">
        <f>(IF(M204="WON-EW",((((N204-1)*J204)*'complete results log'!$B$2)+('complete results log'!$B$2*(N204-1))),IF(M204="WON",((((N204-1)*J204)*'complete results log'!$B$2)+('complete results log'!$B$2*(N204-1))),IF(M204="PLACED",((((N204-1)*J204)*'complete results log'!$B$2)-'complete results log'!$B$2),IF(J204=0,-'complete results log'!$B$2,IF(J204=0,-'complete results log'!$B$2,-('complete results log'!$B$2*2)))))))*E204</f>
        <v>-0</v>
      </c>
      <c r="Q204" s="46">
        <f>(IF(M204="WON-EW",(((K204-1)*'complete results log'!$B$2)*(1-$B$3))+(((L204-1)*'complete results log'!$B$2)*(1-$B$3)),IF(M204="WON",(((K204-1)*'complete results log'!$B$2)*(1-$B$3)),IF(M204="PLACED",(((L204-1)*'complete results log'!$B$2)*(1-$B$3))-'complete results log'!$B$2,IF(J204=0,-'complete results log'!$B$2,-('complete results log'!$B$2*2))))))*E204</f>
        <v>-0</v>
      </c>
      <c r="R204" s="46">
        <f>(IF(M204="WON-EW",((((F204-1)*J204)*'complete results log'!$B$2)+('complete results log'!$B$2*(F204-1))),IF(M204="WON",((((F204-1)*J204)*'complete results log'!$B$2)+('complete results log'!$B$2*(F204-1))),IF(M204="PLACED",((((F204-1)*J204)*'complete results log'!$B$2)-'complete results log'!$B$2),IF(J204=0,-'complete results log'!$B$2,IF(J204=0,-'complete results log'!$B$2,-('complete results log'!$B$2*2)))))))*E204</f>
        <v>-0</v>
      </c>
      <c r="S204" s="3"/>
      <c r="T204" s="3"/>
      <c r="U204" s="3"/>
      <c r="V204" s="3"/>
      <c r="W204" s="3"/>
      <c r="X204" s="3"/>
      <c r="Y204" s="3"/>
      <c r="Z204" s="3"/>
    </row>
    <row ht="12" customHeight="1" r="205">
      <c r="A205" s="26"/>
      <c r="B205" s="28"/>
      <c r="C205" s="29"/>
      <c r="D205" s="29"/>
      <c r="E205" s="61"/>
      <c r="F205" s="62"/>
      <c r="G205" s="63"/>
      <c r="H205" s="43"/>
      <c r="I205" s="43"/>
      <c r="J205" s="43"/>
      <c r="K205" s="20"/>
      <c r="L205" s="29"/>
      <c r="M205" s="20"/>
      <c r="N205" s="45">
        <f>((G205-1)*(1-(IF(H205="no",0,'complete results log'!$B$3)))+1)</f>
        <v>0.05</v>
      </c>
      <c r="O205" s="45">
        <f>E205*IF(I205="yes",2,1)</f>
        <v>0</v>
      </c>
      <c r="P205" s="46">
        <f>(IF(M205="WON-EW",((((N205-1)*J205)*'complete results log'!$B$2)+('complete results log'!$B$2*(N205-1))),IF(M205="WON",((((N205-1)*J205)*'complete results log'!$B$2)+('complete results log'!$B$2*(N205-1))),IF(M205="PLACED",((((N205-1)*J205)*'complete results log'!$B$2)-'complete results log'!$B$2),IF(J205=0,-'complete results log'!$B$2,IF(J205=0,-'complete results log'!$B$2,-('complete results log'!$B$2*2)))))))*E205</f>
        <v>-0</v>
      </c>
      <c r="Q205" s="46">
        <f>(IF(M205="WON-EW",(((K205-1)*'complete results log'!$B$2)*(1-$B$3))+(((L205-1)*'complete results log'!$B$2)*(1-$B$3)),IF(M205="WON",(((K205-1)*'complete results log'!$B$2)*(1-$B$3)),IF(M205="PLACED",(((L205-1)*'complete results log'!$B$2)*(1-$B$3))-'complete results log'!$B$2,IF(J205=0,-'complete results log'!$B$2,-('complete results log'!$B$2*2))))))*E205</f>
        <v>-0</v>
      </c>
      <c r="R205" s="46">
        <f>(IF(M205="WON-EW",((((F205-1)*J205)*'complete results log'!$B$2)+('complete results log'!$B$2*(F205-1))),IF(M205="WON",((((F205-1)*J205)*'complete results log'!$B$2)+('complete results log'!$B$2*(F205-1))),IF(M205="PLACED",((((F205-1)*J205)*'complete results log'!$B$2)-'complete results log'!$B$2),IF(J205=0,-'complete results log'!$B$2,IF(J205=0,-'complete results log'!$B$2,-('complete results log'!$B$2*2)))))))*E205</f>
        <v>-0</v>
      </c>
      <c r="S205" s="3"/>
      <c r="T205" s="3"/>
      <c r="U205" s="3"/>
      <c r="V205" s="3"/>
      <c r="W205" s="3"/>
      <c r="X205" s="3"/>
      <c r="Y205" s="3"/>
      <c r="Z205" s="3"/>
    </row>
    <row ht="12" customHeight="1" r="206">
      <c r="A206" s="26"/>
      <c r="B206" s="28"/>
      <c r="C206" s="29"/>
      <c r="D206" s="29"/>
      <c r="E206" s="61"/>
      <c r="F206" s="62"/>
      <c r="G206" s="63"/>
      <c r="H206" s="43"/>
      <c r="I206" s="43"/>
      <c r="J206" s="43"/>
      <c r="K206" s="20"/>
      <c r="L206" s="29"/>
      <c r="M206" s="20"/>
      <c r="N206" s="45">
        <f>((G206-1)*(1-(IF(H206="no",0,'complete results log'!$B$3)))+1)</f>
        <v>0.05</v>
      </c>
      <c r="O206" s="45">
        <f>E206*IF(I206="yes",2,1)</f>
        <v>0</v>
      </c>
      <c r="P206" s="46">
        <f>(IF(M206="WON-EW",((((N206-1)*J206)*'complete results log'!$B$2)+('complete results log'!$B$2*(N206-1))),IF(M206="WON",((((N206-1)*J206)*'complete results log'!$B$2)+('complete results log'!$B$2*(N206-1))),IF(M206="PLACED",((((N206-1)*J206)*'complete results log'!$B$2)-'complete results log'!$B$2),IF(J206=0,-'complete results log'!$B$2,IF(J206=0,-'complete results log'!$B$2,-('complete results log'!$B$2*2)))))))*E206</f>
        <v>-0</v>
      </c>
      <c r="Q206" s="46">
        <f>(IF(M206="WON-EW",(((K206-1)*'complete results log'!$B$2)*(1-$B$3))+(((L206-1)*'complete results log'!$B$2)*(1-$B$3)),IF(M206="WON",(((K206-1)*'complete results log'!$B$2)*(1-$B$3)),IF(M206="PLACED",(((L206-1)*'complete results log'!$B$2)*(1-$B$3))-'complete results log'!$B$2,IF(J206=0,-'complete results log'!$B$2,-('complete results log'!$B$2*2))))))*E206</f>
        <v>-0</v>
      </c>
      <c r="R206" s="46">
        <f>(IF(M206="WON-EW",((((F206-1)*J206)*'complete results log'!$B$2)+('complete results log'!$B$2*(F206-1))),IF(M206="WON",((((F206-1)*J206)*'complete results log'!$B$2)+('complete results log'!$B$2*(F206-1))),IF(M206="PLACED",((((F206-1)*J206)*'complete results log'!$B$2)-'complete results log'!$B$2),IF(J206=0,-'complete results log'!$B$2,IF(J206=0,-'complete results log'!$B$2,-('complete results log'!$B$2*2)))))))*E206</f>
        <v>-0</v>
      </c>
      <c r="S206" s="3"/>
      <c r="T206" s="3"/>
      <c r="U206" s="3"/>
      <c r="V206" s="3"/>
      <c r="W206" s="3"/>
      <c r="X206" s="3"/>
      <c r="Y206" s="3"/>
      <c r="Z206" s="3"/>
    </row>
    <row ht="12" customHeight="1" r="207">
      <c r="A207" s="26"/>
      <c r="B207" s="28"/>
      <c r="C207" s="29"/>
      <c r="D207" s="29"/>
      <c r="E207" s="61"/>
      <c r="F207" s="62"/>
      <c r="G207" s="63"/>
      <c r="H207" s="43"/>
      <c r="I207" s="43"/>
      <c r="J207" s="43"/>
      <c r="K207" s="20"/>
      <c r="L207" s="29"/>
      <c r="M207" s="20"/>
      <c r="N207" s="45">
        <f>((G207-1)*(1-(IF(H207="no",0,'complete results log'!$B$3)))+1)</f>
        <v>0.05</v>
      </c>
      <c r="O207" s="45">
        <f>E207*IF(I207="yes",2,1)</f>
        <v>0</v>
      </c>
      <c r="P207" s="46">
        <f>(IF(M207="WON-EW",((((N207-1)*J207)*'complete results log'!$B$2)+('complete results log'!$B$2*(N207-1))),IF(M207="WON",((((N207-1)*J207)*'complete results log'!$B$2)+('complete results log'!$B$2*(N207-1))),IF(M207="PLACED",((((N207-1)*J207)*'complete results log'!$B$2)-'complete results log'!$B$2),IF(J207=0,-'complete results log'!$B$2,IF(J207=0,-'complete results log'!$B$2,-('complete results log'!$B$2*2)))))))*E207</f>
        <v>-0</v>
      </c>
      <c r="Q207" s="46">
        <f>(IF(M207="WON-EW",(((K207-1)*'complete results log'!$B$2)*(1-$B$3))+(((L207-1)*'complete results log'!$B$2)*(1-$B$3)),IF(M207="WON",(((K207-1)*'complete results log'!$B$2)*(1-$B$3)),IF(M207="PLACED",(((L207-1)*'complete results log'!$B$2)*(1-$B$3))-'complete results log'!$B$2,IF(J207=0,-'complete results log'!$B$2,-('complete results log'!$B$2*2))))))*E207</f>
        <v>-0</v>
      </c>
      <c r="R207" s="46">
        <f>(IF(M207="WON-EW",((((F207-1)*J207)*'complete results log'!$B$2)+('complete results log'!$B$2*(F207-1))),IF(M207="WON",((((F207-1)*J207)*'complete results log'!$B$2)+('complete results log'!$B$2*(F207-1))),IF(M207="PLACED",((((F207-1)*J207)*'complete results log'!$B$2)-'complete results log'!$B$2),IF(J207=0,-'complete results log'!$B$2,IF(J207=0,-'complete results log'!$B$2,-('complete results log'!$B$2*2)))))))*E207</f>
        <v>-0</v>
      </c>
      <c r="S207" s="3"/>
      <c r="T207" s="3"/>
      <c r="U207" s="3"/>
      <c r="V207" s="3"/>
      <c r="W207" s="3"/>
      <c r="X207" s="3"/>
      <c r="Y207" s="3"/>
      <c r="Z207" s="3"/>
    </row>
    <row ht="12" customHeight="1" r="208">
      <c r="A208" s="26"/>
      <c r="B208" s="28"/>
      <c r="C208" s="29"/>
      <c r="D208" s="29"/>
      <c r="E208" s="61"/>
      <c r="F208" s="62"/>
      <c r="G208" s="63"/>
      <c r="H208" s="43"/>
      <c r="I208" s="43"/>
      <c r="J208" s="43"/>
      <c r="K208" s="20"/>
      <c r="L208" s="29"/>
      <c r="M208" s="20"/>
      <c r="N208" s="45">
        <f>((G208-1)*(1-(IF(H208="no",0,'complete results log'!$B$3)))+1)</f>
        <v>0.05</v>
      </c>
      <c r="O208" s="45">
        <f>E208*IF(I208="yes",2,1)</f>
        <v>0</v>
      </c>
      <c r="P208" s="46">
        <f>(IF(M208="WON-EW",((((N208-1)*J208)*'complete results log'!$B$2)+('complete results log'!$B$2*(N208-1))),IF(M208="WON",((((N208-1)*J208)*'complete results log'!$B$2)+('complete results log'!$B$2*(N208-1))),IF(M208="PLACED",((((N208-1)*J208)*'complete results log'!$B$2)-'complete results log'!$B$2),IF(J208=0,-'complete results log'!$B$2,IF(J208=0,-'complete results log'!$B$2,-('complete results log'!$B$2*2)))))))*E208</f>
        <v>-0</v>
      </c>
      <c r="Q208" s="46">
        <f>(IF(M208="WON-EW",(((K208-1)*'complete results log'!$B$2)*(1-$B$3))+(((L208-1)*'complete results log'!$B$2)*(1-$B$3)),IF(M208="WON",(((K208-1)*'complete results log'!$B$2)*(1-$B$3)),IF(M208="PLACED",(((L208-1)*'complete results log'!$B$2)*(1-$B$3))-'complete results log'!$B$2,IF(J208=0,-'complete results log'!$B$2,-('complete results log'!$B$2*2))))))*E208</f>
        <v>-0</v>
      </c>
      <c r="R208" s="46">
        <f>(IF(M208="WON-EW",((((F208-1)*J208)*'complete results log'!$B$2)+('complete results log'!$B$2*(F208-1))),IF(M208="WON",((((F208-1)*J208)*'complete results log'!$B$2)+('complete results log'!$B$2*(F208-1))),IF(M208="PLACED",((((F208-1)*J208)*'complete results log'!$B$2)-'complete results log'!$B$2),IF(J208=0,-'complete results log'!$B$2,IF(J208=0,-'complete results log'!$B$2,-('complete results log'!$B$2*2)))))))*E208</f>
        <v>-0</v>
      </c>
      <c r="S208" s="3"/>
      <c r="T208" s="3"/>
      <c r="U208" s="3"/>
      <c r="V208" s="3"/>
      <c r="W208" s="3"/>
      <c r="X208" s="3"/>
      <c r="Y208" s="3"/>
      <c r="Z208" s="3"/>
    </row>
    <row ht="12" customHeight="1" r="209">
      <c r="A209" s="26"/>
      <c r="B209" s="28"/>
      <c r="C209" s="29"/>
      <c r="D209" s="29"/>
      <c r="E209" s="61"/>
      <c r="F209" s="62"/>
      <c r="G209" s="63"/>
      <c r="H209" s="43"/>
      <c r="I209" s="43"/>
      <c r="J209" s="43"/>
      <c r="K209" s="20"/>
      <c r="L209" s="29"/>
      <c r="M209" s="20"/>
      <c r="N209" s="45">
        <f>((G209-1)*(1-(IF(H209="no",0,'complete results log'!$B$3)))+1)</f>
        <v>0.05</v>
      </c>
      <c r="O209" s="45">
        <f>E209*IF(I209="yes",2,1)</f>
        <v>0</v>
      </c>
      <c r="P209" s="46">
        <f>(IF(M209="WON-EW",((((N209-1)*J209)*'complete results log'!$B$2)+('complete results log'!$B$2*(N209-1))),IF(M209="WON",((((N209-1)*J209)*'complete results log'!$B$2)+('complete results log'!$B$2*(N209-1))),IF(M209="PLACED",((((N209-1)*J209)*'complete results log'!$B$2)-'complete results log'!$B$2),IF(J209=0,-'complete results log'!$B$2,IF(J209=0,-'complete results log'!$B$2,-('complete results log'!$B$2*2)))))))*E209</f>
        <v>-0</v>
      </c>
      <c r="Q209" s="46">
        <f>(IF(M209="WON-EW",(((K209-1)*'complete results log'!$B$2)*(1-$B$3))+(((L209-1)*'complete results log'!$B$2)*(1-$B$3)),IF(M209="WON",(((K209-1)*'complete results log'!$B$2)*(1-$B$3)),IF(M209="PLACED",(((L209-1)*'complete results log'!$B$2)*(1-$B$3))-'complete results log'!$B$2,IF(J209=0,-'complete results log'!$B$2,-('complete results log'!$B$2*2))))))*E209</f>
        <v>-0</v>
      </c>
      <c r="R209" s="46">
        <f>(IF(M209="WON-EW",((((F209-1)*J209)*'complete results log'!$B$2)+('complete results log'!$B$2*(F209-1))),IF(M209="WON",((((F209-1)*J209)*'complete results log'!$B$2)+('complete results log'!$B$2*(F209-1))),IF(M209="PLACED",((((F209-1)*J209)*'complete results log'!$B$2)-'complete results log'!$B$2),IF(J209=0,-'complete results log'!$B$2,IF(J209=0,-'complete results log'!$B$2,-('complete results log'!$B$2*2)))))))*E209</f>
        <v>-0</v>
      </c>
      <c r="S209" s="3"/>
      <c r="T209" s="3"/>
      <c r="U209" s="3"/>
      <c r="V209" s="3"/>
      <c r="W209" s="3"/>
      <c r="X209" s="3"/>
      <c r="Y209" s="3"/>
      <c r="Z209" s="3"/>
    </row>
    <row ht="12" customHeight="1" r="210">
      <c r="A210" s="26"/>
      <c r="B210" s="28"/>
      <c r="C210" s="29"/>
      <c r="D210" s="29"/>
      <c r="E210" s="61"/>
      <c r="F210" s="62"/>
      <c r="G210" s="63"/>
      <c r="H210" s="43"/>
      <c r="I210" s="43"/>
      <c r="J210" s="43"/>
      <c r="K210" s="20"/>
      <c r="L210" s="29"/>
      <c r="M210" s="20"/>
      <c r="N210" s="45">
        <f>((G210-1)*(1-(IF(H210="no",0,'complete results log'!$B$3)))+1)</f>
        <v>0.05</v>
      </c>
      <c r="O210" s="45">
        <f>E210*IF(I210="yes",2,1)</f>
        <v>0</v>
      </c>
      <c r="P210" s="46">
        <f>(IF(M210="WON-EW",((((N210-1)*J210)*'complete results log'!$B$2)+('complete results log'!$B$2*(N210-1))),IF(M210="WON",((((N210-1)*J210)*'complete results log'!$B$2)+('complete results log'!$B$2*(N210-1))),IF(M210="PLACED",((((N210-1)*J210)*'complete results log'!$B$2)-'complete results log'!$B$2),IF(J210=0,-'complete results log'!$B$2,IF(J210=0,-'complete results log'!$B$2,-('complete results log'!$B$2*2)))))))*E210</f>
        <v>-0</v>
      </c>
      <c r="Q210" s="46">
        <f>(IF(M210="WON-EW",(((K210-1)*'complete results log'!$B$2)*(1-$B$3))+(((L210-1)*'complete results log'!$B$2)*(1-$B$3)),IF(M210="WON",(((K210-1)*'complete results log'!$B$2)*(1-$B$3)),IF(M210="PLACED",(((L210-1)*'complete results log'!$B$2)*(1-$B$3))-'complete results log'!$B$2,IF(J210=0,-'complete results log'!$B$2,-('complete results log'!$B$2*2))))))*E210</f>
        <v>-0</v>
      </c>
      <c r="R210" s="46">
        <f>(IF(M210="WON-EW",((((F210-1)*J210)*'complete results log'!$B$2)+('complete results log'!$B$2*(F210-1))),IF(M210="WON",((((F210-1)*J210)*'complete results log'!$B$2)+('complete results log'!$B$2*(F210-1))),IF(M210="PLACED",((((F210-1)*J210)*'complete results log'!$B$2)-'complete results log'!$B$2),IF(J210=0,-'complete results log'!$B$2,IF(J210=0,-'complete results log'!$B$2,-('complete results log'!$B$2*2)))))))*E210</f>
        <v>-0</v>
      </c>
      <c r="S210" s="3"/>
      <c r="T210" s="3"/>
      <c r="U210" s="3"/>
      <c r="V210" s="3"/>
      <c r="W210" s="3"/>
      <c r="X210" s="3"/>
      <c r="Y210" s="3"/>
      <c r="Z210" s="3"/>
    </row>
    <row ht="12" customHeight="1" r="211">
      <c r="A211" s="26"/>
      <c r="B211" s="28"/>
      <c r="C211" s="29"/>
      <c r="D211" s="29"/>
      <c r="E211" s="61"/>
      <c r="F211" s="62"/>
      <c r="G211" s="63"/>
      <c r="H211" s="43"/>
      <c r="I211" s="43"/>
      <c r="J211" s="43"/>
      <c r="K211" s="20"/>
      <c r="L211" s="29"/>
      <c r="M211" s="20"/>
      <c r="N211" s="45">
        <f>((G211-1)*(1-(IF(H211="no",0,'complete results log'!$B$3)))+1)</f>
        <v>0.05</v>
      </c>
      <c r="O211" s="45">
        <f>E211*IF(I211="yes",2,1)</f>
        <v>0</v>
      </c>
      <c r="P211" s="46">
        <f>(IF(M211="WON-EW",((((N211-1)*J211)*'complete results log'!$B$2)+('complete results log'!$B$2*(N211-1))),IF(M211="WON",((((N211-1)*J211)*'complete results log'!$B$2)+('complete results log'!$B$2*(N211-1))),IF(M211="PLACED",((((N211-1)*J211)*'complete results log'!$B$2)-'complete results log'!$B$2),IF(J211=0,-'complete results log'!$B$2,IF(J211=0,-'complete results log'!$B$2,-('complete results log'!$B$2*2)))))))*E211</f>
        <v>-0</v>
      </c>
      <c r="Q211" s="46">
        <f>(IF(M211="WON-EW",(((K211-1)*'complete results log'!$B$2)*(1-$B$3))+(((L211-1)*'complete results log'!$B$2)*(1-$B$3)),IF(M211="WON",(((K211-1)*'complete results log'!$B$2)*(1-$B$3)),IF(M211="PLACED",(((L211-1)*'complete results log'!$B$2)*(1-$B$3))-'complete results log'!$B$2,IF(J211=0,-'complete results log'!$B$2,-('complete results log'!$B$2*2))))))*E211</f>
        <v>-0</v>
      </c>
      <c r="R211" s="46">
        <f>(IF(M211="WON-EW",((((F211-1)*J211)*'complete results log'!$B$2)+('complete results log'!$B$2*(F211-1))),IF(M211="WON",((((F211-1)*J211)*'complete results log'!$B$2)+('complete results log'!$B$2*(F211-1))),IF(M211="PLACED",((((F211-1)*J211)*'complete results log'!$B$2)-'complete results log'!$B$2),IF(J211=0,-'complete results log'!$B$2,IF(J211=0,-'complete results log'!$B$2,-('complete results log'!$B$2*2)))))))*E211</f>
        <v>-0</v>
      </c>
      <c r="S211" s="3"/>
      <c r="T211" s="3"/>
      <c r="U211" s="3"/>
      <c r="V211" s="3"/>
      <c r="W211" s="3"/>
      <c r="X211" s="3"/>
      <c r="Y211" s="3"/>
      <c r="Z211" s="3"/>
    </row>
    <row ht="12" customHeight="1" r="212">
      <c r="A212" s="26"/>
      <c r="B212" s="28"/>
      <c r="C212" s="29"/>
      <c r="D212" s="29"/>
      <c r="E212" s="61"/>
      <c r="F212" s="62"/>
      <c r="G212" s="63"/>
      <c r="H212" s="43"/>
      <c r="I212" s="43"/>
      <c r="J212" s="43"/>
      <c r="K212" s="20"/>
      <c r="L212" s="29"/>
      <c r="M212" s="20"/>
      <c r="N212" s="45">
        <f>((G212-1)*(1-(IF(H212="no",0,'complete results log'!$B$3)))+1)</f>
        <v>0.05</v>
      </c>
      <c r="O212" s="45">
        <f>E212*IF(I212="yes",2,1)</f>
        <v>0</v>
      </c>
      <c r="P212" s="46">
        <f>(IF(M212="WON-EW",((((N212-1)*J212)*'complete results log'!$B$2)+('complete results log'!$B$2*(N212-1))),IF(M212="WON",((((N212-1)*J212)*'complete results log'!$B$2)+('complete results log'!$B$2*(N212-1))),IF(M212="PLACED",((((N212-1)*J212)*'complete results log'!$B$2)-'complete results log'!$B$2),IF(J212=0,-'complete results log'!$B$2,IF(J212=0,-'complete results log'!$B$2,-('complete results log'!$B$2*2)))))))*E212</f>
        <v>-0</v>
      </c>
      <c r="Q212" s="46">
        <f>(IF(M212="WON-EW",(((K212-1)*'complete results log'!$B$2)*(1-$B$3))+(((L212-1)*'complete results log'!$B$2)*(1-$B$3)),IF(M212="WON",(((K212-1)*'complete results log'!$B$2)*(1-$B$3)),IF(M212="PLACED",(((L212-1)*'complete results log'!$B$2)*(1-$B$3))-'complete results log'!$B$2,IF(J212=0,-'complete results log'!$B$2,-('complete results log'!$B$2*2))))))*E212</f>
        <v>-0</v>
      </c>
      <c r="R212" s="46">
        <f>(IF(M212="WON-EW",((((F212-1)*J212)*'complete results log'!$B$2)+('complete results log'!$B$2*(F212-1))),IF(M212="WON",((((F212-1)*J212)*'complete results log'!$B$2)+('complete results log'!$B$2*(F212-1))),IF(M212="PLACED",((((F212-1)*J212)*'complete results log'!$B$2)-'complete results log'!$B$2),IF(J212=0,-'complete results log'!$B$2,IF(J212=0,-'complete results log'!$B$2,-('complete results log'!$B$2*2)))))))*E212</f>
        <v>-0</v>
      </c>
      <c r="S212" s="3"/>
      <c r="T212" s="3"/>
      <c r="U212" s="3"/>
      <c r="V212" s="3"/>
      <c r="W212" s="3"/>
      <c r="X212" s="3"/>
      <c r="Y212" s="3"/>
      <c r="Z212" s="3"/>
    </row>
    <row ht="12" customHeight="1" r="213">
      <c r="A213" s="26"/>
      <c r="B213" s="28"/>
      <c r="C213" s="29"/>
      <c r="D213" s="29"/>
      <c r="E213" s="61"/>
      <c r="F213" s="62"/>
      <c r="G213" s="63"/>
      <c r="H213" s="43"/>
      <c r="I213" s="43"/>
      <c r="J213" s="43"/>
      <c r="K213" s="20"/>
      <c r="L213" s="29"/>
      <c r="M213" s="20"/>
      <c r="N213" s="45">
        <f>((G213-1)*(1-(IF(H213="no",0,'complete results log'!$B$3)))+1)</f>
        <v>0.05</v>
      </c>
      <c r="O213" s="45">
        <f>E213*IF(I213="yes",2,1)</f>
        <v>0</v>
      </c>
      <c r="P213" s="46">
        <f>(IF(M213="WON-EW",((((N213-1)*J213)*'complete results log'!$B$2)+('complete results log'!$B$2*(N213-1))),IF(M213="WON",((((N213-1)*J213)*'complete results log'!$B$2)+('complete results log'!$B$2*(N213-1))),IF(M213="PLACED",((((N213-1)*J213)*'complete results log'!$B$2)-'complete results log'!$B$2),IF(J213=0,-'complete results log'!$B$2,IF(J213=0,-'complete results log'!$B$2,-('complete results log'!$B$2*2)))))))*E213</f>
        <v>-0</v>
      </c>
      <c r="Q213" s="46">
        <f>(IF(M213="WON-EW",(((K213-1)*'complete results log'!$B$2)*(1-$B$3))+(((L213-1)*'complete results log'!$B$2)*(1-$B$3)),IF(M213="WON",(((K213-1)*'complete results log'!$B$2)*(1-$B$3)),IF(M213="PLACED",(((L213-1)*'complete results log'!$B$2)*(1-$B$3))-'complete results log'!$B$2,IF(J213=0,-'complete results log'!$B$2,-('complete results log'!$B$2*2))))))*E213</f>
        <v>-0</v>
      </c>
      <c r="R213" s="46">
        <f>(IF(M213="WON-EW",((((F213-1)*J213)*'complete results log'!$B$2)+('complete results log'!$B$2*(F213-1))),IF(M213="WON",((((F213-1)*J213)*'complete results log'!$B$2)+('complete results log'!$B$2*(F213-1))),IF(M213="PLACED",((((F213-1)*J213)*'complete results log'!$B$2)-'complete results log'!$B$2),IF(J213=0,-'complete results log'!$B$2,IF(J213=0,-'complete results log'!$B$2,-('complete results log'!$B$2*2)))))))*E213</f>
        <v>-0</v>
      </c>
      <c r="S213" s="3"/>
      <c r="T213" s="3"/>
      <c r="U213" s="3"/>
      <c r="V213" s="3"/>
      <c r="W213" s="3"/>
      <c r="X213" s="3"/>
      <c r="Y213" s="3"/>
      <c r="Z213" s="3"/>
    </row>
    <row ht="12" customHeight="1" r="214">
      <c r="A214" s="26"/>
      <c r="B214" s="28"/>
      <c r="C214" s="29"/>
      <c r="D214" s="29"/>
      <c r="E214" s="61"/>
      <c r="F214" s="62"/>
      <c r="G214" s="63"/>
      <c r="H214" s="43"/>
      <c r="I214" s="43"/>
      <c r="J214" s="43"/>
      <c r="K214" s="20"/>
      <c r="L214" s="29"/>
      <c r="M214" s="20"/>
      <c r="N214" s="45">
        <f>((G214-1)*(1-(IF(H214="no",0,'complete results log'!$B$3)))+1)</f>
        <v>0.05</v>
      </c>
      <c r="O214" s="45">
        <f>E214*IF(I214="yes",2,1)</f>
        <v>0</v>
      </c>
      <c r="P214" s="46">
        <f>(IF(M214="WON-EW",((((N214-1)*J214)*'complete results log'!$B$2)+('complete results log'!$B$2*(N214-1))),IF(M214="WON",((((N214-1)*J214)*'complete results log'!$B$2)+('complete results log'!$B$2*(N214-1))),IF(M214="PLACED",((((N214-1)*J214)*'complete results log'!$B$2)-'complete results log'!$B$2),IF(J214=0,-'complete results log'!$B$2,IF(J214=0,-'complete results log'!$B$2,-('complete results log'!$B$2*2)))))))*E214</f>
        <v>-0</v>
      </c>
      <c r="Q214" s="46">
        <f>(IF(M214="WON-EW",(((K214-1)*'complete results log'!$B$2)*(1-$B$3))+(((L214-1)*'complete results log'!$B$2)*(1-$B$3)),IF(M214="WON",(((K214-1)*'complete results log'!$B$2)*(1-$B$3)),IF(M214="PLACED",(((L214-1)*'complete results log'!$B$2)*(1-$B$3))-'complete results log'!$B$2,IF(J214=0,-'complete results log'!$B$2,-('complete results log'!$B$2*2))))))*E214</f>
        <v>-0</v>
      </c>
      <c r="R214" s="46">
        <f>(IF(M214="WON-EW",((((F214-1)*J214)*'complete results log'!$B$2)+('complete results log'!$B$2*(F214-1))),IF(M214="WON",((((F214-1)*J214)*'complete results log'!$B$2)+('complete results log'!$B$2*(F214-1))),IF(M214="PLACED",((((F214-1)*J214)*'complete results log'!$B$2)-'complete results log'!$B$2),IF(J214=0,-'complete results log'!$B$2,IF(J214=0,-'complete results log'!$B$2,-('complete results log'!$B$2*2)))))))*E214</f>
        <v>-0</v>
      </c>
      <c r="S214" s="3"/>
      <c r="T214" s="3"/>
      <c r="U214" s="3"/>
      <c r="V214" s="3"/>
      <c r="W214" s="3"/>
      <c r="X214" s="3"/>
      <c r="Y214" s="3"/>
      <c r="Z214" s="3"/>
    </row>
    <row ht="12" customHeight="1" r="215">
      <c r="A215" s="26"/>
      <c r="B215" s="28"/>
      <c r="C215" s="29"/>
      <c r="D215" s="29"/>
      <c r="E215" s="61"/>
      <c r="F215" s="62"/>
      <c r="G215" s="63"/>
      <c r="H215" s="43"/>
      <c r="I215" s="43"/>
      <c r="J215" s="43"/>
      <c r="K215" s="20"/>
      <c r="L215" s="29"/>
      <c r="M215" s="20"/>
      <c r="N215" s="45">
        <f>((G215-1)*(1-(IF(H215="no",0,'complete results log'!$B$3)))+1)</f>
        <v>0.05</v>
      </c>
      <c r="O215" s="45">
        <f>E215*IF(I215="yes",2,1)</f>
        <v>0</v>
      </c>
      <c r="P215" s="46">
        <f>(IF(M215="WON-EW",((((N215-1)*J215)*'complete results log'!$B$2)+('complete results log'!$B$2*(N215-1))),IF(M215="WON",((((N215-1)*J215)*'complete results log'!$B$2)+('complete results log'!$B$2*(N215-1))),IF(M215="PLACED",((((N215-1)*J215)*'complete results log'!$B$2)-'complete results log'!$B$2),IF(J215=0,-'complete results log'!$B$2,IF(J215=0,-'complete results log'!$B$2,-('complete results log'!$B$2*2)))))))*E215</f>
        <v>-0</v>
      </c>
      <c r="Q215" s="46">
        <f>(IF(M215="WON-EW",(((K215-1)*'complete results log'!$B$2)*(1-$B$3))+(((L215-1)*'complete results log'!$B$2)*(1-$B$3)),IF(M215="WON",(((K215-1)*'complete results log'!$B$2)*(1-$B$3)),IF(M215="PLACED",(((L215-1)*'complete results log'!$B$2)*(1-$B$3))-'complete results log'!$B$2,IF(J215=0,-'complete results log'!$B$2,-('complete results log'!$B$2*2))))))*E215</f>
        <v>-0</v>
      </c>
      <c r="R215" s="46">
        <f>(IF(M215="WON-EW",((((F215-1)*J215)*'complete results log'!$B$2)+('complete results log'!$B$2*(F215-1))),IF(M215="WON",((((F215-1)*J215)*'complete results log'!$B$2)+('complete results log'!$B$2*(F215-1))),IF(M215="PLACED",((((F215-1)*J215)*'complete results log'!$B$2)-'complete results log'!$B$2),IF(J215=0,-'complete results log'!$B$2,IF(J215=0,-'complete results log'!$B$2,-('complete results log'!$B$2*2)))))))*E215</f>
        <v>-0</v>
      </c>
      <c r="S215" s="3"/>
      <c r="T215" s="3"/>
      <c r="U215" s="3"/>
      <c r="V215" s="3"/>
      <c r="W215" s="3"/>
      <c r="X215" s="3"/>
      <c r="Y215" s="3"/>
      <c r="Z215" s="3"/>
    </row>
    <row ht="12" customHeight="1" r="216">
      <c r="A216" s="26"/>
      <c r="B216" s="28"/>
      <c r="C216" s="29"/>
      <c r="D216" s="29"/>
      <c r="E216" s="61"/>
      <c r="F216" s="62"/>
      <c r="G216" s="63"/>
      <c r="H216" s="43"/>
      <c r="I216" s="43"/>
      <c r="J216" s="43"/>
      <c r="K216" s="20"/>
      <c r="L216" s="29"/>
      <c r="M216" s="20"/>
      <c r="N216" s="45">
        <f>((G216-1)*(1-(IF(H216="no",0,'complete results log'!$B$3)))+1)</f>
        <v>0.05</v>
      </c>
      <c r="O216" s="45">
        <f>E216*IF(I216="yes",2,1)</f>
        <v>0</v>
      </c>
      <c r="P216" s="46">
        <f>(IF(M216="WON-EW",((((N216-1)*J216)*'complete results log'!$B$2)+('complete results log'!$B$2*(N216-1))),IF(M216="WON",((((N216-1)*J216)*'complete results log'!$B$2)+('complete results log'!$B$2*(N216-1))),IF(M216="PLACED",((((N216-1)*J216)*'complete results log'!$B$2)-'complete results log'!$B$2),IF(J216=0,-'complete results log'!$B$2,IF(J216=0,-'complete results log'!$B$2,-('complete results log'!$B$2*2)))))))*E216</f>
        <v>-0</v>
      </c>
      <c r="Q216" s="46">
        <f>(IF(M216="WON-EW",(((K216-1)*'complete results log'!$B$2)*(1-$B$3))+(((L216-1)*'complete results log'!$B$2)*(1-$B$3)),IF(M216="WON",(((K216-1)*'complete results log'!$B$2)*(1-$B$3)),IF(M216="PLACED",(((L216-1)*'complete results log'!$B$2)*(1-$B$3))-'complete results log'!$B$2,IF(J216=0,-'complete results log'!$B$2,-('complete results log'!$B$2*2))))))*E216</f>
        <v>-0</v>
      </c>
      <c r="R216" s="46">
        <f>(IF(M216="WON-EW",((((F216-1)*J216)*'complete results log'!$B$2)+('complete results log'!$B$2*(F216-1))),IF(M216="WON",((((F216-1)*J216)*'complete results log'!$B$2)+('complete results log'!$B$2*(F216-1))),IF(M216="PLACED",((((F216-1)*J216)*'complete results log'!$B$2)-'complete results log'!$B$2),IF(J216=0,-'complete results log'!$B$2,IF(J216=0,-'complete results log'!$B$2,-('complete results log'!$B$2*2)))))))*E216</f>
        <v>-0</v>
      </c>
      <c r="S216" s="3"/>
      <c r="T216" s="3"/>
      <c r="U216" s="3"/>
      <c r="V216" s="3"/>
      <c r="W216" s="3"/>
      <c r="X216" s="3"/>
      <c r="Y216" s="3"/>
      <c r="Z216" s="3"/>
    </row>
    <row ht="12" customHeight="1" r="217">
      <c r="A217" s="26"/>
      <c r="B217" s="28"/>
      <c r="C217" s="29"/>
      <c r="D217" s="29"/>
      <c r="E217" s="61"/>
      <c r="F217" s="62"/>
      <c r="G217" s="63"/>
      <c r="H217" s="43"/>
      <c r="I217" s="43"/>
      <c r="J217" s="43"/>
      <c r="K217" s="20"/>
      <c r="L217" s="29"/>
      <c r="M217" s="20"/>
      <c r="N217" s="45">
        <f>((G217-1)*(1-(IF(H217="no",0,'complete results log'!$B$3)))+1)</f>
        <v>0.05</v>
      </c>
      <c r="O217" s="45">
        <f>E217*IF(I217="yes",2,1)</f>
        <v>0</v>
      </c>
      <c r="P217" s="46">
        <f>(IF(M217="WON-EW",((((N217-1)*J217)*'complete results log'!$B$2)+('complete results log'!$B$2*(N217-1))),IF(M217="WON",((((N217-1)*J217)*'complete results log'!$B$2)+('complete results log'!$B$2*(N217-1))),IF(M217="PLACED",((((N217-1)*J217)*'complete results log'!$B$2)-'complete results log'!$B$2),IF(J217=0,-'complete results log'!$B$2,IF(J217=0,-'complete results log'!$B$2,-('complete results log'!$B$2*2)))))))*E217</f>
        <v>-0</v>
      </c>
      <c r="Q217" s="46">
        <f>(IF(M217="WON-EW",(((K217-1)*'complete results log'!$B$2)*(1-$B$3))+(((L217-1)*'complete results log'!$B$2)*(1-$B$3)),IF(M217="WON",(((K217-1)*'complete results log'!$B$2)*(1-$B$3)),IF(M217="PLACED",(((L217-1)*'complete results log'!$B$2)*(1-$B$3))-'complete results log'!$B$2,IF(J217=0,-'complete results log'!$B$2,-('complete results log'!$B$2*2))))))*E217</f>
        <v>-0</v>
      </c>
      <c r="R217" s="46">
        <f>(IF(M217="WON-EW",((((F217-1)*J217)*'complete results log'!$B$2)+('complete results log'!$B$2*(F217-1))),IF(M217="WON",((((F217-1)*J217)*'complete results log'!$B$2)+('complete results log'!$B$2*(F217-1))),IF(M217="PLACED",((((F217-1)*J217)*'complete results log'!$B$2)-'complete results log'!$B$2),IF(J217=0,-'complete results log'!$B$2,IF(J217=0,-'complete results log'!$B$2,-('complete results log'!$B$2*2)))))))*E217</f>
        <v>-0</v>
      </c>
      <c r="S217" s="3"/>
      <c r="T217" s="3"/>
      <c r="U217" s="3"/>
      <c r="V217" s="3"/>
      <c r="W217" s="3"/>
      <c r="X217" s="3"/>
      <c r="Y217" s="3"/>
      <c r="Z217" s="3"/>
    </row>
    <row ht="12" customHeight="1" r="218">
      <c r="A218" s="26"/>
      <c r="B218" s="28"/>
      <c r="C218" s="29"/>
      <c r="D218" s="29"/>
      <c r="E218" s="61"/>
      <c r="F218" s="62"/>
      <c r="G218" s="63"/>
      <c r="H218" s="43"/>
      <c r="I218" s="43"/>
      <c r="J218" s="43"/>
      <c r="K218" s="20"/>
      <c r="L218" s="29"/>
      <c r="M218" s="20"/>
      <c r="N218" s="45">
        <f>((G218-1)*(1-(IF(H218="no",0,'complete results log'!$B$3)))+1)</f>
        <v>0.05</v>
      </c>
      <c r="O218" s="45">
        <f>E218*IF(I218="yes",2,1)</f>
        <v>0</v>
      </c>
      <c r="P218" s="46">
        <f>(IF(M218="WON-EW",((((N218-1)*J218)*'complete results log'!$B$2)+('complete results log'!$B$2*(N218-1))),IF(M218="WON",((((N218-1)*J218)*'complete results log'!$B$2)+('complete results log'!$B$2*(N218-1))),IF(M218="PLACED",((((N218-1)*J218)*'complete results log'!$B$2)-'complete results log'!$B$2),IF(J218=0,-'complete results log'!$B$2,IF(J218=0,-'complete results log'!$B$2,-('complete results log'!$B$2*2)))))))*E218</f>
        <v>-0</v>
      </c>
      <c r="Q218" s="46">
        <f>(IF(M218="WON-EW",(((K218-1)*'complete results log'!$B$2)*(1-$B$3))+(((L218-1)*'complete results log'!$B$2)*(1-$B$3)),IF(M218="WON",(((K218-1)*'complete results log'!$B$2)*(1-$B$3)),IF(M218="PLACED",(((L218-1)*'complete results log'!$B$2)*(1-$B$3))-'complete results log'!$B$2,IF(J218=0,-'complete results log'!$B$2,-('complete results log'!$B$2*2))))))*E218</f>
        <v>-0</v>
      </c>
      <c r="R218" s="46">
        <f>(IF(M218="WON-EW",((((F218-1)*J218)*'complete results log'!$B$2)+('complete results log'!$B$2*(F218-1))),IF(M218="WON",((((F218-1)*J218)*'complete results log'!$B$2)+('complete results log'!$B$2*(F218-1))),IF(M218="PLACED",((((F218-1)*J218)*'complete results log'!$B$2)-'complete results log'!$B$2),IF(J218=0,-'complete results log'!$B$2,IF(J218=0,-'complete results log'!$B$2,-('complete results log'!$B$2*2)))))))*E218</f>
        <v>-0</v>
      </c>
      <c r="S218" s="3"/>
      <c r="T218" s="3"/>
      <c r="U218" s="3"/>
      <c r="V218" s="3"/>
      <c r="W218" s="3"/>
      <c r="X218" s="3"/>
      <c r="Y218" s="3"/>
      <c r="Z218" s="3"/>
    </row>
    <row ht="12" customHeight="1" r="219">
      <c r="A219" s="26"/>
      <c r="B219" s="28"/>
      <c r="C219" s="29"/>
      <c r="D219" s="29"/>
      <c r="E219" s="61"/>
      <c r="F219" s="62"/>
      <c r="G219" s="63"/>
      <c r="H219" s="43"/>
      <c r="I219" s="43"/>
      <c r="J219" s="43"/>
      <c r="K219" s="20"/>
      <c r="L219" s="29"/>
      <c r="M219" s="20"/>
      <c r="N219" s="45">
        <f>((G219-1)*(1-(IF(H219="no",0,'complete results log'!$B$3)))+1)</f>
        <v>0.05</v>
      </c>
      <c r="O219" s="45">
        <f>E219*IF(I219="yes",2,1)</f>
        <v>0</v>
      </c>
      <c r="P219" s="46">
        <f>(IF(M219="WON-EW",((((N219-1)*J219)*'complete results log'!$B$2)+('complete results log'!$B$2*(N219-1))),IF(M219="WON",((((N219-1)*J219)*'complete results log'!$B$2)+('complete results log'!$B$2*(N219-1))),IF(M219="PLACED",((((N219-1)*J219)*'complete results log'!$B$2)-'complete results log'!$B$2),IF(J219=0,-'complete results log'!$B$2,IF(J219=0,-'complete results log'!$B$2,-('complete results log'!$B$2*2)))))))*E219</f>
        <v>-0</v>
      </c>
      <c r="Q219" s="46">
        <f>(IF(M219="WON-EW",(((K219-1)*'complete results log'!$B$2)*(1-$B$3))+(((L219-1)*'complete results log'!$B$2)*(1-$B$3)),IF(M219="WON",(((K219-1)*'complete results log'!$B$2)*(1-$B$3)),IF(M219="PLACED",(((L219-1)*'complete results log'!$B$2)*(1-$B$3))-'complete results log'!$B$2,IF(J219=0,-'complete results log'!$B$2,-('complete results log'!$B$2*2))))))*E219</f>
        <v>-0</v>
      </c>
      <c r="R219" s="46">
        <f>(IF(M219="WON-EW",((((F219-1)*J219)*'complete results log'!$B$2)+('complete results log'!$B$2*(F219-1))),IF(M219="WON",((((F219-1)*J219)*'complete results log'!$B$2)+('complete results log'!$B$2*(F219-1))),IF(M219="PLACED",((((F219-1)*J219)*'complete results log'!$B$2)-'complete results log'!$B$2),IF(J219=0,-'complete results log'!$B$2,IF(J219=0,-'complete results log'!$B$2,-('complete results log'!$B$2*2)))))))*E219</f>
        <v>-0</v>
      </c>
      <c r="S219" s="3"/>
      <c r="T219" s="3"/>
      <c r="U219" s="3"/>
      <c r="V219" s="3"/>
      <c r="W219" s="3"/>
      <c r="X219" s="3"/>
      <c r="Y219" s="3"/>
      <c r="Z219" s="3"/>
    </row>
    <row ht="12" customHeight="1" r="220">
      <c r="A220" s="26"/>
      <c r="B220" s="28"/>
      <c r="C220" s="29"/>
      <c r="D220" s="29"/>
      <c r="E220" s="61"/>
      <c r="F220" s="62"/>
      <c r="G220" s="63"/>
      <c r="H220" s="43"/>
      <c r="I220" s="43"/>
      <c r="J220" s="43"/>
      <c r="K220" s="20"/>
      <c r="L220" s="29"/>
      <c r="M220" s="20"/>
      <c r="N220" s="45">
        <f>((G220-1)*(1-(IF(H220="no",0,'complete results log'!$B$3)))+1)</f>
        <v>0.05</v>
      </c>
      <c r="O220" s="45">
        <f>E220*IF(I220="yes",2,1)</f>
        <v>0</v>
      </c>
      <c r="P220" s="46">
        <f>(IF(M220="WON-EW",((((N220-1)*J220)*'complete results log'!$B$2)+('complete results log'!$B$2*(N220-1))),IF(M220="WON",((((N220-1)*J220)*'complete results log'!$B$2)+('complete results log'!$B$2*(N220-1))),IF(M220="PLACED",((((N220-1)*J220)*'complete results log'!$B$2)-'complete results log'!$B$2),IF(J220=0,-'complete results log'!$B$2,IF(J220=0,-'complete results log'!$B$2,-('complete results log'!$B$2*2)))))))*E220</f>
        <v>-0</v>
      </c>
      <c r="Q220" s="46">
        <f>(IF(M220="WON-EW",(((K220-1)*'complete results log'!$B$2)*(1-$B$3))+(((L220-1)*'complete results log'!$B$2)*(1-$B$3)),IF(M220="WON",(((K220-1)*'complete results log'!$B$2)*(1-$B$3)),IF(M220="PLACED",(((L220-1)*'complete results log'!$B$2)*(1-$B$3))-'complete results log'!$B$2,IF(J220=0,-'complete results log'!$B$2,-('complete results log'!$B$2*2))))))*E220</f>
        <v>-0</v>
      </c>
      <c r="R220" s="46">
        <f>(IF(M220="WON-EW",((((F220-1)*J220)*'complete results log'!$B$2)+('complete results log'!$B$2*(F220-1))),IF(M220="WON",((((F220-1)*J220)*'complete results log'!$B$2)+('complete results log'!$B$2*(F220-1))),IF(M220="PLACED",((((F220-1)*J220)*'complete results log'!$B$2)-'complete results log'!$B$2),IF(J220=0,-'complete results log'!$B$2,IF(J220=0,-'complete results log'!$B$2,-('complete results log'!$B$2*2)))))))*E220</f>
        <v>-0</v>
      </c>
      <c r="S220" s="3"/>
      <c r="T220" s="3"/>
      <c r="U220" s="3"/>
      <c r="V220" s="3"/>
      <c r="W220" s="3"/>
      <c r="X220" s="3"/>
      <c r="Y220" s="3"/>
      <c r="Z220" s="3"/>
    </row>
    <row ht="12" customHeight="1" r="221">
      <c r="A221" s="26"/>
      <c r="B221" s="28"/>
      <c r="C221" s="29"/>
      <c r="D221" s="29"/>
      <c r="E221" s="61"/>
      <c r="F221" s="62"/>
      <c r="G221" s="63"/>
      <c r="H221" s="43"/>
      <c r="I221" s="43"/>
      <c r="J221" s="43"/>
      <c r="K221" s="20"/>
      <c r="L221" s="29"/>
      <c r="M221" s="20"/>
      <c r="N221" s="45">
        <f>((G221-1)*(1-(IF(H221="no",0,'complete results log'!$B$3)))+1)</f>
        <v>0.05</v>
      </c>
      <c r="O221" s="45">
        <f>E221*IF(I221="yes",2,1)</f>
        <v>0</v>
      </c>
      <c r="P221" s="46">
        <f>(IF(M221="WON-EW",((((N221-1)*J221)*'complete results log'!$B$2)+('complete results log'!$B$2*(N221-1))),IF(M221="WON",((((N221-1)*J221)*'complete results log'!$B$2)+('complete results log'!$B$2*(N221-1))),IF(M221="PLACED",((((N221-1)*J221)*'complete results log'!$B$2)-'complete results log'!$B$2),IF(J221=0,-'complete results log'!$B$2,IF(J221=0,-'complete results log'!$B$2,-('complete results log'!$B$2*2)))))))*E221</f>
        <v>-0</v>
      </c>
      <c r="Q221" s="46">
        <f>(IF(M221="WON-EW",(((K221-1)*'complete results log'!$B$2)*(1-$B$3))+(((L221-1)*'complete results log'!$B$2)*(1-$B$3)),IF(M221="WON",(((K221-1)*'complete results log'!$B$2)*(1-$B$3)),IF(M221="PLACED",(((L221-1)*'complete results log'!$B$2)*(1-$B$3))-'complete results log'!$B$2,IF(J221=0,-'complete results log'!$B$2,-('complete results log'!$B$2*2))))))*E221</f>
        <v>-0</v>
      </c>
      <c r="R221" s="46">
        <f>(IF(M221="WON-EW",((((F221-1)*J221)*'complete results log'!$B$2)+('complete results log'!$B$2*(F221-1))),IF(M221="WON",((((F221-1)*J221)*'complete results log'!$B$2)+('complete results log'!$B$2*(F221-1))),IF(M221="PLACED",((((F221-1)*J221)*'complete results log'!$B$2)-'complete results log'!$B$2),IF(J221=0,-'complete results log'!$B$2,IF(J221=0,-'complete results log'!$B$2,-('complete results log'!$B$2*2)))))))*E221</f>
        <v>-0</v>
      </c>
      <c r="S221" s="3"/>
      <c r="T221" s="3"/>
      <c r="U221" s="3"/>
      <c r="V221" s="3"/>
      <c r="W221" s="3"/>
      <c r="X221" s="3"/>
      <c r="Y221" s="3"/>
      <c r="Z221" s="3"/>
    </row>
    <row ht="12" customHeight="1" r="222">
      <c r="A222" s="26"/>
      <c r="B222" s="28"/>
      <c r="C222" s="29"/>
      <c r="D222" s="29"/>
      <c r="E222" s="61"/>
      <c r="F222" s="62"/>
      <c r="G222" s="63"/>
      <c r="H222" s="43"/>
      <c r="I222" s="43"/>
      <c r="J222" s="43"/>
      <c r="K222" s="20"/>
      <c r="L222" s="29"/>
      <c r="M222" s="20"/>
      <c r="N222" s="45">
        <f>((G222-1)*(1-(IF(H222="no",0,'complete results log'!$B$3)))+1)</f>
        <v>0.05</v>
      </c>
      <c r="O222" s="45">
        <f>E222*IF(I222="yes",2,1)</f>
        <v>0</v>
      </c>
      <c r="P222" s="46">
        <f>(IF(M222="WON-EW",((((N222-1)*J222)*'complete results log'!$B$2)+('complete results log'!$B$2*(N222-1))),IF(M222="WON",((((N222-1)*J222)*'complete results log'!$B$2)+('complete results log'!$B$2*(N222-1))),IF(M222="PLACED",((((N222-1)*J222)*'complete results log'!$B$2)-'complete results log'!$B$2),IF(J222=0,-'complete results log'!$B$2,IF(J222=0,-'complete results log'!$B$2,-('complete results log'!$B$2*2)))))))*E222</f>
        <v>-0</v>
      </c>
      <c r="Q222" s="46">
        <f>(IF(M222="WON-EW",(((K222-1)*'complete results log'!$B$2)*(1-$B$3))+(((L222-1)*'complete results log'!$B$2)*(1-$B$3)),IF(M222="WON",(((K222-1)*'complete results log'!$B$2)*(1-$B$3)),IF(M222="PLACED",(((L222-1)*'complete results log'!$B$2)*(1-$B$3))-'complete results log'!$B$2,IF(J222=0,-'complete results log'!$B$2,-('complete results log'!$B$2*2))))))*E222</f>
        <v>-0</v>
      </c>
      <c r="R222" s="46">
        <f>(IF(M222="WON-EW",((((F222-1)*J222)*'complete results log'!$B$2)+('complete results log'!$B$2*(F222-1))),IF(M222="WON",((((F222-1)*J222)*'complete results log'!$B$2)+('complete results log'!$B$2*(F222-1))),IF(M222="PLACED",((((F222-1)*J222)*'complete results log'!$B$2)-'complete results log'!$B$2),IF(J222=0,-'complete results log'!$B$2,IF(J222=0,-'complete results log'!$B$2,-('complete results log'!$B$2*2)))))))*E222</f>
        <v>-0</v>
      </c>
      <c r="S222" s="3"/>
      <c r="T222" s="3"/>
      <c r="U222" s="3"/>
      <c r="V222" s="3"/>
      <c r="W222" s="3"/>
      <c r="X222" s="3"/>
      <c r="Y222" s="3"/>
      <c r="Z222" s="3"/>
    </row>
    <row ht="12" customHeight="1" r="223">
      <c r="A223" s="26"/>
      <c r="B223" s="28"/>
      <c r="C223" s="29"/>
      <c r="D223" s="29"/>
      <c r="E223" s="61"/>
      <c r="F223" s="62"/>
      <c r="G223" s="63"/>
      <c r="H223" s="43"/>
      <c r="I223" s="43"/>
      <c r="J223" s="43"/>
      <c r="K223" s="20"/>
      <c r="L223" s="29"/>
      <c r="M223" s="20"/>
      <c r="N223" s="45">
        <f>((G223-1)*(1-(IF(H223="no",0,'complete results log'!$B$3)))+1)</f>
        <v>0.05</v>
      </c>
      <c r="O223" s="45">
        <f>E223*IF(I223="yes",2,1)</f>
        <v>0</v>
      </c>
      <c r="P223" s="46">
        <f>(IF(M223="WON-EW",((((N223-1)*J223)*'complete results log'!$B$2)+('complete results log'!$B$2*(N223-1))),IF(M223="WON",((((N223-1)*J223)*'complete results log'!$B$2)+('complete results log'!$B$2*(N223-1))),IF(M223="PLACED",((((N223-1)*J223)*'complete results log'!$B$2)-'complete results log'!$B$2),IF(J223=0,-'complete results log'!$B$2,IF(J223=0,-'complete results log'!$B$2,-('complete results log'!$B$2*2)))))))*E223</f>
        <v>-0</v>
      </c>
      <c r="Q223" s="46">
        <f>(IF(M223="WON-EW",(((K223-1)*'complete results log'!$B$2)*(1-$B$3))+(((L223-1)*'complete results log'!$B$2)*(1-$B$3)),IF(M223="WON",(((K223-1)*'complete results log'!$B$2)*(1-$B$3)),IF(M223="PLACED",(((L223-1)*'complete results log'!$B$2)*(1-$B$3))-'complete results log'!$B$2,IF(J223=0,-'complete results log'!$B$2,-('complete results log'!$B$2*2))))))*E223</f>
        <v>-0</v>
      </c>
      <c r="R223" s="46">
        <f>(IF(M223="WON-EW",((((F223-1)*J223)*'complete results log'!$B$2)+('complete results log'!$B$2*(F223-1))),IF(M223="WON",((((F223-1)*J223)*'complete results log'!$B$2)+('complete results log'!$B$2*(F223-1))),IF(M223="PLACED",((((F223-1)*J223)*'complete results log'!$B$2)-'complete results log'!$B$2),IF(J223=0,-'complete results log'!$B$2,IF(J223=0,-'complete results log'!$B$2,-('complete results log'!$B$2*2)))))))*E223</f>
        <v>-0</v>
      </c>
      <c r="S223" s="3"/>
      <c r="T223" s="3"/>
      <c r="U223" s="3"/>
      <c r="V223" s="3"/>
      <c r="W223" s="3"/>
      <c r="X223" s="3"/>
      <c r="Y223" s="3"/>
      <c r="Z223" s="3"/>
    </row>
    <row ht="12" customHeight="1" r="224">
      <c r="A224" s="26"/>
      <c r="B224" s="28"/>
      <c r="C224" s="29"/>
      <c r="D224" s="29"/>
      <c r="E224" s="61"/>
      <c r="F224" s="62"/>
      <c r="G224" s="63"/>
      <c r="H224" s="43"/>
      <c r="I224" s="43"/>
      <c r="J224" s="43"/>
      <c r="K224" s="20"/>
      <c r="L224" s="29"/>
      <c r="M224" s="20"/>
      <c r="N224" s="45">
        <f>((G224-1)*(1-(IF(H224="no",0,'complete results log'!$B$3)))+1)</f>
        <v>0.05</v>
      </c>
      <c r="O224" s="45">
        <f>E224*IF(I224="yes",2,1)</f>
        <v>0</v>
      </c>
      <c r="P224" s="46">
        <f>(IF(M224="WON-EW",((((N224-1)*J224)*'complete results log'!$B$2)+('complete results log'!$B$2*(N224-1))),IF(M224="WON",((((N224-1)*J224)*'complete results log'!$B$2)+('complete results log'!$B$2*(N224-1))),IF(M224="PLACED",((((N224-1)*J224)*'complete results log'!$B$2)-'complete results log'!$B$2),IF(J224=0,-'complete results log'!$B$2,IF(J224=0,-'complete results log'!$B$2,-('complete results log'!$B$2*2)))))))*E224</f>
        <v>-0</v>
      </c>
      <c r="Q224" s="46">
        <f>(IF(M224="WON-EW",(((K224-1)*'complete results log'!$B$2)*(1-$B$3))+(((L224-1)*'complete results log'!$B$2)*(1-$B$3)),IF(M224="WON",(((K224-1)*'complete results log'!$B$2)*(1-$B$3)),IF(M224="PLACED",(((L224-1)*'complete results log'!$B$2)*(1-$B$3))-'complete results log'!$B$2,IF(J224=0,-'complete results log'!$B$2,-('complete results log'!$B$2*2))))))*E224</f>
        <v>-0</v>
      </c>
      <c r="R224" s="46">
        <f>(IF(M224="WON-EW",((((F224-1)*J224)*'complete results log'!$B$2)+('complete results log'!$B$2*(F224-1))),IF(M224="WON",((((F224-1)*J224)*'complete results log'!$B$2)+('complete results log'!$B$2*(F224-1))),IF(M224="PLACED",((((F224-1)*J224)*'complete results log'!$B$2)-'complete results log'!$B$2),IF(J224=0,-'complete results log'!$B$2,IF(J224=0,-'complete results log'!$B$2,-('complete results log'!$B$2*2)))))))*E224</f>
        <v>-0</v>
      </c>
      <c r="S224" s="3"/>
      <c r="T224" s="3"/>
      <c r="U224" s="3"/>
      <c r="V224" s="3"/>
      <c r="W224" s="3"/>
      <c r="X224" s="3"/>
      <c r="Y224" s="3"/>
      <c r="Z224" s="3"/>
    </row>
    <row ht="12" customHeight="1" r="225">
      <c r="A225" s="26"/>
      <c r="B225" s="28"/>
      <c r="C225" s="29"/>
      <c r="D225" s="29"/>
      <c r="E225" s="61"/>
      <c r="F225" s="62"/>
      <c r="G225" s="63"/>
      <c r="H225" s="43"/>
      <c r="I225" s="43"/>
      <c r="J225" s="43"/>
      <c r="K225" s="20"/>
      <c r="L225" s="29"/>
      <c r="M225" s="20"/>
      <c r="N225" s="45">
        <f>((G225-1)*(1-(IF(H225="no",0,'complete results log'!$B$3)))+1)</f>
        <v>0.05</v>
      </c>
      <c r="O225" s="45">
        <f>E225*IF(I225="yes",2,1)</f>
        <v>0</v>
      </c>
      <c r="P225" s="46">
        <f>(IF(M225="WON-EW",((((N225-1)*J225)*'complete results log'!$B$2)+('complete results log'!$B$2*(N225-1))),IF(M225="WON",((((N225-1)*J225)*'complete results log'!$B$2)+('complete results log'!$B$2*(N225-1))),IF(M225="PLACED",((((N225-1)*J225)*'complete results log'!$B$2)-'complete results log'!$B$2),IF(J225=0,-'complete results log'!$B$2,IF(J225=0,-'complete results log'!$B$2,-('complete results log'!$B$2*2)))))))*E225</f>
        <v>-0</v>
      </c>
      <c r="Q225" s="46">
        <f>(IF(M225="WON-EW",(((K225-1)*'complete results log'!$B$2)*(1-$B$3))+(((L225-1)*'complete results log'!$B$2)*(1-$B$3)),IF(M225="WON",(((K225-1)*'complete results log'!$B$2)*(1-$B$3)),IF(M225="PLACED",(((L225-1)*'complete results log'!$B$2)*(1-$B$3))-'complete results log'!$B$2,IF(J225=0,-'complete results log'!$B$2,-('complete results log'!$B$2*2))))))*E225</f>
        <v>-0</v>
      </c>
      <c r="R225" s="46">
        <f>(IF(M225="WON-EW",((((F225-1)*J225)*'complete results log'!$B$2)+('complete results log'!$B$2*(F225-1))),IF(M225="WON",((((F225-1)*J225)*'complete results log'!$B$2)+('complete results log'!$B$2*(F225-1))),IF(M225="PLACED",((((F225-1)*J225)*'complete results log'!$B$2)-'complete results log'!$B$2),IF(J225=0,-'complete results log'!$B$2,IF(J225=0,-'complete results log'!$B$2,-('complete results log'!$B$2*2)))))))*E225</f>
        <v>-0</v>
      </c>
      <c r="S225" s="3"/>
      <c r="T225" s="3"/>
      <c r="U225" s="3"/>
      <c r="V225" s="3"/>
      <c r="W225" s="3"/>
      <c r="X225" s="3"/>
      <c r="Y225" s="3"/>
      <c r="Z225" s="3"/>
    </row>
    <row ht="12" customHeight="1" r="226">
      <c r="A226" s="26"/>
      <c r="B226" s="28"/>
      <c r="C226" s="29"/>
      <c r="D226" s="29"/>
      <c r="E226" s="61"/>
      <c r="F226" s="62"/>
      <c r="G226" s="63"/>
      <c r="H226" s="43"/>
      <c r="I226" s="43"/>
      <c r="J226" s="43"/>
      <c r="K226" s="20"/>
      <c r="L226" s="29"/>
      <c r="M226" s="20"/>
      <c r="N226" s="45">
        <f>((G226-1)*(1-(IF(H226="no",0,'complete results log'!$B$3)))+1)</f>
        <v>0.05</v>
      </c>
      <c r="O226" s="45">
        <f>E226*IF(I226="yes",2,1)</f>
        <v>0</v>
      </c>
      <c r="P226" s="46">
        <f>(IF(M226="WON-EW",((((N226-1)*J226)*'complete results log'!$B$2)+('complete results log'!$B$2*(N226-1))),IF(M226="WON",((((N226-1)*J226)*'complete results log'!$B$2)+('complete results log'!$B$2*(N226-1))),IF(M226="PLACED",((((N226-1)*J226)*'complete results log'!$B$2)-'complete results log'!$B$2),IF(J226=0,-'complete results log'!$B$2,IF(J226=0,-'complete results log'!$B$2,-('complete results log'!$B$2*2)))))))*E226</f>
        <v>-0</v>
      </c>
      <c r="Q226" s="46">
        <f>(IF(M226="WON-EW",(((K226-1)*'complete results log'!$B$2)*(1-$B$3))+(((L226-1)*'complete results log'!$B$2)*(1-$B$3)),IF(M226="WON",(((K226-1)*'complete results log'!$B$2)*(1-$B$3)),IF(M226="PLACED",(((L226-1)*'complete results log'!$B$2)*(1-$B$3))-'complete results log'!$B$2,IF(J226=0,-'complete results log'!$B$2,-('complete results log'!$B$2*2))))))*E226</f>
        <v>-0</v>
      </c>
      <c r="R226" s="46">
        <f>(IF(M226="WON-EW",((((F226-1)*J226)*'complete results log'!$B$2)+('complete results log'!$B$2*(F226-1))),IF(M226="WON",((((F226-1)*J226)*'complete results log'!$B$2)+('complete results log'!$B$2*(F226-1))),IF(M226="PLACED",((((F226-1)*J226)*'complete results log'!$B$2)-'complete results log'!$B$2),IF(J226=0,-'complete results log'!$B$2,IF(J226=0,-'complete results log'!$B$2,-('complete results log'!$B$2*2)))))))*E226</f>
        <v>-0</v>
      </c>
      <c r="S226" s="3"/>
      <c r="T226" s="3"/>
      <c r="U226" s="3"/>
      <c r="V226" s="3"/>
      <c r="W226" s="3"/>
      <c r="X226" s="3"/>
      <c r="Y226" s="3"/>
      <c r="Z226" s="3"/>
    </row>
    <row ht="12" customHeight="1" r="227">
      <c r="A227" s="26"/>
      <c r="B227" s="28"/>
      <c r="C227" s="29"/>
      <c r="D227" s="29"/>
      <c r="E227" s="61"/>
      <c r="F227" s="62"/>
      <c r="G227" s="63"/>
      <c r="H227" s="43"/>
      <c r="I227" s="43"/>
      <c r="J227" s="43"/>
      <c r="K227" s="20"/>
      <c r="L227" s="29"/>
      <c r="M227" s="20"/>
      <c r="N227" s="45">
        <f>((G227-1)*(1-(IF(H227="no",0,'complete results log'!$B$3)))+1)</f>
        <v>0.05</v>
      </c>
      <c r="O227" s="45">
        <f>E227*IF(I227="yes",2,1)</f>
        <v>0</v>
      </c>
      <c r="P227" s="46">
        <f>(IF(M227="WON-EW",((((N227-1)*J227)*'complete results log'!$B$2)+('complete results log'!$B$2*(N227-1))),IF(M227="WON",((((N227-1)*J227)*'complete results log'!$B$2)+('complete results log'!$B$2*(N227-1))),IF(M227="PLACED",((((N227-1)*J227)*'complete results log'!$B$2)-'complete results log'!$B$2),IF(J227=0,-'complete results log'!$B$2,IF(J227=0,-'complete results log'!$B$2,-('complete results log'!$B$2*2)))))))*E227</f>
        <v>-0</v>
      </c>
      <c r="Q227" s="46">
        <f>(IF(M227="WON-EW",(((K227-1)*'complete results log'!$B$2)*(1-$B$3))+(((L227-1)*'complete results log'!$B$2)*(1-$B$3)),IF(M227="WON",(((K227-1)*'complete results log'!$B$2)*(1-$B$3)),IF(M227="PLACED",(((L227-1)*'complete results log'!$B$2)*(1-$B$3))-'complete results log'!$B$2,IF(J227=0,-'complete results log'!$B$2,-('complete results log'!$B$2*2))))))*E227</f>
        <v>-0</v>
      </c>
      <c r="R227" s="46">
        <f>(IF(M227="WON-EW",((((F227-1)*J227)*'complete results log'!$B$2)+('complete results log'!$B$2*(F227-1))),IF(M227="WON",((((F227-1)*J227)*'complete results log'!$B$2)+('complete results log'!$B$2*(F227-1))),IF(M227="PLACED",((((F227-1)*J227)*'complete results log'!$B$2)-'complete results log'!$B$2),IF(J227=0,-'complete results log'!$B$2,IF(J227=0,-'complete results log'!$B$2,-('complete results log'!$B$2*2)))))))*E227</f>
        <v>-0</v>
      </c>
      <c r="S227" s="3"/>
      <c r="T227" s="3"/>
      <c r="U227" s="3"/>
      <c r="V227" s="3"/>
      <c r="W227" s="3"/>
      <c r="X227" s="3"/>
      <c r="Y227" s="3"/>
      <c r="Z227" s="3"/>
    </row>
    <row ht="12" customHeight="1" r="228">
      <c r="A228" s="26"/>
      <c r="B228" s="28"/>
      <c r="C228" s="29"/>
      <c r="D228" s="29"/>
      <c r="E228" s="61"/>
      <c r="F228" s="62"/>
      <c r="G228" s="63"/>
      <c r="H228" s="43"/>
      <c r="I228" s="43"/>
      <c r="J228" s="43"/>
      <c r="K228" s="20"/>
      <c r="L228" s="29"/>
      <c r="M228" s="20"/>
      <c r="N228" s="45">
        <f>((G228-1)*(1-(IF(H228="no",0,'complete results log'!$B$3)))+1)</f>
        <v>0.05</v>
      </c>
      <c r="O228" s="45">
        <f>E228*IF(I228="yes",2,1)</f>
        <v>0</v>
      </c>
      <c r="P228" s="46">
        <f>(IF(M228="WON-EW",((((N228-1)*J228)*'complete results log'!$B$2)+('complete results log'!$B$2*(N228-1))),IF(M228="WON",((((N228-1)*J228)*'complete results log'!$B$2)+('complete results log'!$B$2*(N228-1))),IF(M228="PLACED",((((N228-1)*J228)*'complete results log'!$B$2)-'complete results log'!$B$2),IF(J228=0,-'complete results log'!$B$2,IF(J228=0,-'complete results log'!$B$2,-('complete results log'!$B$2*2)))))))*E228</f>
        <v>-0</v>
      </c>
      <c r="Q228" s="46">
        <f>(IF(M228="WON-EW",(((K228-1)*'complete results log'!$B$2)*(1-$B$3))+(((L228-1)*'complete results log'!$B$2)*(1-$B$3)),IF(M228="WON",(((K228-1)*'complete results log'!$B$2)*(1-$B$3)),IF(M228="PLACED",(((L228-1)*'complete results log'!$B$2)*(1-$B$3))-'complete results log'!$B$2,IF(J228=0,-'complete results log'!$B$2,-('complete results log'!$B$2*2))))))*E228</f>
        <v>-0</v>
      </c>
      <c r="R228" s="46">
        <f>(IF(M228="WON-EW",((((F228-1)*J228)*'complete results log'!$B$2)+('complete results log'!$B$2*(F228-1))),IF(M228="WON",((((F228-1)*J228)*'complete results log'!$B$2)+('complete results log'!$B$2*(F228-1))),IF(M228="PLACED",((((F228-1)*J228)*'complete results log'!$B$2)-'complete results log'!$B$2),IF(J228=0,-'complete results log'!$B$2,IF(J228=0,-'complete results log'!$B$2,-('complete results log'!$B$2*2)))))))*E228</f>
        <v>-0</v>
      </c>
      <c r="S228" s="3"/>
      <c r="T228" s="3"/>
      <c r="U228" s="3"/>
      <c r="V228" s="3"/>
      <c r="W228" s="3"/>
      <c r="X228" s="3"/>
      <c r="Y228" s="3"/>
      <c r="Z228" s="3"/>
    </row>
    <row ht="12" customHeight="1" r="229">
      <c r="A229" s="26"/>
      <c r="B229" s="28"/>
      <c r="C229" s="29"/>
      <c r="D229" s="29"/>
      <c r="E229" s="61"/>
      <c r="F229" s="62"/>
      <c r="G229" s="63"/>
      <c r="H229" s="43"/>
      <c r="I229" s="43"/>
      <c r="J229" s="43"/>
      <c r="K229" s="20"/>
      <c r="L229" s="29"/>
      <c r="M229" s="20"/>
      <c r="N229" s="45">
        <f>((G229-1)*(1-(IF(H229="no",0,'complete results log'!$B$3)))+1)</f>
        <v>0.05</v>
      </c>
      <c r="O229" s="45">
        <f>E229*IF(I229="yes",2,1)</f>
        <v>0</v>
      </c>
      <c r="P229" s="46">
        <f>(IF(M229="WON-EW",((((N229-1)*J229)*'complete results log'!$B$2)+('complete results log'!$B$2*(N229-1))),IF(M229="WON",((((N229-1)*J229)*'complete results log'!$B$2)+('complete results log'!$B$2*(N229-1))),IF(M229="PLACED",((((N229-1)*J229)*'complete results log'!$B$2)-'complete results log'!$B$2),IF(J229=0,-'complete results log'!$B$2,IF(J229=0,-'complete results log'!$B$2,-('complete results log'!$B$2*2)))))))*E229</f>
        <v>-0</v>
      </c>
      <c r="Q229" s="46">
        <f>(IF(M229="WON-EW",(((K229-1)*'complete results log'!$B$2)*(1-$B$3))+(((L229-1)*'complete results log'!$B$2)*(1-$B$3)),IF(M229="WON",(((K229-1)*'complete results log'!$B$2)*(1-$B$3)),IF(M229="PLACED",(((L229-1)*'complete results log'!$B$2)*(1-$B$3))-'complete results log'!$B$2,IF(J229=0,-'complete results log'!$B$2,-('complete results log'!$B$2*2))))))*E229</f>
        <v>-0</v>
      </c>
      <c r="R229" s="46">
        <f>(IF(M229="WON-EW",((((F229-1)*J229)*'complete results log'!$B$2)+('complete results log'!$B$2*(F229-1))),IF(M229="WON",((((F229-1)*J229)*'complete results log'!$B$2)+('complete results log'!$B$2*(F229-1))),IF(M229="PLACED",((((F229-1)*J229)*'complete results log'!$B$2)-'complete results log'!$B$2),IF(J229=0,-'complete results log'!$B$2,IF(J229=0,-'complete results log'!$B$2,-('complete results log'!$B$2*2)))))))*E229</f>
        <v>-0</v>
      </c>
      <c r="S229" s="3"/>
      <c r="T229" s="3"/>
      <c r="U229" s="3"/>
      <c r="V229" s="3"/>
      <c r="W229" s="3"/>
      <c r="X229" s="3"/>
      <c r="Y229" s="3"/>
      <c r="Z229" s="3"/>
    </row>
    <row ht="12" customHeight="1" r="230">
      <c r="A230" s="26"/>
      <c r="B230" s="28"/>
      <c r="C230" s="29"/>
      <c r="D230" s="29"/>
      <c r="E230" s="61"/>
      <c r="F230" s="62"/>
      <c r="G230" s="63"/>
      <c r="H230" s="43"/>
      <c r="I230" s="43"/>
      <c r="J230" s="43"/>
      <c r="K230" s="20"/>
      <c r="L230" s="29"/>
      <c r="M230" s="20"/>
      <c r="N230" s="45">
        <f>((G230-1)*(1-(IF(H230="no",0,'complete results log'!$B$3)))+1)</f>
        <v>0.05</v>
      </c>
      <c r="O230" s="45">
        <f>E230*IF(I230="yes",2,1)</f>
        <v>0</v>
      </c>
      <c r="P230" s="46">
        <f>(IF(M230="WON-EW",((((N230-1)*J230)*'complete results log'!$B$2)+('complete results log'!$B$2*(N230-1))),IF(M230="WON",((((N230-1)*J230)*'complete results log'!$B$2)+('complete results log'!$B$2*(N230-1))),IF(M230="PLACED",((((N230-1)*J230)*'complete results log'!$B$2)-'complete results log'!$B$2),IF(J230=0,-'complete results log'!$B$2,IF(J230=0,-'complete results log'!$B$2,-('complete results log'!$B$2*2)))))))*E230</f>
        <v>-0</v>
      </c>
      <c r="Q230" s="46">
        <f>(IF(M230="WON-EW",(((K230-1)*'complete results log'!$B$2)*(1-$B$3))+(((L230-1)*'complete results log'!$B$2)*(1-$B$3)),IF(M230="WON",(((K230-1)*'complete results log'!$B$2)*(1-$B$3)),IF(M230="PLACED",(((L230-1)*'complete results log'!$B$2)*(1-$B$3))-'complete results log'!$B$2,IF(J230=0,-'complete results log'!$B$2,-('complete results log'!$B$2*2))))))*E230</f>
        <v>-0</v>
      </c>
      <c r="R230" s="46">
        <f>(IF(M230="WON-EW",((((F230-1)*J230)*'complete results log'!$B$2)+('complete results log'!$B$2*(F230-1))),IF(M230="WON",((((F230-1)*J230)*'complete results log'!$B$2)+('complete results log'!$B$2*(F230-1))),IF(M230="PLACED",((((F230-1)*J230)*'complete results log'!$B$2)-'complete results log'!$B$2),IF(J230=0,-'complete results log'!$B$2,IF(J230=0,-'complete results log'!$B$2,-('complete results log'!$B$2*2)))))))*E230</f>
        <v>-0</v>
      </c>
      <c r="S230" s="3"/>
      <c r="T230" s="3"/>
      <c r="U230" s="3"/>
      <c r="V230" s="3"/>
      <c r="W230" s="3"/>
      <c r="X230" s="3"/>
      <c r="Y230" s="3"/>
      <c r="Z230" s="3"/>
    </row>
    <row ht="12" customHeight="1" r="231">
      <c r="A231" s="26"/>
      <c r="B231" s="28"/>
      <c r="C231" s="29"/>
      <c r="D231" s="29"/>
      <c r="E231" s="61"/>
      <c r="F231" s="62"/>
      <c r="G231" s="63"/>
      <c r="H231" s="43"/>
      <c r="I231" s="43"/>
      <c r="J231" s="43"/>
      <c r="K231" s="20"/>
      <c r="L231" s="29"/>
      <c r="M231" s="20"/>
      <c r="N231" s="45">
        <f>((G231-1)*(1-(IF(H231="no",0,'complete results log'!$B$3)))+1)</f>
        <v>0.05</v>
      </c>
      <c r="O231" s="45">
        <f>E231*IF(I231="yes",2,1)</f>
        <v>0</v>
      </c>
      <c r="P231" s="46">
        <f>(IF(M231="WON-EW",((((N231-1)*J231)*'complete results log'!$B$2)+('complete results log'!$B$2*(N231-1))),IF(M231="WON",((((N231-1)*J231)*'complete results log'!$B$2)+('complete results log'!$B$2*(N231-1))),IF(M231="PLACED",((((N231-1)*J231)*'complete results log'!$B$2)-'complete results log'!$B$2),IF(J231=0,-'complete results log'!$B$2,IF(J231=0,-'complete results log'!$B$2,-('complete results log'!$B$2*2)))))))*E231</f>
        <v>-0</v>
      </c>
      <c r="Q231" s="46">
        <f>(IF(M231="WON-EW",(((K231-1)*'complete results log'!$B$2)*(1-$B$3))+(((L231-1)*'complete results log'!$B$2)*(1-$B$3)),IF(M231="WON",(((K231-1)*'complete results log'!$B$2)*(1-$B$3)),IF(M231="PLACED",(((L231-1)*'complete results log'!$B$2)*(1-$B$3))-'complete results log'!$B$2,IF(J231=0,-'complete results log'!$B$2,-('complete results log'!$B$2*2))))))*E231</f>
        <v>-0</v>
      </c>
      <c r="R231" s="46">
        <f>(IF(M231="WON-EW",((((F231-1)*J231)*'complete results log'!$B$2)+('complete results log'!$B$2*(F231-1))),IF(M231="WON",((((F231-1)*J231)*'complete results log'!$B$2)+('complete results log'!$B$2*(F231-1))),IF(M231="PLACED",((((F231-1)*J231)*'complete results log'!$B$2)-'complete results log'!$B$2),IF(J231=0,-'complete results log'!$B$2,IF(J231=0,-'complete results log'!$B$2,-('complete results log'!$B$2*2)))))))*E231</f>
        <v>-0</v>
      </c>
      <c r="S231" s="3"/>
      <c r="T231" s="3"/>
      <c r="U231" s="3"/>
      <c r="V231" s="3"/>
      <c r="W231" s="3"/>
      <c r="X231" s="3"/>
      <c r="Y231" s="3"/>
      <c r="Z231" s="3"/>
    </row>
    <row ht="12" customHeight="1" r="232">
      <c r="A232" s="26"/>
      <c r="B232" s="28"/>
      <c r="C232" s="29"/>
      <c r="D232" s="29"/>
      <c r="E232" s="61"/>
      <c r="F232" s="62"/>
      <c r="G232" s="63"/>
      <c r="H232" s="43"/>
      <c r="I232" s="43"/>
      <c r="J232" s="43"/>
      <c r="K232" s="20"/>
      <c r="L232" s="29"/>
      <c r="M232" s="20"/>
      <c r="N232" s="45">
        <f>((G232-1)*(1-(IF(H232="no",0,'complete results log'!$B$3)))+1)</f>
        <v>0.05</v>
      </c>
      <c r="O232" s="45">
        <f>E232*IF(I232="yes",2,1)</f>
        <v>0</v>
      </c>
      <c r="P232" s="46">
        <f>(IF(M232="WON-EW",((((N232-1)*J232)*'complete results log'!$B$2)+('complete results log'!$B$2*(N232-1))),IF(M232="WON",((((N232-1)*J232)*'complete results log'!$B$2)+('complete results log'!$B$2*(N232-1))),IF(M232="PLACED",((((N232-1)*J232)*'complete results log'!$B$2)-'complete results log'!$B$2),IF(J232=0,-'complete results log'!$B$2,IF(J232=0,-'complete results log'!$B$2,-('complete results log'!$B$2*2)))))))*E232</f>
        <v>-0</v>
      </c>
      <c r="Q232" s="46">
        <f>(IF(M232="WON-EW",(((K232-1)*'complete results log'!$B$2)*(1-$B$3))+(((L232-1)*'complete results log'!$B$2)*(1-$B$3)),IF(M232="WON",(((K232-1)*'complete results log'!$B$2)*(1-$B$3)),IF(M232="PLACED",(((L232-1)*'complete results log'!$B$2)*(1-$B$3))-'complete results log'!$B$2,IF(J232=0,-'complete results log'!$B$2,-('complete results log'!$B$2*2))))))*E232</f>
        <v>-0</v>
      </c>
      <c r="R232" s="46">
        <f>(IF(M232="WON-EW",((((F232-1)*J232)*'complete results log'!$B$2)+('complete results log'!$B$2*(F232-1))),IF(M232="WON",((((F232-1)*J232)*'complete results log'!$B$2)+('complete results log'!$B$2*(F232-1))),IF(M232="PLACED",((((F232-1)*J232)*'complete results log'!$B$2)-'complete results log'!$B$2),IF(J232=0,-'complete results log'!$B$2,IF(J232=0,-'complete results log'!$B$2,-('complete results log'!$B$2*2)))))))*E232</f>
        <v>-0</v>
      </c>
      <c r="S232" s="3"/>
      <c r="T232" s="3"/>
      <c r="U232" s="3"/>
      <c r="V232" s="3"/>
      <c r="W232" s="3"/>
      <c r="X232" s="3"/>
      <c r="Y232" s="3"/>
      <c r="Z232" s="3"/>
    </row>
    <row ht="12" customHeight="1" r="233">
      <c r="A233" s="26"/>
      <c r="B233" s="28"/>
      <c r="C233" s="29"/>
      <c r="D233" s="29"/>
      <c r="E233" s="61"/>
      <c r="F233" s="62"/>
      <c r="G233" s="63"/>
      <c r="H233" s="43"/>
      <c r="I233" s="43"/>
      <c r="J233" s="43"/>
      <c r="K233" s="20"/>
      <c r="L233" s="29"/>
      <c r="M233" s="20"/>
      <c r="N233" s="45">
        <f>((G233-1)*(1-(IF(H233="no",0,'complete results log'!$B$3)))+1)</f>
        <v>0.05</v>
      </c>
      <c r="O233" s="45">
        <f>E233*IF(I233="yes",2,1)</f>
        <v>0</v>
      </c>
      <c r="P233" s="46">
        <f>(IF(M233="WON-EW",((((N233-1)*J233)*'complete results log'!$B$2)+('complete results log'!$B$2*(N233-1))),IF(M233="WON",((((N233-1)*J233)*'complete results log'!$B$2)+('complete results log'!$B$2*(N233-1))),IF(M233="PLACED",((((N233-1)*J233)*'complete results log'!$B$2)-'complete results log'!$B$2),IF(J233=0,-'complete results log'!$B$2,IF(J233=0,-'complete results log'!$B$2,-('complete results log'!$B$2*2)))))))*E233</f>
        <v>-0</v>
      </c>
      <c r="Q233" s="46">
        <f>(IF(M233="WON-EW",(((K233-1)*'complete results log'!$B$2)*(1-$B$3))+(((L233-1)*'complete results log'!$B$2)*(1-$B$3)),IF(M233="WON",(((K233-1)*'complete results log'!$B$2)*(1-$B$3)),IF(M233="PLACED",(((L233-1)*'complete results log'!$B$2)*(1-$B$3))-'complete results log'!$B$2,IF(J233=0,-'complete results log'!$B$2,-('complete results log'!$B$2*2))))))*E233</f>
        <v>-0</v>
      </c>
      <c r="R233" s="46">
        <f>(IF(M233="WON-EW",((((F233-1)*J233)*'complete results log'!$B$2)+('complete results log'!$B$2*(F233-1))),IF(M233="WON",((((F233-1)*J233)*'complete results log'!$B$2)+('complete results log'!$B$2*(F233-1))),IF(M233="PLACED",((((F233-1)*J233)*'complete results log'!$B$2)-'complete results log'!$B$2),IF(J233=0,-'complete results log'!$B$2,IF(J233=0,-'complete results log'!$B$2,-('complete results log'!$B$2*2)))))))*E233</f>
        <v>-0</v>
      </c>
      <c r="S233" s="3"/>
      <c r="T233" s="3"/>
      <c r="U233" s="3"/>
      <c r="V233" s="3"/>
      <c r="W233" s="3"/>
      <c r="X233" s="3"/>
      <c r="Y233" s="3"/>
      <c r="Z233" s="3"/>
    </row>
    <row ht="12" customHeight="1" r="234">
      <c r="A234" s="26"/>
      <c r="B234" s="28"/>
      <c r="C234" s="29"/>
      <c r="D234" s="29"/>
      <c r="E234" s="61"/>
      <c r="F234" s="62"/>
      <c r="G234" s="63"/>
      <c r="H234" s="43"/>
      <c r="I234" s="43"/>
      <c r="J234" s="43"/>
      <c r="K234" s="20"/>
      <c r="L234" s="29"/>
      <c r="M234" s="20"/>
      <c r="N234" s="45">
        <f>((G234-1)*(1-(IF(H234="no",0,'complete results log'!$B$3)))+1)</f>
        <v>0.05</v>
      </c>
      <c r="O234" s="45">
        <f>E234*IF(I234="yes",2,1)</f>
        <v>0</v>
      </c>
      <c r="P234" s="46">
        <f>(IF(M234="WON-EW",((((N234-1)*J234)*'complete results log'!$B$2)+('complete results log'!$B$2*(N234-1))),IF(M234="WON",((((N234-1)*J234)*'complete results log'!$B$2)+('complete results log'!$B$2*(N234-1))),IF(M234="PLACED",((((N234-1)*J234)*'complete results log'!$B$2)-'complete results log'!$B$2),IF(J234=0,-'complete results log'!$B$2,IF(J234=0,-'complete results log'!$B$2,-('complete results log'!$B$2*2)))))))*E234</f>
        <v>-0</v>
      </c>
      <c r="Q234" s="46">
        <f>(IF(M234="WON-EW",(((K234-1)*'complete results log'!$B$2)*(1-$B$3))+(((L234-1)*'complete results log'!$B$2)*(1-$B$3)),IF(M234="WON",(((K234-1)*'complete results log'!$B$2)*(1-$B$3)),IF(M234="PLACED",(((L234-1)*'complete results log'!$B$2)*(1-$B$3))-'complete results log'!$B$2,IF(J234=0,-'complete results log'!$B$2,-('complete results log'!$B$2*2))))))*E234</f>
        <v>-0</v>
      </c>
      <c r="R234" s="46">
        <f>(IF(M234="WON-EW",((((F234-1)*J234)*'complete results log'!$B$2)+('complete results log'!$B$2*(F234-1))),IF(M234="WON",((((F234-1)*J234)*'complete results log'!$B$2)+('complete results log'!$B$2*(F234-1))),IF(M234="PLACED",((((F234-1)*J234)*'complete results log'!$B$2)-'complete results log'!$B$2),IF(J234=0,-'complete results log'!$B$2,IF(J234=0,-'complete results log'!$B$2,-('complete results log'!$B$2*2)))))))*E234</f>
        <v>-0</v>
      </c>
      <c r="S234" s="3"/>
      <c r="T234" s="3"/>
      <c r="U234" s="3"/>
      <c r="V234" s="3"/>
      <c r="W234" s="3"/>
      <c r="X234" s="3"/>
      <c r="Y234" s="3"/>
      <c r="Z234" s="3"/>
    </row>
    <row ht="12" customHeight="1" r="235">
      <c r="A235" s="26"/>
      <c r="B235" s="28"/>
      <c r="C235" s="29"/>
      <c r="D235" s="29"/>
      <c r="E235" s="61"/>
      <c r="F235" s="62"/>
      <c r="G235" s="63"/>
      <c r="H235" s="43"/>
      <c r="I235" s="43"/>
      <c r="J235" s="43"/>
      <c r="K235" s="20"/>
      <c r="L235" s="29"/>
      <c r="M235" s="20"/>
      <c r="N235" s="45">
        <f>((G235-1)*(1-(IF(H235="no",0,'complete results log'!$B$3)))+1)</f>
        <v>0.05</v>
      </c>
      <c r="O235" s="45">
        <f>E235*IF(I235="yes",2,1)</f>
        <v>0</v>
      </c>
      <c r="P235" s="46">
        <f>(IF(M235="WON-EW",((((N235-1)*J235)*'complete results log'!$B$2)+('complete results log'!$B$2*(N235-1))),IF(M235="WON",((((N235-1)*J235)*'complete results log'!$B$2)+('complete results log'!$B$2*(N235-1))),IF(M235="PLACED",((((N235-1)*J235)*'complete results log'!$B$2)-'complete results log'!$B$2),IF(J235=0,-'complete results log'!$B$2,IF(J235=0,-'complete results log'!$B$2,-('complete results log'!$B$2*2)))))))*E235</f>
        <v>-0</v>
      </c>
      <c r="Q235" s="46">
        <f>(IF(M235="WON-EW",(((K235-1)*'complete results log'!$B$2)*(1-$B$3))+(((L235-1)*'complete results log'!$B$2)*(1-$B$3)),IF(M235="WON",(((K235-1)*'complete results log'!$B$2)*(1-$B$3)),IF(M235="PLACED",(((L235-1)*'complete results log'!$B$2)*(1-$B$3))-'complete results log'!$B$2,IF(J235=0,-'complete results log'!$B$2,-('complete results log'!$B$2*2))))))*E235</f>
        <v>-0</v>
      </c>
      <c r="R235" s="46">
        <f>(IF(M235="WON-EW",((((F235-1)*J235)*'complete results log'!$B$2)+('complete results log'!$B$2*(F235-1))),IF(M235="WON",((((F235-1)*J235)*'complete results log'!$B$2)+('complete results log'!$B$2*(F235-1))),IF(M235="PLACED",((((F235-1)*J235)*'complete results log'!$B$2)-'complete results log'!$B$2),IF(J235=0,-'complete results log'!$B$2,IF(J235=0,-'complete results log'!$B$2,-('complete results log'!$B$2*2)))))))*E235</f>
        <v>-0</v>
      </c>
      <c r="S235" s="3"/>
      <c r="T235" s="3"/>
      <c r="U235" s="3"/>
      <c r="V235" s="3"/>
      <c r="W235" s="3"/>
      <c r="X235" s="3"/>
      <c r="Y235" s="3"/>
      <c r="Z235" s="3"/>
    </row>
    <row ht="12" customHeight="1" r="236">
      <c r="A236" s="26"/>
      <c r="B236" s="28"/>
      <c r="C236" s="29"/>
      <c r="D236" s="29"/>
      <c r="E236" s="61"/>
      <c r="F236" s="62"/>
      <c r="G236" s="63"/>
      <c r="H236" s="43"/>
      <c r="I236" s="43"/>
      <c r="J236" s="43"/>
      <c r="K236" s="20"/>
      <c r="L236" s="29"/>
      <c r="M236" s="20"/>
      <c r="N236" s="45">
        <f>((G236-1)*(1-(IF(H236="no",0,'complete results log'!$B$3)))+1)</f>
        <v>0.05</v>
      </c>
      <c r="O236" s="45">
        <f>E236*IF(I236="yes",2,1)</f>
        <v>0</v>
      </c>
      <c r="P236" s="46">
        <f>(IF(M236="WON-EW",((((N236-1)*J236)*'complete results log'!$B$2)+('complete results log'!$B$2*(N236-1))),IF(M236="WON",((((N236-1)*J236)*'complete results log'!$B$2)+('complete results log'!$B$2*(N236-1))),IF(M236="PLACED",((((N236-1)*J236)*'complete results log'!$B$2)-'complete results log'!$B$2),IF(J236=0,-'complete results log'!$B$2,IF(J236=0,-'complete results log'!$B$2,-('complete results log'!$B$2*2)))))))*E236</f>
        <v>-0</v>
      </c>
      <c r="Q236" s="46">
        <f>(IF(M236="WON-EW",(((K236-1)*'complete results log'!$B$2)*(1-$B$3))+(((L236-1)*'complete results log'!$B$2)*(1-$B$3)),IF(M236="WON",(((K236-1)*'complete results log'!$B$2)*(1-$B$3)),IF(M236="PLACED",(((L236-1)*'complete results log'!$B$2)*(1-$B$3))-'complete results log'!$B$2,IF(J236=0,-'complete results log'!$B$2,-('complete results log'!$B$2*2))))))*E236</f>
        <v>-0</v>
      </c>
      <c r="R236" s="46">
        <f>(IF(M236="WON-EW",((((F236-1)*J236)*'complete results log'!$B$2)+('complete results log'!$B$2*(F236-1))),IF(M236="WON",((((F236-1)*J236)*'complete results log'!$B$2)+('complete results log'!$B$2*(F236-1))),IF(M236="PLACED",((((F236-1)*J236)*'complete results log'!$B$2)-'complete results log'!$B$2),IF(J236=0,-'complete results log'!$B$2,IF(J236=0,-'complete results log'!$B$2,-('complete results log'!$B$2*2)))))))*E236</f>
        <v>-0</v>
      </c>
      <c r="S236" s="3"/>
      <c r="T236" s="3"/>
      <c r="U236" s="3"/>
      <c r="V236" s="3"/>
      <c r="W236" s="3"/>
      <c r="X236" s="3"/>
      <c r="Y236" s="3"/>
      <c r="Z236" s="3"/>
    </row>
    <row ht="12" customHeight="1" r="237">
      <c r="A237" s="26"/>
      <c r="B237" s="28"/>
      <c r="C237" s="29"/>
      <c r="D237" s="29"/>
      <c r="E237" s="61"/>
      <c r="F237" s="63"/>
      <c r="G237" s="63"/>
      <c r="H237" s="43"/>
      <c r="I237" s="43"/>
      <c r="J237" s="43"/>
      <c r="K237" s="20"/>
      <c r="L237" s="29"/>
      <c r="M237" s="20"/>
      <c r="N237" s="45">
        <f>((G237-1)*(1-(IF(H237="no",0,'complete results log'!$B$3)))+1)</f>
        <v>0.05</v>
      </c>
      <c r="O237" s="45">
        <f>E237*IF(I237="yes",2,1)</f>
        <v>0</v>
      </c>
      <c r="P237" s="46">
        <f>(IF(M237="WON-EW",((((N237-1)*J237)*'complete results log'!$B$2)+('complete results log'!$B$2*(N237-1))),IF(M237="WON",((((N237-1)*J237)*'complete results log'!$B$2)+('complete results log'!$B$2*(N237-1))),IF(M237="PLACED",((((N237-1)*J237)*'complete results log'!$B$2)-'complete results log'!$B$2),IF(J237=0,-'complete results log'!$B$2,IF(J237=0,-'complete results log'!$B$2,-('complete results log'!$B$2*2)))))))*E237</f>
        <v>-0</v>
      </c>
      <c r="Q237" s="46">
        <f>(IF(M237="WON-EW",(((K237-1)*'complete results log'!$B$2)*(1-$B$3))+(((L237-1)*'complete results log'!$B$2)*(1-$B$3)),IF(M237="WON",(((K237-1)*'complete results log'!$B$2)*(1-$B$3)),IF(M237="PLACED",(((L237-1)*'complete results log'!$B$2)*(1-$B$3))-'complete results log'!$B$2,IF(J237=0,-'complete results log'!$B$2,-('complete results log'!$B$2*2))))))*E237</f>
        <v>-0</v>
      </c>
      <c r="R237" s="46">
        <f>(IF(M237="WON-EW",((((F237-1)*J237)*'complete results log'!$B$2)+('complete results log'!$B$2*(F237-1))),IF(M237="WON",((((F237-1)*J237)*'complete results log'!$B$2)+('complete results log'!$B$2*(F237-1))),IF(M237="PLACED",((((F237-1)*J237)*'complete results log'!$B$2)-'complete results log'!$B$2),IF(J237=0,-'complete results log'!$B$2,IF(J237=0,-'complete results log'!$B$2,-('complete results log'!$B$2*2)))))))*E237</f>
        <v>-0</v>
      </c>
      <c r="S237" s="3"/>
      <c r="T237" s="3"/>
      <c r="U237" s="3"/>
      <c r="V237" s="3"/>
      <c r="W237" s="3"/>
      <c r="X237" s="3"/>
      <c r="Y237" s="3"/>
      <c r="Z237" s="3"/>
    </row>
    <row ht="12" customHeight="1" r="238">
      <c r="A238" s="26"/>
      <c r="B238" s="28"/>
      <c r="C238" s="29"/>
      <c r="D238" s="29"/>
      <c r="E238" s="61"/>
      <c r="F238" s="63"/>
      <c r="G238" s="63"/>
      <c r="H238" s="43"/>
      <c r="I238" s="43"/>
      <c r="J238" s="43"/>
      <c r="K238" s="20"/>
      <c r="L238" s="29"/>
      <c r="M238" s="20"/>
      <c r="N238" s="45">
        <f>((G238-1)*(1-(IF(H238="no",0,'complete results log'!$B$3)))+1)</f>
        <v>0.05</v>
      </c>
      <c r="O238" s="45">
        <f>E238*IF(I238="yes",2,1)</f>
        <v>0</v>
      </c>
      <c r="P238" s="46">
        <f>(IF(M238="WON-EW",((((N238-1)*J238)*'complete results log'!$B$2)+('complete results log'!$B$2*(N238-1))),IF(M238="WON",((((N238-1)*J238)*'complete results log'!$B$2)+('complete results log'!$B$2*(N238-1))),IF(M238="PLACED",((((N238-1)*J238)*'complete results log'!$B$2)-'complete results log'!$B$2),IF(J238=0,-'complete results log'!$B$2,IF(J238=0,-'complete results log'!$B$2,-('complete results log'!$B$2*2)))))))*E238</f>
        <v>-0</v>
      </c>
      <c r="Q238" s="46">
        <f>(IF(M238="WON-EW",(((K238-1)*'complete results log'!$B$2)*(1-$B$3))+(((L238-1)*'complete results log'!$B$2)*(1-$B$3)),IF(M238="WON",(((K238-1)*'complete results log'!$B$2)*(1-$B$3)),IF(M238="PLACED",(((L238-1)*'complete results log'!$B$2)*(1-$B$3))-'complete results log'!$B$2,IF(J238=0,-'complete results log'!$B$2,-('complete results log'!$B$2*2))))))*E238</f>
        <v>-0</v>
      </c>
      <c r="R238" s="46">
        <f>(IF(M238="WON-EW",((((F238-1)*J238)*'complete results log'!$B$2)+('complete results log'!$B$2*(F238-1))),IF(M238="WON",((((F238-1)*J238)*'complete results log'!$B$2)+('complete results log'!$B$2*(F238-1))),IF(M238="PLACED",((((F238-1)*J238)*'complete results log'!$B$2)-'complete results log'!$B$2),IF(J238=0,-'complete results log'!$B$2,IF(J238=0,-'complete results log'!$B$2,-('complete results log'!$B$2*2)))))))*E238</f>
        <v>-0</v>
      </c>
      <c r="S238" s="3"/>
      <c r="T238" s="3"/>
      <c r="U238" s="3"/>
      <c r="V238" s="3"/>
      <c r="W238" s="3"/>
      <c r="X238" s="3"/>
      <c r="Y238" s="3"/>
      <c r="Z238" s="3"/>
    </row>
    <row ht="12" customHeight="1" r="239">
      <c r="A239" s="26"/>
      <c r="B239" s="28"/>
      <c r="C239" s="29"/>
      <c r="D239" s="29"/>
      <c r="E239" s="61"/>
      <c r="F239" s="63"/>
      <c r="G239" s="63"/>
      <c r="H239" s="43"/>
      <c r="I239" s="43"/>
      <c r="J239" s="43"/>
      <c r="K239" s="20"/>
      <c r="L239" s="29"/>
      <c r="M239" s="20"/>
      <c r="N239" s="45">
        <f>((G239-1)*(1-(IF(H239="no",0,'complete results log'!$B$3)))+1)</f>
        <v>0.05</v>
      </c>
      <c r="O239" s="45">
        <f>E239*IF(I239="yes",2,1)</f>
        <v>0</v>
      </c>
      <c r="P239" s="46">
        <f>(IF(M239="WON-EW",((((N239-1)*J239)*'complete results log'!$B$2)+('complete results log'!$B$2*(N239-1))),IF(M239="WON",((((N239-1)*J239)*'complete results log'!$B$2)+('complete results log'!$B$2*(N239-1))),IF(M239="PLACED",((((N239-1)*J239)*'complete results log'!$B$2)-'complete results log'!$B$2),IF(J239=0,-'complete results log'!$B$2,IF(J239=0,-'complete results log'!$B$2,-('complete results log'!$B$2*2)))))))*E239</f>
        <v>-0</v>
      </c>
      <c r="Q239" s="46">
        <f>(IF(M239="WON-EW",(((K239-1)*'complete results log'!$B$2)*(1-$B$3))+(((L239-1)*'complete results log'!$B$2)*(1-$B$3)),IF(M239="WON",(((K239-1)*'complete results log'!$B$2)*(1-$B$3)),IF(M239="PLACED",(((L239-1)*'complete results log'!$B$2)*(1-$B$3))-'complete results log'!$B$2,IF(J239=0,-'complete results log'!$B$2,-('complete results log'!$B$2*2))))))*E239</f>
        <v>-0</v>
      </c>
      <c r="R239" s="46">
        <f>(IF(M239="WON-EW",((((F239-1)*J239)*'complete results log'!$B$2)+('complete results log'!$B$2*(F239-1))),IF(M239="WON",((((F239-1)*J239)*'complete results log'!$B$2)+('complete results log'!$B$2*(F239-1))),IF(M239="PLACED",((((F239-1)*J239)*'complete results log'!$B$2)-'complete results log'!$B$2),IF(J239=0,-'complete results log'!$B$2,IF(J239=0,-'complete results log'!$B$2,-('complete results log'!$B$2*2)))))))*E239</f>
        <v>-0</v>
      </c>
      <c r="S239" s="3"/>
      <c r="T239" s="3"/>
      <c r="U239" s="3"/>
      <c r="V239" s="3"/>
      <c r="W239" s="3"/>
      <c r="X239" s="3"/>
      <c r="Y239" s="3"/>
      <c r="Z239" s="3"/>
    </row>
    <row ht="12" customHeight="1" r="240">
      <c r="A240" s="26"/>
      <c r="B240" s="28"/>
      <c r="C240" s="29"/>
      <c r="D240" s="29"/>
      <c r="E240" s="61"/>
      <c r="F240" s="63"/>
      <c r="G240" s="63"/>
      <c r="H240" s="43"/>
      <c r="I240" s="43"/>
      <c r="J240" s="43"/>
      <c r="K240" s="20"/>
      <c r="L240" s="29"/>
      <c r="M240" s="20"/>
      <c r="N240" s="45">
        <f>((G240-1)*(1-(IF(H240="no",0,'complete results log'!$B$3)))+1)</f>
        <v>0.05</v>
      </c>
      <c r="O240" s="45">
        <f>E240*IF(I240="yes",2,1)</f>
        <v>0</v>
      </c>
      <c r="P240" s="46">
        <f>(IF(M240="WON-EW",((((N240-1)*J240)*'complete results log'!$B$2)+('complete results log'!$B$2*(N240-1))),IF(M240="WON",((((N240-1)*J240)*'complete results log'!$B$2)+('complete results log'!$B$2*(N240-1))),IF(M240="PLACED",((((N240-1)*J240)*'complete results log'!$B$2)-'complete results log'!$B$2),IF(J240=0,-'complete results log'!$B$2,IF(J240=0,-'complete results log'!$B$2,-('complete results log'!$B$2*2)))))))*E240</f>
        <v>-0</v>
      </c>
      <c r="Q240" s="46">
        <f>(IF(M240="WON-EW",(((K240-1)*'complete results log'!$B$2)*(1-$B$3))+(((L240-1)*'complete results log'!$B$2)*(1-$B$3)),IF(M240="WON",(((K240-1)*'complete results log'!$B$2)*(1-$B$3)),IF(M240="PLACED",(((L240-1)*'complete results log'!$B$2)*(1-$B$3))-'complete results log'!$B$2,IF(J240=0,-'complete results log'!$B$2,-('complete results log'!$B$2*2))))))*E240</f>
        <v>-0</v>
      </c>
      <c r="R240" s="46">
        <f>(IF(M240="WON-EW",((((F240-1)*J240)*'complete results log'!$B$2)+('complete results log'!$B$2*(F240-1))),IF(M240="WON",((((F240-1)*J240)*'complete results log'!$B$2)+('complete results log'!$B$2*(F240-1))),IF(M240="PLACED",((((F240-1)*J240)*'complete results log'!$B$2)-'complete results log'!$B$2),IF(J240=0,-'complete results log'!$B$2,IF(J240=0,-'complete results log'!$B$2,-('complete results log'!$B$2*2)))))))*E240</f>
        <v>-0</v>
      </c>
      <c r="S240" s="3"/>
      <c r="T240" s="3"/>
      <c r="U240" s="3"/>
      <c r="V240" s="3"/>
      <c r="W240" s="3"/>
      <c r="X240" s="3"/>
      <c r="Y240" s="3"/>
      <c r="Z240" s="3"/>
    </row>
    <row ht="12" customHeight="1" r="241">
      <c r="A241" s="26"/>
      <c r="B241" s="28"/>
      <c r="C241" s="29"/>
      <c r="D241" s="29"/>
      <c r="E241" s="61"/>
      <c r="F241" s="63"/>
      <c r="G241" s="63"/>
      <c r="H241" s="43"/>
      <c r="I241" s="43"/>
      <c r="J241" s="43"/>
      <c r="K241" s="20"/>
      <c r="L241" s="29"/>
      <c r="M241" s="20"/>
      <c r="N241" s="45">
        <f>((G241-1)*(1-(IF(H241="no",0,'complete results log'!$B$3)))+1)</f>
        <v>0.05</v>
      </c>
      <c r="O241" s="45">
        <f>E241*IF(I241="yes",2,1)</f>
        <v>0</v>
      </c>
      <c r="P241" s="46">
        <f>(IF(M241="WON-EW",((((N241-1)*J241)*'complete results log'!$B$2)+('complete results log'!$B$2*(N241-1))),IF(M241="WON",((((N241-1)*J241)*'complete results log'!$B$2)+('complete results log'!$B$2*(N241-1))),IF(M241="PLACED",((((N241-1)*J241)*'complete results log'!$B$2)-'complete results log'!$B$2),IF(J241=0,-'complete results log'!$B$2,IF(J241=0,-'complete results log'!$B$2,-('complete results log'!$B$2*2)))))))*E241</f>
        <v>-0</v>
      </c>
      <c r="Q241" s="46">
        <f>(IF(M241="WON-EW",(((K241-1)*'complete results log'!$B$2)*(1-$B$3))+(((L241-1)*'complete results log'!$B$2)*(1-$B$3)),IF(M241="WON",(((K241-1)*'complete results log'!$B$2)*(1-$B$3)),IF(M241="PLACED",(((L241-1)*'complete results log'!$B$2)*(1-$B$3))-'complete results log'!$B$2,IF(J241=0,-'complete results log'!$B$2,-('complete results log'!$B$2*2))))))*E241</f>
        <v>-0</v>
      </c>
      <c r="R241" s="46">
        <f>(IF(M241="WON-EW",((((F241-1)*J241)*'complete results log'!$B$2)+('complete results log'!$B$2*(F241-1))),IF(M241="WON",((((F241-1)*J241)*'complete results log'!$B$2)+('complete results log'!$B$2*(F241-1))),IF(M241="PLACED",((((F241-1)*J241)*'complete results log'!$B$2)-'complete results log'!$B$2),IF(J241=0,-'complete results log'!$B$2,IF(J241=0,-'complete results log'!$B$2,-('complete results log'!$B$2*2)))))))*E241</f>
        <v>-0</v>
      </c>
      <c r="S241" s="3"/>
      <c r="T241" s="3"/>
      <c r="U241" s="3"/>
      <c r="V241" s="3"/>
      <c r="W241" s="3"/>
      <c r="X241" s="3"/>
      <c r="Y241" s="3"/>
      <c r="Z241" s="3"/>
    </row>
    <row ht="12" customHeight="1" r="242">
      <c r="A242" s="26"/>
      <c r="B242" s="28"/>
      <c r="C242" s="29"/>
      <c r="D242" s="29"/>
      <c r="E242" s="61"/>
      <c r="F242" s="63"/>
      <c r="G242" s="63"/>
      <c r="H242" s="43"/>
      <c r="I242" s="43"/>
      <c r="J242" s="43"/>
      <c r="K242" s="20"/>
      <c r="L242" s="29"/>
      <c r="M242" s="20"/>
      <c r="N242" s="45">
        <f>((G242-1)*(1-(IF(H242="no",0,'complete results log'!$B$3)))+1)</f>
        <v>0.05</v>
      </c>
      <c r="O242" s="45">
        <f>E242*IF(I242="yes",2,1)</f>
        <v>0</v>
      </c>
      <c r="P242" s="46">
        <f>(IF(M242="WON-EW",((((N242-1)*J242)*'complete results log'!$B$2)+('complete results log'!$B$2*(N242-1))),IF(M242="WON",((((N242-1)*J242)*'complete results log'!$B$2)+('complete results log'!$B$2*(N242-1))),IF(M242="PLACED",((((N242-1)*J242)*'complete results log'!$B$2)-'complete results log'!$B$2),IF(J242=0,-'complete results log'!$B$2,IF(J242=0,-'complete results log'!$B$2,-('complete results log'!$B$2*2)))))))*E242</f>
        <v>-0</v>
      </c>
      <c r="Q242" s="46">
        <f>(IF(M242="WON-EW",(((K242-1)*'complete results log'!$B$2)*(1-$B$3))+(((L242-1)*'complete results log'!$B$2)*(1-$B$3)),IF(M242="WON",(((K242-1)*'complete results log'!$B$2)*(1-$B$3)),IF(M242="PLACED",(((L242-1)*'complete results log'!$B$2)*(1-$B$3))-'complete results log'!$B$2,IF(J242=0,-'complete results log'!$B$2,-('complete results log'!$B$2*2))))))*E242</f>
        <v>-0</v>
      </c>
      <c r="R242" s="46">
        <f>(IF(M242="WON-EW",((((F242-1)*J242)*'complete results log'!$B$2)+('complete results log'!$B$2*(F242-1))),IF(M242="WON",((((F242-1)*J242)*'complete results log'!$B$2)+('complete results log'!$B$2*(F242-1))),IF(M242="PLACED",((((F242-1)*J242)*'complete results log'!$B$2)-'complete results log'!$B$2),IF(J242=0,-'complete results log'!$B$2,IF(J242=0,-'complete results log'!$B$2,-('complete results log'!$B$2*2)))))))*E242</f>
        <v>-0</v>
      </c>
      <c r="S242" s="3"/>
      <c r="T242" s="3"/>
      <c r="U242" s="3"/>
      <c r="V242" s="3"/>
      <c r="W242" s="3"/>
      <c r="X242" s="3"/>
      <c r="Y242" s="3"/>
      <c r="Z242" s="3"/>
    </row>
    <row ht="12" customHeight="1" r="243">
      <c r="A243" s="26"/>
      <c r="B243" s="28"/>
      <c r="C243" s="29"/>
      <c r="D243" s="29"/>
      <c r="E243" s="61"/>
      <c r="F243" s="63"/>
      <c r="G243" s="63"/>
      <c r="H243" s="43"/>
      <c r="I243" s="43"/>
      <c r="J243" s="43"/>
      <c r="K243" s="20"/>
      <c r="L243" s="29"/>
      <c r="M243" s="20"/>
      <c r="N243" s="45">
        <f>((G243-1)*(1-(IF(H243="no",0,'complete results log'!$B$3)))+1)</f>
        <v>0.05</v>
      </c>
      <c r="O243" s="45">
        <f>E243*IF(I243="yes",2,1)</f>
        <v>0</v>
      </c>
      <c r="P243" s="46">
        <f>(IF(M243="WON-EW",((((N243-1)*J243)*'complete results log'!$B$2)+('complete results log'!$B$2*(N243-1))),IF(M243="WON",((((N243-1)*J243)*'complete results log'!$B$2)+('complete results log'!$B$2*(N243-1))),IF(M243="PLACED",((((N243-1)*J243)*'complete results log'!$B$2)-'complete results log'!$B$2),IF(J243=0,-'complete results log'!$B$2,IF(J243=0,-'complete results log'!$B$2,-('complete results log'!$B$2*2)))))))*E243</f>
        <v>-0</v>
      </c>
      <c r="Q243" s="46">
        <f>(IF(M243="WON-EW",(((K243-1)*'complete results log'!$B$2)*(1-$B$3))+(((L243-1)*'complete results log'!$B$2)*(1-$B$3)),IF(M243="WON",(((K243-1)*'complete results log'!$B$2)*(1-$B$3)),IF(M243="PLACED",(((L243-1)*'complete results log'!$B$2)*(1-$B$3))-'complete results log'!$B$2,IF(J243=0,-'complete results log'!$B$2,-('complete results log'!$B$2*2))))))*E243</f>
        <v>-0</v>
      </c>
      <c r="R243" s="46">
        <f>(IF(M243="WON-EW",((((F243-1)*J243)*'complete results log'!$B$2)+('complete results log'!$B$2*(F243-1))),IF(M243="WON",((((F243-1)*J243)*'complete results log'!$B$2)+('complete results log'!$B$2*(F243-1))),IF(M243="PLACED",((((F243-1)*J243)*'complete results log'!$B$2)-'complete results log'!$B$2),IF(J243=0,-'complete results log'!$B$2,IF(J243=0,-'complete results log'!$B$2,-('complete results log'!$B$2*2)))))))*E243</f>
        <v>-0</v>
      </c>
      <c r="S243" s="3"/>
      <c r="T243" s="3"/>
      <c r="U243" s="3"/>
      <c r="V243" s="3"/>
      <c r="W243" s="3"/>
      <c r="X243" s="3"/>
      <c r="Y243" s="3"/>
      <c r="Z243" s="3"/>
    </row>
    <row ht="12" customHeight="1" r="244">
      <c r="A244" s="26"/>
      <c r="B244" s="28"/>
      <c r="C244" s="29"/>
      <c r="D244" s="29"/>
      <c r="E244" s="61"/>
      <c r="F244" s="63"/>
      <c r="G244" s="63"/>
      <c r="H244" s="43"/>
      <c r="I244" s="43"/>
      <c r="J244" s="43"/>
      <c r="K244" s="20"/>
      <c r="L244" s="29"/>
      <c r="M244" s="20"/>
      <c r="N244" s="45">
        <f>((G244-1)*(1-(IF(H244="no",0,'complete results log'!$B$3)))+1)</f>
        <v>0.05</v>
      </c>
      <c r="O244" s="45">
        <f>E244*IF(I244="yes",2,1)</f>
        <v>0</v>
      </c>
      <c r="P244" s="46">
        <f>(IF(M244="WON-EW",((((N244-1)*J244)*'complete results log'!$B$2)+('complete results log'!$B$2*(N244-1))),IF(M244="WON",((((N244-1)*J244)*'complete results log'!$B$2)+('complete results log'!$B$2*(N244-1))),IF(M244="PLACED",((((N244-1)*J244)*'complete results log'!$B$2)-'complete results log'!$B$2),IF(J244=0,-'complete results log'!$B$2,IF(J244=0,-'complete results log'!$B$2,-('complete results log'!$B$2*2)))))))*E244</f>
        <v>-0</v>
      </c>
      <c r="Q244" s="46">
        <f>(IF(M244="WON-EW",(((K244-1)*'complete results log'!$B$2)*(1-$B$3))+(((L244-1)*'complete results log'!$B$2)*(1-$B$3)),IF(M244="WON",(((K244-1)*'complete results log'!$B$2)*(1-$B$3)),IF(M244="PLACED",(((L244-1)*'complete results log'!$B$2)*(1-$B$3))-'complete results log'!$B$2,IF(J244=0,-'complete results log'!$B$2,-('complete results log'!$B$2*2))))))*E244</f>
        <v>-0</v>
      </c>
      <c r="R244" s="46">
        <f>(IF(M244="WON-EW",((((F244-1)*J244)*'complete results log'!$B$2)+('complete results log'!$B$2*(F244-1))),IF(M244="WON",((((F244-1)*J244)*'complete results log'!$B$2)+('complete results log'!$B$2*(F244-1))),IF(M244="PLACED",((((F244-1)*J244)*'complete results log'!$B$2)-'complete results log'!$B$2),IF(J244=0,-'complete results log'!$B$2,IF(J244=0,-'complete results log'!$B$2,-('complete results log'!$B$2*2)))))))*E244</f>
        <v>-0</v>
      </c>
      <c r="S244" s="3"/>
      <c r="T244" s="3"/>
      <c r="U244" s="3"/>
      <c r="V244" s="3"/>
      <c r="W244" s="3"/>
      <c r="X244" s="3"/>
      <c r="Y244" s="3"/>
      <c r="Z244" s="3"/>
    </row>
    <row ht="12" customHeight="1" r="245">
      <c r="A245" s="26"/>
      <c r="B245" s="28"/>
      <c r="C245" s="29"/>
      <c r="D245" s="29"/>
      <c r="E245" s="61"/>
      <c r="F245" s="63"/>
      <c r="G245" s="63"/>
      <c r="H245" s="43"/>
      <c r="I245" s="43"/>
      <c r="J245" s="43"/>
      <c r="K245" s="20"/>
      <c r="L245" s="29"/>
      <c r="M245" s="20"/>
      <c r="N245" s="45">
        <f>((G245-1)*(1-(IF(H245="no",0,'complete results log'!$B$3)))+1)</f>
        <v>0.05</v>
      </c>
      <c r="O245" s="45">
        <f>E245*IF(I245="yes",2,1)</f>
        <v>0</v>
      </c>
      <c r="P245" s="46">
        <f>(IF(M245="WON-EW",((((N245-1)*J245)*'complete results log'!$B$2)+('complete results log'!$B$2*(N245-1))),IF(M245="WON",((((N245-1)*J245)*'complete results log'!$B$2)+('complete results log'!$B$2*(N245-1))),IF(M245="PLACED",((((N245-1)*J245)*'complete results log'!$B$2)-'complete results log'!$B$2),IF(J245=0,-'complete results log'!$B$2,IF(J245=0,-'complete results log'!$B$2,-('complete results log'!$B$2*2)))))))*E245</f>
        <v>-0</v>
      </c>
      <c r="Q245" s="46">
        <f>(IF(M245="WON-EW",(((K245-1)*'complete results log'!$B$2)*(1-$B$3))+(((L245-1)*'complete results log'!$B$2)*(1-$B$3)),IF(M245="WON",(((K245-1)*'complete results log'!$B$2)*(1-$B$3)),IF(M245="PLACED",(((L245-1)*'complete results log'!$B$2)*(1-$B$3))-'complete results log'!$B$2,IF(J245=0,-'complete results log'!$B$2,-('complete results log'!$B$2*2))))))*E245</f>
        <v>-0</v>
      </c>
      <c r="R245" s="46">
        <f>(IF(M245="WON-EW",((((F245-1)*J245)*'complete results log'!$B$2)+('complete results log'!$B$2*(F245-1))),IF(M245="WON",((((F245-1)*J245)*'complete results log'!$B$2)+('complete results log'!$B$2*(F245-1))),IF(M245="PLACED",((((F245-1)*J245)*'complete results log'!$B$2)-'complete results log'!$B$2),IF(J245=0,-'complete results log'!$B$2,IF(J245=0,-'complete results log'!$B$2,-('complete results log'!$B$2*2)))))))*E245</f>
        <v>-0</v>
      </c>
      <c r="S245" s="3"/>
      <c r="T245" s="3"/>
      <c r="U245" s="3"/>
      <c r="V245" s="3"/>
      <c r="W245" s="3"/>
      <c r="X245" s="3"/>
      <c r="Y245" s="3"/>
      <c r="Z245" s="3"/>
    </row>
    <row ht="12" customHeight="1" r="246">
      <c r="A246" s="26"/>
      <c r="B246" s="28"/>
      <c r="C246" s="29"/>
      <c r="D246" s="29"/>
      <c r="E246" s="61"/>
      <c r="F246" s="63"/>
      <c r="G246" s="63"/>
      <c r="H246" s="43"/>
      <c r="I246" s="43"/>
      <c r="J246" s="43"/>
      <c r="K246" s="20"/>
      <c r="L246" s="29"/>
      <c r="M246" s="20"/>
      <c r="N246" s="45">
        <f>((G246-1)*(1-(IF(H246="no",0,'complete results log'!$B$3)))+1)</f>
        <v>0.05</v>
      </c>
      <c r="O246" s="45">
        <f>E246*IF(I246="yes",2,1)</f>
        <v>0</v>
      </c>
      <c r="P246" s="46">
        <f>(IF(M246="WON-EW",((((N246-1)*J246)*'complete results log'!$B$2)+('complete results log'!$B$2*(N246-1))),IF(M246="WON",((((N246-1)*J246)*'complete results log'!$B$2)+('complete results log'!$B$2*(N246-1))),IF(M246="PLACED",((((N246-1)*J246)*'complete results log'!$B$2)-'complete results log'!$B$2),IF(J246=0,-'complete results log'!$B$2,IF(J246=0,-'complete results log'!$B$2,-('complete results log'!$B$2*2)))))))*E246</f>
        <v>-0</v>
      </c>
      <c r="Q246" s="46">
        <f>(IF(M246="WON-EW",(((K246-1)*'complete results log'!$B$2)*(1-$B$3))+(((L246-1)*'complete results log'!$B$2)*(1-$B$3)),IF(M246="WON",(((K246-1)*'complete results log'!$B$2)*(1-$B$3)),IF(M246="PLACED",(((L246-1)*'complete results log'!$B$2)*(1-$B$3))-'complete results log'!$B$2,IF(J246=0,-'complete results log'!$B$2,-('complete results log'!$B$2*2))))))*E246</f>
        <v>-0</v>
      </c>
      <c r="R246" s="46">
        <f>(IF(M246="WON-EW",((((F246-1)*J246)*'complete results log'!$B$2)+('complete results log'!$B$2*(F246-1))),IF(M246="WON",((((F246-1)*J246)*'complete results log'!$B$2)+('complete results log'!$B$2*(F246-1))),IF(M246="PLACED",((((F246-1)*J246)*'complete results log'!$B$2)-'complete results log'!$B$2),IF(J246=0,-'complete results log'!$B$2,IF(J246=0,-'complete results log'!$B$2,-('complete results log'!$B$2*2)))))))*E246</f>
        <v>-0</v>
      </c>
      <c r="S246" s="3"/>
      <c r="T246" s="3"/>
      <c r="U246" s="3"/>
      <c r="V246" s="3"/>
      <c r="W246" s="3"/>
      <c r="X246" s="3"/>
      <c r="Y246" s="3"/>
      <c r="Z246" s="3"/>
    </row>
    <row ht="12" customHeight="1" r="247">
      <c r="A247" s="26"/>
      <c r="B247" s="28"/>
      <c r="C247" s="29"/>
      <c r="D247" s="29"/>
      <c r="E247" s="61"/>
      <c r="F247" s="63"/>
      <c r="G247" s="63"/>
      <c r="H247" s="43"/>
      <c r="I247" s="43"/>
      <c r="J247" s="43"/>
      <c r="K247" s="20"/>
      <c r="L247" s="29"/>
      <c r="M247" s="20"/>
      <c r="N247" s="45">
        <f>((G247-1)*(1-(IF(H247="no",0,'complete results log'!$B$3)))+1)</f>
        <v>0.05</v>
      </c>
      <c r="O247" s="45">
        <f>E247*IF(I247="yes",2,1)</f>
        <v>0</v>
      </c>
      <c r="P247" s="46">
        <f>(IF(M247="WON-EW",((((N247-1)*J247)*'complete results log'!$B$2)+('complete results log'!$B$2*(N247-1))),IF(M247="WON",((((N247-1)*J247)*'complete results log'!$B$2)+('complete results log'!$B$2*(N247-1))),IF(M247="PLACED",((((N247-1)*J247)*'complete results log'!$B$2)-'complete results log'!$B$2),IF(J247=0,-'complete results log'!$B$2,IF(J247=0,-'complete results log'!$B$2,-('complete results log'!$B$2*2)))))))*E247</f>
        <v>-0</v>
      </c>
      <c r="Q247" s="46">
        <f>(IF(M247="WON-EW",(((K247-1)*'complete results log'!$B$2)*(1-$B$3))+(((L247-1)*'complete results log'!$B$2)*(1-$B$3)),IF(M247="WON",(((K247-1)*'complete results log'!$B$2)*(1-$B$3)),IF(M247="PLACED",(((L247-1)*'complete results log'!$B$2)*(1-$B$3))-'complete results log'!$B$2,IF(J247=0,-'complete results log'!$B$2,-('complete results log'!$B$2*2))))))*E247</f>
        <v>-0</v>
      </c>
      <c r="R247" s="46">
        <f>(IF(M247="WON-EW",((((F247-1)*J247)*'complete results log'!$B$2)+('complete results log'!$B$2*(F247-1))),IF(M247="WON",((((F247-1)*J247)*'complete results log'!$B$2)+('complete results log'!$B$2*(F247-1))),IF(M247="PLACED",((((F247-1)*J247)*'complete results log'!$B$2)-'complete results log'!$B$2),IF(J247=0,-'complete results log'!$B$2,IF(J247=0,-'complete results log'!$B$2,-('complete results log'!$B$2*2)))))))*E247</f>
        <v>-0</v>
      </c>
      <c r="S247" s="3"/>
      <c r="T247" s="3"/>
      <c r="U247" s="3"/>
      <c r="V247" s="3"/>
      <c r="W247" s="3"/>
      <c r="X247" s="3"/>
      <c r="Y247" s="3"/>
      <c r="Z247" s="3"/>
    </row>
    <row ht="12" customHeight="1" r="248">
      <c r="A248" s="26"/>
      <c r="B248" s="28"/>
      <c r="C248" s="29"/>
      <c r="D248" s="29"/>
      <c r="E248" s="61"/>
      <c r="F248" s="63"/>
      <c r="G248" s="63"/>
      <c r="H248" s="43"/>
      <c r="I248" s="43"/>
      <c r="J248" s="43"/>
      <c r="K248" s="20"/>
      <c r="L248" s="29"/>
      <c r="M248" s="20"/>
      <c r="N248" s="45">
        <f>((G248-1)*(1-(IF(H248="no",0,'complete results log'!$B$3)))+1)</f>
        <v>0.05</v>
      </c>
      <c r="O248" s="45">
        <f>E248*IF(I248="yes",2,1)</f>
        <v>0</v>
      </c>
      <c r="P248" s="46">
        <f>(IF(M248="WON-EW",((((N248-1)*J248)*'complete results log'!$B$2)+('complete results log'!$B$2*(N248-1))),IF(M248="WON",((((N248-1)*J248)*'complete results log'!$B$2)+('complete results log'!$B$2*(N248-1))),IF(M248="PLACED",((((N248-1)*J248)*'complete results log'!$B$2)-'complete results log'!$B$2),IF(J248=0,-'complete results log'!$B$2,IF(J248=0,-'complete results log'!$B$2,-('complete results log'!$B$2*2)))))))*E248</f>
        <v>-0</v>
      </c>
      <c r="Q248" s="46">
        <f>(IF(M248="WON-EW",(((K248-1)*'complete results log'!$B$2)*(1-$B$3))+(((L248-1)*'complete results log'!$B$2)*(1-$B$3)),IF(M248="WON",(((K248-1)*'complete results log'!$B$2)*(1-$B$3)),IF(M248="PLACED",(((L248-1)*'complete results log'!$B$2)*(1-$B$3))-'complete results log'!$B$2,IF(J248=0,-'complete results log'!$B$2,-('complete results log'!$B$2*2))))))*E248</f>
        <v>-0</v>
      </c>
      <c r="R248" s="46">
        <f>(IF(M248="WON-EW",((((F248-1)*J248)*'complete results log'!$B$2)+('complete results log'!$B$2*(F248-1))),IF(M248="WON",((((F248-1)*J248)*'complete results log'!$B$2)+('complete results log'!$B$2*(F248-1))),IF(M248="PLACED",((((F248-1)*J248)*'complete results log'!$B$2)-'complete results log'!$B$2),IF(J248=0,-'complete results log'!$B$2,IF(J248=0,-'complete results log'!$B$2,-('complete results log'!$B$2*2)))))))*E248</f>
        <v>-0</v>
      </c>
      <c r="S248" s="3"/>
      <c r="T248" s="3"/>
      <c r="U248" s="3"/>
      <c r="V248" s="3"/>
      <c r="W248" s="3"/>
      <c r="X248" s="3"/>
      <c r="Y248" s="3"/>
      <c r="Z248" s="3"/>
    </row>
    <row ht="12" customHeight="1" r="249">
      <c r="A249" s="26"/>
      <c r="B249" s="28"/>
      <c r="C249" s="29"/>
      <c r="D249" s="29"/>
      <c r="E249" s="61"/>
      <c r="F249" s="63"/>
      <c r="G249" s="63"/>
      <c r="H249" s="43"/>
      <c r="I249" s="43"/>
      <c r="J249" s="43"/>
      <c r="K249" s="20"/>
      <c r="L249" s="29"/>
      <c r="M249" s="20"/>
      <c r="N249" s="45">
        <f>((G249-1)*(1-(IF(H249="no",0,'complete results log'!$B$3)))+1)</f>
        <v>0.05</v>
      </c>
      <c r="O249" s="45">
        <f>E249*IF(I249="yes",2,1)</f>
        <v>0</v>
      </c>
      <c r="P249" s="46">
        <f>(IF(M249="WON-EW",((((N249-1)*J249)*'complete results log'!$B$2)+('complete results log'!$B$2*(N249-1))),IF(M249="WON",((((N249-1)*J249)*'complete results log'!$B$2)+('complete results log'!$B$2*(N249-1))),IF(M249="PLACED",((((N249-1)*J249)*'complete results log'!$B$2)-'complete results log'!$B$2),IF(J249=0,-'complete results log'!$B$2,IF(J249=0,-'complete results log'!$B$2,-('complete results log'!$B$2*2)))))))*E249</f>
        <v>-0</v>
      </c>
      <c r="Q249" s="46">
        <f>(IF(M249="WON-EW",(((K249-1)*'complete results log'!$B$2)*(1-$B$3))+(((L249-1)*'complete results log'!$B$2)*(1-$B$3)),IF(M249="WON",(((K249-1)*'complete results log'!$B$2)*(1-$B$3)),IF(M249="PLACED",(((L249-1)*'complete results log'!$B$2)*(1-$B$3))-'complete results log'!$B$2,IF(J249=0,-'complete results log'!$B$2,-('complete results log'!$B$2*2))))))*E249</f>
        <v>-0</v>
      </c>
      <c r="R249" s="46">
        <f>(IF(M249="WON-EW",((((F249-1)*J249)*'complete results log'!$B$2)+('complete results log'!$B$2*(F249-1))),IF(M249="WON",((((F249-1)*J249)*'complete results log'!$B$2)+('complete results log'!$B$2*(F249-1))),IF(M249="PLACED",((((F249-1)*J249)*'complete results log'!$B$2)-'complete results log'!$B$2),IF(J249=0,-'complete results log'!$B$2,IF(J249=0,-'complete results log'!$B$2,-('complete results log'!$B$2*2)))))))*E249</f>
        <v>-0</v>
      </c>
      <c r="S249" s="3"/>
      <c r="T249" s="3"/>
      <c r="U249" s="3"/>
      <c r="V249" s="3"/>
      <c r="W249" s="3"/>
      <c r="X249" s="3"/>
      <c r="Y249" s="3"/>
      <c r="Z249" s="3"/>
    </row>
    <row ht="12" customHeight="1" r="250">
      <c r="A250" s="26"/>
      <c r="B250" s="28"/>
      <c r="C250" s="29"/>
      <c r="D250" s="29"/>
      <c r="E250" s="61"/>
      <c r="F250" s="63"/>
      <c r="G250" s="63"/>
      <c r="H250" s="43"/>
      <c r="I250" s="43"/>
      <c r="J250" s="43"/>
      <c r="K250" s="20"/>
      <c r="L250" s="29"/>
      <c r="M250" s="20"/>
      <c r="N250" s="45">
        <f>((G250-1)*(1-(IF(H250="no",0,'complete results log'!$B$3)))+1)</f>
        <v>0.05</v>
      </c>
      <c r="O250" s="45">
        <f>E250*IF(I250="yes",2,1)</f>
        <v>0</v>
      </c>
      <c r="P250" s="46">
        <f>(IF(M250="WON-EW",((((N250-1)*J250)*'complete results log'!$B$2)+('complete results log'!$B$2*(N250-1))),IF(M250="WON",((((N250-1)*J250)*'complete results log'!$B$2)+('complete results log'!$B$2*(N250-1))),IF(M250="PLACED",((((N250-1)*J250)*'complete results log'!$B$2)-'complete results log'!$B$2),IF(J250=0,-'complete results log'!$B$2,IF(J250=0,-'complete results log'!$B$2,-('complete results log'!$B$2*2)))))))*E250</f>
        <v>-0</v>
      </c>
      <c r="Q250" s="46">
        <f>(IF(M250="WON-EW",(((K250-1)*'complete results log'!$B$2)*(1-$B$3))+(((L250-1)*'complete results log'!$B$2)*(1-$B$3)),IF(M250="WON",(((K250-1)*'complete results log'!$B$2)*(1-$B$3)),IF(M250="PLACED",(((L250-1)*'complete results log'!$B$2)*(1-$B$3))-'complete results log'!$B$2,IF(J250=0,-'complete results log'!$B$2,-('complete results log'!$B$2*2))))))*E250</f>
        <v>-0</v>
      </c>
      <c r="R250" s="46">
        <f>(IF(M250="WON-EW",((((F250-1)*J250)*'complete results log'!$B$2)+('complete results log'!$B$2*(F250-1))),IF(M250="WON",((((F250-1)*J250)*'complete results log'!$B$2)+('complete results log'!$B$2*(F250-1))),IF(M250="PLACED",((((F250-1)*J250)*'complete results log'!$B$2)-'complete results log'!$B$2),IF(J250=0,-'complete results log'!$B$2,IF(J250=0,-'complete results log'!$B$2,-('complete results log'!$B$2*2)))))))*E250</f>
        <v>-0</v>
      </c>
      <c r="S250" s="3"/>
      <c r="T250" s="3"/>
      <c r="U250" s="3"/>
      <c r="V250" s="3"/>
      <c r="W250" s="3"/>
      <c r="X250" s="3"/>
      <c r="Y250" s="3"/>
      <c r="Z250" s="3"/>
    </row>
    <row ht="12" customHeight="1" r="251">
      <c r="A251" s="26"/>
      <c r="B251" s="28"/>
      <c r="C251" s="29"/>
      <c r="D251" s="29"/>
      <c r="E251" s="61"/>
      <c r="F251" s="63"/>
      <c r="G251" s="63"/>
      <c r="H251" s="43"/>
      <c r="I251" s="43"/>
      <c r="J251" s="43"/>
      <c r="K251" s="20"/>
      <c r="L251" s="29"/>
      <c r="M251" s="20"/>
      <c r="N251" s="45">
        <f>((G251-1)*(1-(IF(H251="no",0,'complete results log'!$B$3)))+1)</f>
        <v>0.05</v>
      </c>
      <c r="O251" s="45">
        <f>E251*IF(I251="yes",2,1)</f>
        <v>0</v>
      </c>
      <c r="P251" s="46">
        <f>(IF(M251="WON-EW",((((N251-1)*J251)*'complete results log'!$B$2)+('complete results log'!$B$2*(N251-1))),IF(M251="WON",((((N251-1)*J251)*'complete results log'!$B$2)+('complete results log'!$B$2*(N251-1))),IF(M251="PLACED",((((N251-1)*J251)*'complete results log'!$B$2)-'complete results log'!$B$2),IF(J251=0,-'complete results log'!$B$2,IF(J251=0,-'complete results log'!$B$2,-('complete results log'!$B$2*2)))))))*E251</f>
        <v>-0</v>
      </c>
      <c r="Q251" s="46">
        <f>(IF(M251="WON-EW",(((K251-1)*'complete results log'!$B$2)*(1-$B$3))+(((L251-1)*'complete results log'!$B$2)*(1-$B$3)),IF(M251="WON",(((K251-1)*'complete results log'!$B$2)*(1-$B$3)),IF(M251="PLACED",(((L251-1)*'complete results log'!$B$2)*(1-$B$3))-'complete results log'!$B$2,IF(J251=0,-'complete results log'!$B$2,-('complete results log'!$B$2*2))))))*E251</f>
        <v>-0</v>
      </c>
      <c r="R251" s="46">
        <f>(IF(M251="WON-EW",((((F251-1)*J251)*'complete results log'!$B$2)+('complete results log'!$B$2*(F251-1))),IF(M251="WON",((((F251-1)*J251)*'complete results log'!$B$2)+('complete results log'!$B$2*(F251-1))),IF(M251="PLACED",((((F251-1)*J251)*'complete results log'!$B$2)-'complete results log'!$B$2),IF(J251=0,-'complete results log'!$B$2,IF(J251=0,-'complete results log'!$B$2,-('complete results log'!$B$2*2)))))))*E251</f>
        <v>-0</v>
      </c>
      <c r="S251" s="3"/>
      <c r="T251" s="3"/>
      <c r="U251" s="3"/>
      <c r="V251" s="3"/>
      <c r="W251" s="3"/>
      <c r="X251" s="3"/>
      <c r="Y251" s="3"/>
      <c r="Z251" s="3"/>
    </row>
    <row ht="12" customHeight="1" r="252">
      <c r="A252" s="26"/>
      <c r="B252" s="28"/>
      <c r="C252" s="29"/>
      <c r="D252" s="29"/>
      <c r="E252" s="61"/>
      <c r="F252" s="63"/>
      <c r="G252" s="63"/>
      <c r="H252" s="43"/>
      <c r="I252" s="43"/>
      <c r="J252" s="43"/>
      <c r="K252" s="20"/>
      <c r="L252" s="29"/>
      <c r="M252" s="20"/>
      <c r="N252" s="45">
        <f>((G252-1)*(1-(IF(H252="no",0,'complete results log'!$B$3)))+1)</f>
        <v>0.05</v>
      </c>
      <c r="O252" s="45">
        <f>E252*IF(I252="yes",2,1)</f>
        <v>0</v>
      </c>
      <c r="P252" s="46">
        <f>(IF(M252="WON-EW",((((N252-1)*J252)*'complete results log'!$B$2)+('complete results log'!$B$2*(N252-1))),IF(M252="WON",((((N252-1)*J252)*'complete results log'!$B$2)+('complete results log'!$B$2*(N252-1))),IF(M252="PLACED",((((N252-1)*J252)*'complete results log'!$B$2)-'complete results log'!$B$2),IF(J252=0,-'complete results log'!$B$2,IF(J252=0,-'complete results log'!$B$2,-('complete results log'!$B$2*2)))))))*E252</f>
        <v>-0</v>
      </c>
      <c r="Q252" s="46">
        <f>(IF(M252="WON-EW",(((K252-1)*'complete results log'!$B$2)*(1-$B$3))+(((L252-1)*'complete results log'!$B$2)*(1-$B$3)),IF(M252="WON",(((K252-1)*'complete results log'!$B$2)*(1-$B$3)),IF(M252="PLACED",(((L252-1)*'complete results log'!$B$2)*(1-$B$3))-'complete results log'!$B$2,IF(J252=0,-'complete results log'!$B$2,-('complete results log'!$B$2*2))))))*E252</f>
        <v>-0</v>
      </c>
      <c r="R252" s="46">
        <f>(IF(M252="WON-EW",((((F252-1)*J252)*'complete results log'!$B$2)+('complete results log'!$B$2*(F252-1))),IF(M252="WON",((((F252-1)*J252)*'complete results log'!$B$2)+('complete results log'!$B$2*(F252-1))),IF(M252="PLACED",((((F252-1)*J252)*'complete results log'!$B$2)-'complete results log'!$B$2),IF(J252=0,-'complete results log'!$B$2,IF(J252=0,-'complete results log'!$B$2,-('complete results log'!$B$2*2)))))))*E252</f>
        <v>-0</v>
      </c>
      <c r="S252" s="3"/>
      <c r="T252" s="3"/>
      <c r="U252" s="3"/>
      <c r="V252" s="3"/>
      <c r="W252" s="3"/>
      <c r="X252" s="3"/>
      <c r="Y252" s="3"/>
      <c r="Z252" s="3"/>
    </row>
    <row ht="12" customHeight="1" r="253">
      <c r="A253" s="26"/>
      <c r="B253" s="28"/>
      <c r="C253" s="29"/>
      <c r="D253" s="29"/>
      <c r="E253" s="61"/>
      <c r="F253" s="63"/>
      <c r="G253" s="63"/>
      <c r="H253" s="43"/>
      <c r="I253" s="43"/>
      <c r="J253" s="43"/>
      <c r="K253" s="20"/>
      <c r="L253" s="29"/>
      <c r="M253" s="20"/>
      <c r="N253" s="45">
        <f>((G253-1)*(1-(IF(H253="no",0,'complete results log'!$B$3)))+1)</f>
        <v>0.05</v>
      </c>
      <c r="O253" s="45">
        <f>E253*IF(I253="yes",2,1)</f>
        <v>0</v>
      </c>
      <c r="P253" s="46">
        <f>(IF(M253="WON-EW",((((N253-1)*J253)*'complete results log'!$B$2)+('complete results log'!$B$2*(N253-1))),IF(M253="WON",((((N253-1)*J253)*'complete results log'!$B$2)+('complete results log'!$B$2*(N253-1))),IF(M253="PLACED",((((N253-1)*J253)*'complete results log'!$B$2)-'complete results log'!$B$2),IF(J253=0,-'complete results log'!$B$2,IF(J253=0,-'complete results log'!$B$2,-('complete results log'!$B$2*2)))))))*E253</f>
        <v>-0</v>
      </c>
      <c r="Q253" s="46">
        <f>(IF(M253="WON-EW",(((K253-1)*'complete results log'!$B$2)*(1-$B$3))+(((L253-1)*'complete results log'!$B$2)*(1-$B$3)),IF(M253="WON",(((K253-1)*'complete results log'!$B$2)*(1-$B$3)),IF(M253="PLACED",(((L253-1)*'complete results log'!$B$2)*(1-$B$3))-'complete results log'!$B$2,IF(J253=0,-'complete results log'!$B$2,-('complete results log'!$B$2*2))))))*E253</f>
        <v>-0</v>
      </c>
      <c r="R253" s="46">
        <f>(IF(M253="WON-EW",((((F253-1)*J253)*'complete results log'!$B$2)+('complete results log'!$B$2*(F253-1))),IF(M253="WON",((((F253-1)*J253)*'complete results log'!$B$2)+('complete results log'!$B$2*(F253-1))),IF(M253="PLACED",((((F253-1)*J253)*'complete results log'!$B$2)-'complete results log'!$B$2),IF(J253=0,-'complete results log'!$B$2,IF(J253=0,-'complete results log'!$B$2,-('complete results log'!$B$2*2)))))))*E253</f>
        <v>-0</v>
      </c>
      <c r="S253" s="3"/>
      <c r="T253" s="3"/>
      <c r="U253" s="3"/>
      <c r="V253" s="3"/>
      <c r="W253" s="3"/>
      <c r="X253" s="3"/>
      <c r="Y253" s="3"/>
      <c r="Z253" s="3"/>
    </row>
    <row ht="12" customHeight="1" r="254">
      <c r="A254" s="26"/>
      <c r="B254" s="28"/>
      <c r="C254" s="29"/>
      <c r="D254" s="29"/>
      <c r="E254" s="61"/>
      <c r="F254" s="63"/>
      <c r="G254" s="63"/>
      <c r="H254" s="43"/>
      <c r="I254" s="43"/>
      <c r="J254" s="43"/>
      <c r="K254" s="20"/>
      <c r="L254" s="29"/>
      <c r="M254" s="20"/>
      <c r="N254" s="45">
        <f>((G254-1)*(1-(IF(H254="no",0,'complete results log'!$B$3)))+1)</f>
        <v>0.05</v>
      </c>
      <c r="O254" s="45">
        <f>E254*IF(I254="yes",2,1)</f>
        <v>0</v>
      </c>
      <c r="P254" s="46">
        <f>(IF(M254="WON-EW",((((N254-1)*J254)*'complete results log'!$B$2)+('complete results log'!$B$2*(N254-1))),IF(M254="WON",((((N254-1)*J254)*'complete results log'!$B$2)+('complete results log'!$B$2*(N254-1))),IF(M254="PLACED",((((N254-1)*J254)*'complete results log'!$B$2)-'complete results log'!$B$2),IF(J254=0,-'complete results log'!$B$2,IF(J254=0,-'complete results log'!$B$2,-('complete results log'!$B$2*2)))))))*E254</f>
        <v>-0</v>
      </c>
      <c r="Q254" s="46">
        <f>(IF(M254="WON-EW",(((K254-1)*'complete results log'!$B$2)*(1-$B$3))+(((L254-1)*'complete results log'!$B$2)*(1-$B$3)),IF(M254="WON",(((K254-1)*'complete results log'!$B$2)*(1-$B$3)),IF(M254="PLACED",(((L254-1)*'complete results log'!$B$2)*(1-$B$3))-'complete results log'!$B$2,IF(J254=0,-'complete results log'!$B$2,-('complete results log'!$B$2*2))))))*E254</f>
        <v>-0</v>
      </c>
      <c r="R254" s="46">
        <f>(IF(M254="WON-EW",((((F254-1)*J254)*'complete results log'!$B$2)+('complete results log'!$B$2*(F254-1))),IF(M254="WON",((((F254-1)*J254)*'complete results log'!$B$2)+('complete results log'!$B$2*(F254-1))),IF(M254="PLACED",((((F254-1)*J254)*'complete results log'!$B$2)-'complete results log'!$B$2),IF(J254=0,-'complete results log'!$B$2,IF(J254=0,-'complete results log'!$B$2,-('complete results log'!$B$2*2)))))))*E254</f>
        <v>-0</v>
      </c>
      <c r="S254" s="3"/>
      <c r="T254" s="3"/>
      <c r="U254" s="3"/>
      <c r="V254" s="3"/>
      <c r="W254" s="3"/>
      <c r="X254" s="3"/>
      <c r="Y254" s="3"/>
      <c r="Z254" s="3"/>
    </row>
    <row ht="12" customHeight="1" r="255">
      <c r="A255" s="26"/>
      <c r="B255" s="28"/>
      <c r="C255" s="29"/>
      <c r="D255" s="29"/>
      <c r="E255" s="61"/>
      <c r="F255" s="63"/>
      <c r="G255" s="63"/>
      <c r="H255" s="43"/>
      <c r="I255" s="43"/>
      <c r="J255" s="43"/>
      <c r="K255" s="29"/>
      <c r="L255" s="29"/>
      <c r="M255" s="20"/>
      <c r="N255" s="45">
        <f>((G255-1)*(1-(IF(H255="no",0,'complete results log'!$B$3)))+1)</f>
        <v>0.05</v>
      </c>
      <c r="O255" s="45">
        <f>E255*IF(I255="yes",2,1)</f>
        <v>0</v>
      </c>
      <c r="P255" s="46">
        <f>(IF(M255="WON-EW",((((N255-1)*J255)*'complete results log'!$B$2)+('complete results log'!$B$2*(N255-1))),IF(M255="WON",((((N255-1)*J255)*'complete results log'!$B$2)+('complete results log'!$B$2*(N255-1))),IF(M255="PLACED",((((N255-1)*J255)*'complete results log'!$B$2)-'complete results log'!$B$2),IF(J255=0,-'complete results log'!$B$2,IF(J255=0,-'complete results log'!$B$2,-('complete results log'!$B$2*2)))))))*E255</f>
        <v>-0</v>
      </c>
      <c r="Q255" s="46">
        <f>(IF(M255="WON-EW",(((K255-1)*'complete results log'!$B$2)*(1-$B$3))+(((L255-1)*'complete results log'!$B$2)*(1-$B$3)),IF(M255="WON",(((K255-1)*'complete results log'!$B$2)*(1-$B$3)),IF(M255="PLACED",(((L255-1)*'complete results log'!$B$2)*(1-$B$3))-'complete results log'!$B$2,IF(J255=0,-'complete results log'!$B$2,-('complete results log'!$B$2*2))))))*E255</f>
        <v>-0</v>
      </c>
      <c r="R255" s="46">
        <f>(IF(M255="WON-EW",((((F255-1)*J255)*'complete results log'!$B$2)+('complete results log'!$B$2*(F255-1))),IF(M255="WON",((((F255-1)*J255)*'complete results log'!$B$2)+('complete results log'!$B$2*(F255-1))),IF(M255="PLACED",((((F255-1)*J255)*'complete results log'!$B$2)-'complete results log'!$B$2),IF(J255=0,-'complete results log'!$B$2,IF(J255=0,-'complete results log'!$B$2,-('complete results log'!$B$2*2)))))))*E255</f>
        <v>-0</v>
      </c>
      <c r="S255" s="3"/>
      <c r="T255" s="3"/>
      <c r="U255" s="3"/>
      <c r="V255" s="3"/>
      <c r="W255" s="3"/>
      <c r="X255" s="3"/>
      <c r="Y255" s="3"/>
      <c r="Z255" s="3"/>
    </row>
    <row ht="12" customHeight="1" r="256">
      <c r="A256" s="26"/>
      <c r="B256" s="28"/>
      <c r="C256" s="29"/>
      <c r="D256" s="29"/>
      <c r="E256" s="61"/>
      <c r="F256" s="63"/>
      <c r="G256" s="63"/>
      <c r="H256" s="43"/>
      <c r="I256" s="43"/>
      <c r="J256" s="43"/>
      <c r="K256" s="29"/>
      <c r="L256" s="29"/>
      <c r="M256" s="20"/>
      <c r="N256" s="45">
        <f>((G256-1)*(1-(IF(H256="no",0,'complete results log'!$B$3)))+1)</f>
        <v>0.05</v>
      </c>
      <c r="O256" s="45">
        <f>E256*IF(I256="yes",2,1)</f>
        <v>0</v>
      </c>
      <c r="P256" s="46">
        <f>(IF(M256="WON-EW",((((N256-1)*J256)*'complete results log'!$B$2)+('complete results log'!$B$2*(N256-1))),IF(M256="WON",((((N256-1)*J256)*'complete results log'!$B$2)+('complete results log'!$B$2*(N256-1))),IF(M256="PLACED",((((N256-1)*J256)*'complete results log'!$B$2)-'complete results log'!$B$2),IF(J256=0,-'complete results log'!$B$2,IF(J256=0,-'complete results log'!$B$2,-('complete results log'!$B$2*2)))))))*E256</f>
        <v>-0</v>
      </c>
      <c r="Q256" s="46">
        <f>(IF(M256="WON-EW",(((K256-1)*'complete results log'!$B$2)*(1-$B$3))+(((L256-1)*'complete results log'!$B$2)*(1-$B$3)),IF(M256="WON",(((K256-1)*'complete results log'!$B$2)*(1-$B$3)),IF(M256="PLACED",(((L256-1)*'complete results log'!$B$2)*(1-$B$3))-'complete results log'!$B$2,IF(J256=0,-'complete results log'!$B$2,-('complete results log'!$B$2*2))))))*E256</f>
        <v>-0</v>
      </c>
      <c r="R256" s="46">
        <f>(IF(M256="WON-EW",((((F256-1)*J256)*'complete results log'!$B$2)+('complete results log'!$B$2*(F256-1))),IF(M256="WON",((((F256-1)*J256)*'complete results log'!$B$2)+('complete results log'!$B$2*(F256-1))),IF(M256="PLACED",((((F256-1)*J256)*'complete results log'!$B$2)-'complete results log'!$B$2),IF(J256=0,-'complete results log'!$B$2,IF(J256=0,-'complete results log'!$B$2,-('complete results log'!$B$2*2)))))))*E256</f>
        <v>-0</v>
      </c>
      <c r="S256" s="3"/>
      <c r="T256" s="3"/>
      <c r="U256" s="3"/>
      <c r="V256" s="3"/>
      <c r="W256" s="3"/>
      <c r="X256" s="3"/>
      <c r="Y256" s="3"/>
      <c r="Z256" s="3"/>
    </row>
    <row ht="12" customHeight="1" r="257">
      <c r="A257" s="26"/>
      <c r="B257" s="28"/>
      <c r="C257" s="29"/>
      <c r="D257" s="29"/>
      <c r="E257" s="29"/>
      <c r="F257" s="63"/>
      <c r="G257" s="63"/>
      <c r="H257" s="43"/>
      <c r="I257" s="43"/>
      <c r="J257" s="43"/>
      <c r="K257" s="29"/>
      <c r="L257" s="29"/>
      <c r="M257" s="20"/>
      <c r="N257" s="45">
        <f>((G257-1)*(1-(IF(H257="no",0,'complete results log'!$B$3)))+1)</f>
        <v>0.05</v>
      </c>
      <c r="O257" s="45">
        <f>E257*IF(I257="yes",2,1)</f>
        <v>0</v>
      </c>
      <c r="P257" s="46">
        <f>(IF(M257="WON-EW",((((N257-1)*J257)*'complete results log'!$B$2)+('complete results log'!$B$2*(N257-1))),IF(M257="WON",((((N257-1)*J257)*'complete results log'!$B$2)+('complete results log'!$B$2*(N257-1))),IF(M257="PLACED",((((N257-1)*J257)*'complete results log'!$B$2)-'complete results log'!$B$2),IF(J257=0,-'complete results log'!$B$2,IF(J257=0,-'complete results log'!$B$2,-('complete results log'!$B$2*2)))))))*E257</f>
        <v>-0</v>
      </c>
      <c r="Q257" s="46">
        <f>(IF(M257="WON-EW",(((K257-1)*'complete results log'!$B$2)*(1-$B$3))+(((L257-1)*'complete results log'!$B$2)*(1-$B$3)),IF(M257="WON",(((K257-1)*'complete results log'!$B$2)*(1-$B$3)),IF(M257="PLACED",(((L257-1)*'complete results log'!$B$2)*(1-$B$3))-'complete results log'!$B$2,IF(J257=0,-'complete results log'!$B$2,-('complete results log'!$B$2*2))))))*E257</f>
        <v>-0</v>
      </c>
      <c r="R257" s="46">
        <f>(IF(M257="WON-EW",((((F257-1)*J257)*'complete results log'!$B$2)+('complete results log'!$B$2*(F257-1))),IF(M257="WON",((((F257-1)*J257)*'complete results log'!$B$2)+('complete results log'!$B$2*(F257-1))),IF(M257="PLACED",((((F257-1)*J257)*'complete results log'!$B$2)-'complete results log'!$B$2),IF(J257=0,-'complete results log'!$B$2,IF(J257=0,-'complete results log'!$B$2,-('complete results log'!$B$2*2)))))))*E257</f>
        <v>-0</v>
      </c>
      <c r="S257" s="3"/>
      <c r="T257" s="3"/>
      <c r="U257" s="3"/>
      <c r="V257" s="3"/>
      <c r="W257" s="3"/>
      <c r="X257" s="3"/>
      <c r="Y257" s="3"/>
      <c r="Z257" s="3"/>
    </row>
    <row ht="12" customHeight="1" r="258">
      <c r="A258" s="26"/>
      <c r="B258" s="28"/>
      <c r="C258" s="29"/>
      <c r="D258" s="29"/>
      <c r="E258" s="29"/>
      <c r="F258" s="63"/>
      <c r="G258" s="63"/>
      <c r="H258" s="43"/>
      <c r="I258" s="43"/>
      <c r="J258" s="43"/>
      <c r="K258" s="29"/>
      <c r="L258" s="29"/>
      <c r="M258" s="20"/>
      <c r="N258" s="45">
        <f>((G258-1)*(1-(IF(H258="no",0,'complete results log'!$B$3)))+1)</f>
        <v>0.05</v>
      </c>
      <c r="O258" s="45">
        <f>E258*IF(I258="yes",2,1)</f>
        <v>0</v>
      </c>
      <c r="P258" s="46">
        <f>(IF(M258="WON-EW",((((N258-1)*J258)*'complete results log'!$B$2)+('complete results log'!$B$2*(N258-1))),IF(M258="WON",((((N258-1)*J258)*'complete results log'!$B$2)+('complete results log'!$B$2*(N258-1))),IF(M258="PLACED",((((N258-1)*J258)*'complete results log'!$B$2)-'complete results log'!$B$2),IF(J258=0,-'complete results log'!$B$2,IF(J258=0,-'complete results log'!$B$2,-('complete results log'!$B$2*2)))))))*E258</f>
        <v>-0</v>
      </c>
      <c r="Q258" s="46">
        <f>(IF(M258="WON-EW",(((K258-1)*'complete results log'!$B$2)*(1-$B$3))+(((L258-1)*'complete results log'!$B$2)*(1-$B$3)),IF(M258="WON",(((K258-1)*'complete results log'!$B$2)*(1-$B$3)),IF(M258="PLACED",(((L258-1)*'complete results log'!$B$2)*(1-$B$3))-'complete results log'!$B$2,IF(J258=0,-'complete results log'!$B$2,-('complete results log'!$B$2*2))))))*E258</f>
        <v>-0</v>
      </c>
      <c r="R258" s="46">
        <f>(IF(M258="WON-EW",((((F258-1)*J258)*'complete results log'!$B$2)+('complete results log'!$B$2*(F258-1))),IF(M258="WON",((((F258-1)*J258)*'complete results log'!$B$2)+('complete results log'!$B$2*(F258-1))),IF(M258="PLACED",((((F258-1)*J258)*'complete results log'!$B$2)-'complete results log'!$B$2),IF(J258=0,-'complete results log'!$B$2,IF(J258=0,-'complete results log'!$B$2,-('complete results log'!$B$2*2)))))))*E258</f>
        <v>-0</v>
      </c>
      <c r="S258" s="3"/>
      <c r="T258" s="3"/>
      <c r="U258" s="3"/>
      <c r="V258" s="3"/>
      <c r="W258" s="3"/>
      <c r="X258" s="3"/>
      <c r="Y258" s="3"/>
      <c r="Z258" s="3"/>
    </row>
    <row ht="12" customHeight="1" r="259">
      <c r="A259" s="26"/>
      <c r="B259" s="28"/>
      <c r="C259" s="29"/>
      <c r="D259" s="29"/>
      <c r="E259" s="29"/>
      <c r="F259" s="63"/>
      <c r="G259" s="63"/>
      <c r="H259" s="43"/>
      <c r="I259" s="43"/>
      <c r="J259" s="43"/>
      <c r="K259" s="29"/>
      <c r="L259" s="29"/>
      <c r="M259" s="20"/>
      <c r="N259" s="45">
        <f>((G259-1)*(1-(IF(H259="no",0,'complete results log'!$B$3)))+1)</f>
        <v>0.05</v>
      </c>
      <c r="O259" s="45">
        <f>E259*IF(I259="yes",2,1)</f>
        <v>0</v>
      </c>
      <c r="P259" s="46">
        <f>(IF(M259="WON-EW",((((N259-1)*J259)*'complete results log'!$B$2)+('complete results log'!$B$2*(N259-1))),IF(M259="WON",((((N259-1)*J259)*'complete results log'!$B$2)+('complete results log'!$B$2*(N259-1))),IF(M259="PLACED",((((N259-1)*J259)*'complete results log'!$B$2)-'complete results log'!$B$2),IF(J259=0,-'complete results log'!$B$2,IF(J259=0,-'complete results log'!$B$2,-('complete results log'!$B$2*2)))))))*E259</f>
        <v>-0</v>
      </c>
      <c r="Q259" s="46">
        <f>(IF(M259="WON-EW",(((K259-1)*'complete results log'!$B$2)*(1-$B$3))+(((L259-1)*'complete results log'!$B$2)*(1-$B$3)),IF(M259="WON",(((K259-1)*'complete results log'!$B$2)*(1-$B$3)),IF(M259="PLACED",(((L259-1)*'complete results log'!$B$2)*(1-$B$3))-'complete results log'!$B$2,IF(J259=0,-'complete results log'!$B$2,-('complete results log'!$B$2*2))))))*E259</f>
        <v>-0</v>
      </c>
      <c r="R259" s="46">
        <f>(IF(M259="WON-EW",((((F259-1)*J259)*'complete results log'!$B$2)+('complete results log'!$B$2*(F259-1))),IF(M259="WON",((((F259-1)*J259)*'complete results log'!$B$2)+('complete results log'!$B$2*(F259-1))),IF(M259="PLACED",((((F259-1)*J259)*'complete results log'!$B$2)-'complete results log'!$B$2),IF(J259=0,-'complete results log'!$B$2,IF(J259=0,-'complete results log'!$B$2,-('complete results log'!$B$2*2)))))))*E259</f>
        <v>-0</v>
      </c>
      <c r="S259" s="3"/>
      <c r="T259" s="3"/>
      <c r="U259" s="3"/>
      <c r="V259" s="3"/>
      <c r="W259" s="3"/>
      <c r="X259" s="3"/>
      <c r="Y259" s="3"/>
      <c r="Z259" s="3"/>
    </row>
    <row ht="12" customHeight="1" r="260">
      <c r="A260" s="26"/>
      <c r="B260" s="28"/>
      <c r="C260" s="29"/>
      <c r="D260" s="29"/>
      <c r="E260" s="29"/>
      <c r="F260" s="63"/>
      <c r="G260" s="63"/>
      <c r="H260" s="43"/>
      <c r="I260" s="43"/>
      <c r="J260" s="43"/>
      <c r="K260" s="29"/>
      <c r="L260" s="29"/>
      <c r="M260" s="20"/>
      <c r="N260" s="45">
        <f>((G260-1)*(1-(IF(H260="no",0,'complete results log'!$B$3)))+1)</f>
        <v>0.05</v>
      </c>
      <c r="O260" s="45">
        <f>E260*IF(I260="yes",2,1)</f>
        <v>0</v>
      </c>
      <c r="P260" s="46">
        <f>(IF(M260="WON-EW",((((N260-1)*J260)*'complete results log'!$B$2)+('complete results log'!$B$2*(N260-1))),IF(M260="WON",((((N260-1)*J260)*'complete results log'!$B$2)+('complete results log'!$B$2*(N260-1))),IF(M260="PLACED",((((N260-1)*J260)*'complete results log'!$B$2)-'complete results log'!$B$2),IF(J260=0,-'complete results log'!$B$2,IF(J260=0,-'complete results log'!$B$2,-('complete results log'!$B$2*2)))))))*E260</f>
        <v>-0</v>
      </c>
      <c r="Q260" s="46">
        <f>(IF(M260="WON-EW",(((K260-1)*'complete results log'!$B$2)*(1-$B$3))+(((L260-1)*'complete results log'!$B$2)*(1-$B$3)),IF(M260="WON",(((K260-1)*'complete results log'!$B$2)*(1-$B$3)),IF(M260="PLACED",(((L260-1)*'complete results log'!$B$2)*(1-$B$3))-'complete results log'!$B$2,IF(J260=0,-'complete results log'!$B$2,-('complete results log'!$B$2*2))))))*E260</f>
        <v>-0</v>
      </c>
      <c r="R260" s="46">
        <f>(IF(M260="WON-EW",((((F260-1)*J260)*'complete results log'!$B$2)+('complete results log'!$B$2*(F260-1))),IF(M260="WON",((((F260-1)*J260)*'complete results log'!$B$2)+('complete results log'!$B$2*(F260-1))),IF(M260="PLACED",((((F260-1)*J260)*'complete results log'!$B$2)-'complete results log'!$B$2),IF(J260=0,-'complete results log'!$B$2,IF(J260=0,-'complete results log'!$B$2,-('complete results log'!$B$2*2)))))))*E260</f>
        <v>-0</v>
      </c>
      <c r="S260" s="3"/>
      <c r="T260" s="3"/>
      <c r="U260" s="3"/>
      <c r="V260" s="3"/>
      <c r="W260" s="3"/>
      <c r="X260" s="3"/>
      <c r="Y260" s="3"/>
      <c r="Z260" s="3"/>
    </row>
    <row ht="12" customHeight="1" r="261">
      <c r="A261" s="26"/>
      <c r="B261" s="28"/>
      <c r="C261" s="29"/>
      <c r="D261" s="29"/>
      <c r="E261" s="29"/>
      <c r="F261" s="63"/>
      <c r="G261" s="63"/>
      <c r="H261" s="43"/>
      <c r="I261" s="43"/>
      <c r="J261" s="43"/>
      <c r="K261" s="29"/>
      <c r="L261" s="29"/>
      <c r="M261" s="20"/>
      <c r="N261" s="45">
        <f>((G261-1)*(1-(IF(H261="no",0,'complete results log'!$B$3)))+1)</f>
        <v>0.05</v>
      </c>
      <c r="O261" s="45">
        <f>E261*IF(I261="yes",2,1)</f>
        <v>0</v>
      </c>
      <c r="P261" s="46">
        <f>(IF(M261="WON-EW",((((N261-1)*J261)*'complete results log'!$B$2)+('complete results log'!$B$2*(N261-1))),IF(M261="WON",((((N261-1)*J261)*'complete results log'!$B$2)+('complete results log'!$B$2*(N261-1))),IF(M261="PLACED",((((N261-1)*J261)*'complete results log'!$B$2)-'complete results log'!$B$2),IF(J261=0,-'complete results log'!$B$2,IF(J261=0,-'complete results log'!$B$2,-('complete results log'!$B$2*2)))))))*E261</f>
        <v>-0</v>
      </c>
      <c r="Q261" s="46">
        <f>(IF(M261="WON-EW",(((K261-1)*'complete results log'!$B$2)*(1-$B$3))+(((L261-1)*'complete results log'!$B$2)*(1-$B$3)),IF(M261="WON",(((K261-1)*'complete results log'!$B$2)*(1-$B$3)),IF(M261="PLACED",(((L261-1)*'complete results log'!$B$2)*(1-$B$3))-'complete results log'!$B$2,IF(J261=0,-'complete results log'!$B$2,-('complete results log'!$B$2*2))))))*E261</f>
        <v>-0</v>
      </c>
      <c r="R261" s="46">
        <f>(IF(M261="WON-EW",((((F261-1)*J261)*'complete results log'!$B$2)+('complete results log'!$B$2*(F261-1))),IF(M261="WON",((((F261-1)*J261)*'complete results log'!$B$2)+('complete results log'!$B$2*(F261-1))),IF(M261="PLACED",((((F261-1)*J261)*'complete results log'!$B$2)-'complete results log'!$B$2),IF(J261=0,-'complete results log'!$B$2,IF(J261=0,-'complete results log'!$B$2,-('complete results log'!$B$2*2)))))))*E261</f>
        <v>-0</v>
      </c>
      <c r="S261" s="3"/>
      <c r="T261" s="3"/>
      <c r="U261" s="3"/>
      <c r="V261" s="3"/>
      <c r="W261" s="3"/>
      <c r="X261" s="3"/>
      <c r="Y261" s="3"/>
      <c r="Z261" s="3"/>
    </row>
    <row ht="12" customHeight="1" r="262">
      <c r="A262" s="26"/>
      <c r="B262" s="28"/>
      <c r="C262" s="29"/>
      <c r="D262" s="29"/>
      <c r="E262" s="29"/>
      <c r="F262" s="63"/>
      <c r="G262" s="63"/>
      <c r="H262" s="43"/>
      <c r="I262" s="43"/>
      <c r="J262" s="43"/>
      <c r="K262" s="29"/>
      <c r="L262" s="29"/>
      <c r="M262" s="20"/>
      <c r="N262" s="45">
        <f>((G262-1)*(1-(IF(H262="no",0,'complete results log'!$B$3)))+1)</f>
        <v>0.05</v>
      </c>
      <c r="O262" s="45">
        <f>E262*IF(I262="yes",2,1)</f>
        <v>0</v>
      </c>
      <c r="P262" s="46">
        <f>(IF(M262="WON-EW",((((N262-1)*J262)*'complete results log'!$B$2)+('complete results log'!$B$2*(N262-1))),IF(M262="WON",((((N262-1)*J262)*'complete results log'!$B$2)+('complete results log'!$B$2*(N262-1))),IF(M262="PLACED",((((N262-1)*J262)*'complete results log'!$B$2)-'complete results log'!$B$2),IF(J262=0,-'complete results log'!$B$2,IF(J262=0,-'complete results log'!$B$2,-('complete results log'!$B$2*2)))))))*E262</f>
        <v>-0</v>
      </c>
      <c r="Q262" s="46">
        <f>(IF(M262="WON-EW",(((K262-1)*'complete results log'!$B$2)*(1-$B$3))+(((L262-1)*'complete results log'!$B$2)*(1-$B$3)),IF(M262="WON",(((K262-1)*'complete results log'!$B$2)*(1-$B$3)),IF(M262="PLACED",(((L262-1)*'complete results log'!$B$2)*(1-$B$3))-'complete results log'!$B$2,IF(J262=0,-'complete results log'!$B$2,-('complete results log'!$B$2*2))))))*E262</f>
        <v>-0</v>
      </c>
      <c r="R262" s="46">
        <f>(IF(M262="WON-EW",((((F262-1)*J262)*'complete results log'!$B$2)+('complete results log'!$B$2*(F262-1))),IF(M262="WON",((((F262-1)*J262)*'complete results log'!$B$2)+('complete results log'!$B$2*(F262-1))),IF(M262="PLACED",((((F262-1)*J262)*'complete results log'!$B$2)-'complete results log'!$B$2),IF(J262=0,-'complete results log'!$B$2,IF(J262=0,-'complete results log'!$B$2,-('complete results log'!$B$2*2)))))))*E262</f>
        <v>-0</v>
      </c>
      <c r="S262" s="3"/>
      <c r="T262" s="3"/>
      <c r="U262" s="3"/>
      <c r="V262" s="3"/>
      <c r="W262" s="3"/>
      <c r="X262" s="3"/>
      <c r="Y262" s="3"/>
      <c r="Z262" s="3"/>
    </row>
    <row ht="12" customHeight="1" r="263">
      <c r="A263" s="26"/>
      <c r="B263" s="28"/>
      <c r="C263" s="29"/>
      <c r="D263" s="29"/>
      <c r="E263" s="29"/>
      <c r="F263" s="63"/>
      <c r="G263" s="63"/>
      <c r="H263" s="43"/>
      <c r="I263" s="43"/>
      <c r="J263" s="43"/>
      <c r="K263" s="29"/>
      <c r="L263" s="29"/>
      <c r="M263" s="20"/>
      <c r="N263" s="45">
        <f>((G263-1)*(1-(IF(H263="no",0,'complete results log'!$B$3)))+1)</f>
        <v>0.05</v>
      </c>
      <c r="O263" s="45">
        <f>E263*IF(I263="yes",2,1)</f>
        <v>0</v>
      </c>
      <c r="P263" s="46">
        <f>(IF(M263="WON-EW",((((N263-1)*J263)*'complete results log'!$B$2)+('complete results log'!$B$2*(N263-1))),IF(M263="WON",((((N263-1)*J263)*'complete results log'!$B$2)+('complete results log'!$B$2*(N263-1))),IF(M263="PLACED",((((N263-1)*J263)*'complete results log'!$B$2)-'complete results log'!$B$2),IF(J263=0,-'complete results log'!$B$2,IF(J263=0,-'complete results log'!$B$2,-('complete results log'!$B$2*2)))))))*E263</f>
        <v>-0</v>
      </c>
      <c r="Q263" s="46">
        <f>(IF(M263="WON-EW",(((K263-1)*'complete results log'!$B$2)*(1-$B$3))+(((L263-1)*'complete results log'!$B$2)*(1-$B$3)),IF(M263="WON",(((K263-1)*'complete results log'!$B$2)*(1-$B$3)),IF(M263="PLACED",(((L263-1)*'complete results log'!$B$2)*(1-$B$3))-'complete results log'!$B$2,IF(J263=0,-'complete results log'!$B$2,-('complete results log'!$B$2*2))))))*E263</f>
        <v>-0</v>
      </c>
      <c r="R263" s="46">
        <f>(IF(M263="WON-EW",((((F263-1)*J263)*'complete results log'!$B$2)+('complete results log'!$B$2*(F263-1))),IF(M263="WON",((((F263-1)*J263)*'complete results log'!$B$2)+('complete results log'!$B$2*(F263-1))),IF(M263="PLACED",((((F263-1)*J263)*'complete results log'!$B$2)-'complete results log'!$B$2),IF(J263=0,-'complete results log'!$B$2,IF(J263=0,-'complete results log'!$B$2,-('complete results log'!$B$2*2)))))))*E263</f>
        <v>-0</v>
      </c>
      <c r="S263" s="3"/>
      <c r="T263" s="3"/>
      <c r="U263" s="3"/>
      <c r="V263" s="3"/>
      <c r="W263" s="3"/>
      <c r="X263" s="3"/>
      <c r="Y263" s="3"/>
      <c r="Z263" s="3"/>
    </row>
    <row ht="12" customHeight="1" r="264">
      <c r="A264" s="26"/>
      <c r="B264" s="28"/>
      <c r="C264" s="29"/>
      <c r="D264" s="29"/>
      <c r="E264" s="29"/>
      <c r="F264" s="63"/>
      <c r="G264" s="63"/>
      <c r="H264" s="43"/>
      <c r="I264" s="43"/>
      <c r="J264" s="43"/>
      <c r="K264" s="29"/>
      <c r="L264" s="29"/>
      <c r="M264" s="20"/>
      <c r="N264" s="45">
        <f>((G264-1)*(1-(IF(H264="no",0,'complete results log'!$B$3)))+1)</f>
        <v>0.05</v>
      </c>
      <c r="O264" s="45">
        <f>E264*IF(I264="yes",2,1)</f>
        <v>0</v>
      </c>
      <c r="P264" s="46">
        <f>(IF(M264="WON-EW",((((N264-1)*J264)*'complete results log'!$B$2)+('complete results log'!$B$2*(N264-1))),IF(M264="WON",((((N264-1)*J264)*'complete results log'!$B$2)+('complete results log'!$B$2*(N264-1))),IF(M264="PLACED",((((N264-1)*J264)*'complete results log'!$B$2)-'complete results log'!$B$2),IF(J264=0,-'complete results log'!$B$2,IF(J264=0,-'complete results log'!$B$2,-('complete results log'!$B$2*2)))))))*E264</f>
        <v>-0</v>
      </c>
      <c r="Q264" s="46">
        <f>(IF(M264="WON-EW",(((K264-1)*'complete results log'!$B$2)*(1-$B$3))+(((L264-1)*'complete results log'!$B$2)*(1-$B$3)),IF(M264="WON",(((K264-1)*'complete results log'!$B$2)*(1-$B$3)),IF(M264="PLACED",(((L264-1)*'complete results log'!$B$2)*(1-$B$3))-'complete results log'!$B$2,IF(J264=0,-'complete results log'!$B$2,-('complete results log'!$B$2*2))))))*E264</f>
        <v>-0</v>
      </c>
      <c r="R264" s="46">
        <f>(IF(M264="WON-EW",((((F264-1)*J264)*'complete results log'!$B$2)+('complete results log'!$B$2*(F264-1))),IF(M264="WON",((((F264-1)*J264)*'complete results log'!$B$2)+('complete results log'!$B$2*(F264-1))),IF(M264="PLACED",((((F264-1)*J264)*'complete results log'!$B$2)-'complete results log'!$B$2),IF(J264=0,-'complete results log'!$B$2,IF(J264=0,-'complete results log'!$B$2,-('complete results log'!$B$2*2)))))))*E264</f>
        <v>-0</v>
      </c>
      <c r="S264" s="3"/>
      <c r="T264" s="3"/>
      <c r="U264" s="3"/>
      <c r="V264" s="3"/>
      <c r="W264" s="3"/>
      <c r="X264" s="3"/>
      <c r="Y264" s="3"/>
      <c r="Z264" s="3"/>
    </row>
    <row ht="12" customHeight="1" r="265">
      <c r="A265" s="26"/>
      <c r="B265" s="28"/>
      <c r="C265" s="29"/>
      <c r="D265" s="29"/>
      <c r="E265" s="29"/>
      <c r="F265" s="63"/>
      <c r="G265" s="63"/>
      <c r="H265" s="43"/>
      <c r="I265" s="43"/>
      <c r="J265" s="43"/>
      <c r="K265" s="29"/>
      <c r="L265" s="29"/>
      <c r="M265" s="20"/>
      <c r="N265" s="45">
        <f>((G265-1)*(1-(IF(H265="no",0,'complete results log'!$B$3)))+1)</f>
        <v>0.05</v>
      </c>
      <c r="O265" s="45">
        <f>E265*IF(I265="yes",2,1)</f>
        <v>0</v>
      </c>
      <c r="P265" s="46">
        <f>(IF(M265="WON-EW",((((N265-1)*J265)*'complete results log'!$B$2)+('complete results log'!$B$2*(N265-1))),IF(M265="WON",((((N265-1)*J265)*'complete results log'!$B$2)+('complete results log'!$B$2*(N265-1))),IF(M265="PLACED",((((N265-1)*J265)*'complete results log'!$B$2)-'complete results log'!$B$2),IF(J265=0,-'complete results log'!$B$2,IF(J265=0,-'complete results log'!$B$2,-('complete results log'!$B$2*2)))))))*E265</f>
        <v>-0</v>
      </c>
      <c r="Q265" s="46">
        <f>(IF(M265="WON-EW",(((K265-1)*'complete results log'!$B$2)*(1-$B$3))+(((L265-1)*'complete results log'!$B$2)*(1-$B$3)),IF(M265="WON",(((K265-1)*'complete results log'!$B$2)*(1-$B$3)),IF(M265="PLACED",(((L265-1)*'complete results log'!$B$2)*(1-$B$3))-'complete results log'!$B$2,IF(J265=0,-'complete results log'!$B$2,-('complete results log'!$B$2*2))))))*E265</f>
        <v>-0</v>
      </c>
      <c r="R265" s="46">
        <f>(IF(M265="WON-EW",((((F265-1)*J265)*'complete results log'!$B$2)+('complete results log'!$B$2*(F265-1))),IF(M265="WON",((((F265-1)*J265)*'complete results log'!$B$2)+('complete results log'!$B$2*(F265-1))),IF(M265="PLACED",((((F265-1)*J265)*'complete results log'!$B$2)-'complete results log'!$B$2),IF(J265=0,-'complete results log'!$B$2,IF(J265=0,-'complete results log'!$B$2,-('complete results log'!$B$2*2)))))))*E265</f>
        <v>-0</v>
      </c>
      <c r="S265" s="3"/>
      <c r="T265" s="3"/>
      <c r="U265" s="3"/>
      <c r="V265" s="3"/>
      <c r="W265" s="3"/>
      <c r="X265" s="3"/>
      <c r="Y265" s="3"/>
      <c r="Z265" s="3"/>
    </row>
    <row ht="12" customHeight="1" r="266">
      <c r="A266" s="26"/>
      <c r="B266" s="28"/>
      <c r="C266" s="29"/>
      <c r="D266" s="29"/>
      <c r="E266" s="29"/>
      <c r="F266" s="63"/>
      <c r="G266" s="63"/>
      <c r="H266" s="43"/>
      <c r="I266" s="43"/>
      <c r="J266" s="43"/>
      <c r="K266" s="29"/>
      <c r="L266" s="29"/>
      <c r="M266" s="20"/>
      <c r="N266" s="45">
        <f>((G266-1)*(1-(IF(H266="no",0,'complete results log'!$B$3)))+1)</f>
        <v>0.05</v>
      </c>
      <c r="O266" s="45">
        <f>E266*IF(I266="yes",2,1)</f>
        <v>0</v>
      </c>
      <c r="P266" s="46">
        <f>(IF(M266="WON-EW",((((N266-1)*J266)*'complete results log'!$B$2)+('complete results log'!$B$2*(N266-1))),IF(M266="WON",((((N266-1)*J266)*'complete results log'!$B$2)+('complete results log'!$B$2*(N266-1))),IF(M266="PLACED",((((N266-1)*J266)*'complete results log'!$B$2)-'complete results log'!$B$2),IF(J266=0,-'complete results log'!$B$2,IF(J266=0,-'complete results log'!$B$2,-('complete results log'!$B$2*2)))))))*E266</f>
        <v>-0</v>
      </c>
      <c r="Q266" s="46">
        <f>(IF(M266="WON-EW",(((K266-1)*'complete results log'!$B$2)*(1-$B$3))+(((L266-1)*'complete results log'!$B$2)*(1-$B$3)),IF(M266="WON",(((K266-1)*'complete results log'!$B$2)*(1-$B$3)),IF(M266="PLACED",(((L266-1)*'complete results log'!$B$2)*(1-$B$3))-'complete results log'!$B$2,IF(J266=0,-'complete results log'!$B$2,-('complete results log'!$B$2*2))))))*E266</f>
        <v>-0</v>
      </c>
      <c r="R266" s="46">
        <f>(IF(M266="WON-EW",((((F266-1)*J266)*'complete results log'!$B$2)+('complete results log'!$B$2*(F266-1))),IF(M266="WON",((((F266-1)*J266)*'complete results log'!$B$2)+('complete results log'!$B$2*(F266-1))),IF(M266="PLACED",((((F266-1)*J266)*'complete results log'!$B$2)-'complete results log'!$B$2),IF(J266=0,-'complete results log'!$B$2,IF(J266=0,-'complete results log'!$B$2,-('complete results log'!$B$2*2)))))))*E266</f>
        <v>-0</v>
      </c>
      <c r="S266" s="3"/>
      <c r="T266" s="3"/>
      <c r="U266" s="3"/>
      <c r="V266" s="3"/>
      <c r="W266" s="3"/>
      <c r="X266" s="3"/>
      <c r="Y266" s="3"/>
      <c r="Z266" s="3"/>
    </row>
    <row ht="12" customHeight="1" r="267">
      <c r="A267" s="26"/>
      <c r="B267" s="28"/>
      <c r="C267" s="29"/>
      <c r="D267" s="29"/>
      <c r="E267" s="29"/>
      <c r="F267" s="63"/>
      <c r="G267" s="63"/>
      <c r="H267" s="43"/>
      <c r="I267" s="43"/>
      <c r="J267" s="43"/>
      <c r="K267" s="29"/>
      <c r="L267" s="29"/>
      <c r="M267" s="20"/>
      <c r="N267" s="45">
        <f>((G267-1)*(1-(IF(H267="no",0,'complete results log'!$B$3)))+1)</f>
        <v>0.05</v>
      </c>
      <c r="O267" s="45">
        <f>E267*IF(I267="yes",2,1)</f>
        <v>0</v>
      </c>
      <c r="P267" s="46">
        <f>(IF(M267="WON-EW",((((N267-1)*J267)*'complete results log'!$B$2)+('complete results log'!$B$2*(N267-1))),IF(M267="WON",((((N267-1)*J267)*'complete results log'!$B$2)+('complete results log'!$B$2*(N267-1))),IF(M267="PLACED",((((N267-1)*J267)*'complete results log'!$B$2)-'complete results log'!$B$2),IF(J267=0,-'complete results log'!$B$2,IF(J267=0,-'complete results log'!$B$2,-('complete results log'!$B$2*2)))))))*E267</f>
        <v>-0</v>
      </c>
      <c r="Q267" s="46">
        <f>(IF(M267="WON-EW",(((K267-1)*'complete results log'!$B$2)*(1-$B$3))+(((L267-1)*'complete results log'!$B$2)*(1-$B$3)),IF(M267="WON",(((K267-1)*'complete results log'!$B$2)*(1-$B$3)),IF(M267="PLACED",(((L267-1)*'complete results log'!$B$2)*(1-$B$3))-'complete results log'!$B$2,IF(J267=0,-'complete results log'!$B$2,-('complete results log'!$B$2*2))))))*E267</f>
        <v>-0</v>
      </c>
      <c r="R267" s="46">
        <f>(IF(M267="WON-EW",((((F267-1)*J267)*'complete results log'!$B$2)+('complete results log'!$B$2*(F267-1))),IF(M267="WON",((((F267-1)*J267)*'complete results log'!$B$2)+('complete results log'!$B$2*(F267-1))),IF(M267="PLACED",((((F267-1)*J267)*'complete results log'!$B$2)-'complete results log'!$B$2),IF(J267=0,-'complete results log'!$B$2,IF(J267=0,-'complete results log'!$B$2,-('complete results log'!$B$2*2)))))))*E267</f>
        <v>-0</v>
      </c>
      <c r="S267" s="3"/>
      <c r="T267" s="3"/>
      <c r="U267" s="3"/>
      <c r="V267" s="3"/>
      <c r="W267" s="3"/>
      <c r="X267" s="3"/>
      <c r="Y267" s="3"/>
      <c r="Z267" s="3"/>
    </row>
    <row ht="12" customHeight="1" r="268">
      <c r="A268" s="26"/>
      <c r="B268" s="28"/>
      <c r="C268" s="29"/>
      <c r="D268" s="29"/>
      <c r="E268" s="29"/>
      <c r="F268" s="63"/>
      <c r="G268" s="63"/>
      <c r="H268" s="43"/>
      <c r="I268" s="43"/>
      <c r="J268" s="43"/>
      <c r="K268" s="29"/>
      <c r="L268" s="29"/>
      <c r="M268" s="20"/>
      <c r="N268" s="45">
        <f>((G268-1)*(1-(IF(H268="no",0,'complete results log'!$B$3)))+1)</f>
        <v>0.05</v>
      </c>
      <c r="O268" s="45">
        <f>E268*IF(I268="yes",2,1)</f>
        <v>0</v>
      </c>
      <c r="P268" s="46">
        <f>(IF(M268="WON-EW",((((N268-1)*J268)*'complete results log'!$B$2)+('complete results log'!$B$2*(N268-1))),IF(M268="WON",((((N268-1)*J268)*'complete results log'!$B$2)+('complete results log'!$B$2*(N268-1))),IF(M268="PLACED",((((N268-1)*J268)*'complete results log'!$B$2)-'complete results log'!$B$2),IF(J268=0,-'complete results log'!$B$2,IF(J268=0,-'complete results log'!$B$2,-('complete results log'!$B$2*2)))))))*E268</f>
        <v>-0</v>
      </c>
      <c r="Q268" s="46">
        <f>(IF(M268="WON-EW",(((K268-1)*'complete results log'!$B$2)*(1-$B$3))+(((L268-1)*'complete results log'!$B$2)*(1-$B$3)),IF(M268="WON",(((K268-1)*'complete results log'!$B$2)*(1-$B$3)),IF(M268="PLACED",(((L268-1)*'complete results log'!$B$2)*(1-$B$3))-'complete results log'!$B$2,IF(J268=0,-'complete results log'!$B$2,-('complete results log'!$B$2*2))))))*E268</f>
        <v>-0</v>
      </c>
      <c r="R268" s="46">
        <f>(IF(M268="WON-EW",((((F268-1)*J268)*'complete results log'!$B$2)+('complete results log'!$B$2*(F268-1))),IF(M268="WON",((((F268-1)*J268)*'complete results log'!$B$2)+('complete results log'!$B$2*(F268-1))),IF(M268="PLACED",((((F268-1)*J268)*'complete results log'!$B$2)-'complete results log'!$B$2),IF(J268=0,-'complete results log'!$B$2,IF(J268=0,-'complete results log'!$B$2,-('complete results log'!$B$2*2)))))))*E268</f>
        <v>-0</v>
      </c>
      <c r="S268" s="3"/>
      <c r="T268" s="3"/>
      <c r="U268" s="3"/>
      <c r="V268" s="3"/>
      <c r="W268" s="3"/>
      <c r="X268" s="3"/>
      <c r="Y268" s="3"/>
      <c r="Z268" s="3"/>
    </row>
    <row ht="12" customHeight="1" r="269">
      <c r="A269" s="26"/>
      <c r="B269" s="28"/>
      <c r="C269" s="29"/>
      <c r="D269" s="29"/>
      <c r="E269" s="29"/>
      <c r="F269" s="63"/>
      <c r="G269" s="63"/>
      <c r="H269" s="43"/>
      <c r="I269" s="43"/>
      <c r="J269" s="43"/>
      <c r="K269" s="29"/>
      <c r="L269" s="29"/>
      <c r="M269" s="20"/>
      <c r="N269" s="45">
        <f>((G269-1)*(1-(IF(H269="no",0,'complete results log'!$B$3)))+1)</f>
        <v>0.05</v>
      </c>
      <c r="O269" s="45">
        <f>E269*IF(I269="yes",2,1)</f>
        <v>0</v>
      </c>
      <c r="P269" s="46">
        <f>(IF(M269="WON-EW",((((N269-1)*J269)*'complete results log'!$B$2)+('complete results log'!$B$2*(N269-1))),IF(M269="WON",((((N269-1)*J269)*'complete results log'!$B$2)+('complete results log'!$B$2*(N269-1))),IF(M269="PLACED",((((N269-1)*J269)*'complete results log'!$B$2)-'complete results log'!$B$2),IF(J269=0,-'complete results log'!$B$2,IF(J269=0,-'complete results log'!$B$2,-('complete results log'!$B$2*2)))))))*E269</f>
        <v>-0</v>
      </c>
      <c r="Q269" s="46">
        <f>(IF(M269="WON-EW",(((K269-1)*'complete results log'!$B$2)*(1-$B$3))+(((L269-1)*'complete results log'!$B$2)*(1-$B$3)),IF(M269="WON",(((K269-1)*'complete results log'!$B$2)*(1-$B$3)),IF(M269="PLACED",(((L269-1)*'complete results log'!$B$2)*(1-$B$3))-'complete results log'!$B$2,IF(J269=0,-'complete results log'!$B$2,-('complete results log'!$B$2*2))))))*E269</f>
        <v>-0</v>
      </c>
      <c r="R269" s="46">
        <f>(IF(M269="WON-EW",((((F269-1)*J269)*'complete results log'!$B$2)+('complete results log'!$B$2*(F269-1))),IF(M269="WON",((((F269-1)*J269)*'complete results log'!$B$2)+('complete results log'!$B$2*(F269-1))),IF(M269="PLACED",((((F269-1)*J269)*'complete results log'!$B$2)-'complete results log'!$B$2),IF(J269=0,-'complete results log'!$B$2,IF(J269=0,-'complete results log'!$B$2,-('complete results log'!$B$2*2)))))))*E269</f>
        <v>-0</v>
      </c>
      <c r="S269" s="3"/>
      <c r="T269" s="3"/>
      <c r="U269" s="3"/>
      <c r="V269" s="3"/>
      <c r="W269" s="3"/>
      <c r="X269" s="3"/>
      <c r="Y269" s="3"/>
      <c r="Z269" s="3"/>
    </row>
    <row ht="12" customHeight="1" r="270">
      <c r="A270" s="26"/>
      <c r="B270" s="28"/>
      <c r="C270" s="29"/>
      <c r="D270" s="29"/>
      <c r="E270" s="29"/>
      <c r="F270" s="63"/>
      <c r="G270" s="63"/>
      <c r="H270" s="43"/>
      <c r="I270" s="43"/>
      <c r="J270" s="43"/>
      <c r="K270" s="29"/>
      <c r="L270" s="29"/>
      <c r="M270" s="20"/>
      <c r="N270" s="45">
        <f>((G270-1)*(1-(IF(H270="no",0,'complete results log'!$B$3)))+1)</f>
        <v>0.05</v>
      </c>
      <c r="O270" s="45">
        <f>E270*IF(I270="yes",2,1)</f>
        <v>0</v>
      </c>
      <c r="P270" s="46">
        <f>(IF(M270="WON-EW",((((N270-1)*J270)*'complete results log'!$B$2)+('complete results log'!$B$2*(N270-1))),IF(M270="WON",((((N270-1)*J270)*'complete results log'!$B$2)+('complete results log'!$B$2*(N270-1))),IF(M270="PLACED",((((N270-1)*J270)*'complete results log'!$B$2)-'complete results log'!$B$2),IF(J270=0,-'complete results log'!$B$2,IF(J270=0,-'complete results log'!$B$2,-('complete results log'!$B$2*2)))))))*E270</f>
        <v>-0</v>
      </c>
      <c r="Q270" s="46">
        <f>(IF(M270="WON-EW",(((K270-1)*'complete results log'!$B$2)*(1-$B$3))+(((L270-1)*'complete results log'!$B$2)*(1-$B$3)),IF(M270="WON",(((K270-1)*'complete results log'!$B$2)*(1-$B$3)),IF(M270="PLACED",(((L270-1)*'complete results log'!$B$2)*(1-$B$3))-'complete results log'!$B$2,IF(J270=0,-'complete results log'!$B$2,-('complete results log'!$B$2*2))))))*E270</f>
        <v>-0</v>
      </c>
      <c r="R270" s="46">
        <f>(IF(M270="WON-EW",((((F270-1)*J270)*'complete results log'!$B$2)+('complete results log'!$B$2*(F270-1))),IF(M270="WON",((((F270-1)*J270)*'complete results log'!$B$2)+('complete results log'!$B$2*(F270-1))),IF(M270="PLACED",((((F270-1)*J270)*'complete results log'!$B$2)-'complete results log'!$B$2),IF(J270=0,-'complete results log'!$B$2,IF(J270=0,-'complete results log'!$B$2,-('complete results log'!$B$2*2)))))))*E270</f>
        <v>-0</v>
      </c>
      <c r="S270" s="3"/>
      <c r="T270" s="3"/>
      <c r="U270" s="3"/>
      <c r="V270" s="3"/>
      <c r="W270" s="3"/>
      <c r="X270" s="3"/>
      <c r="Y270" s="3"/>
      <c r="Z270" s="3"/>
    </row>
    <row ht="12" customHeight="1" r="271">
      <c r="A271" s="26"/>
      <c r="B271" s="28"/>
      <c r="C271" s="29"/>
      <c r="D271" s="29"/>
      <c r="E271" s="29"/>
      <c r="F271" s="63"/>
      <c r="G271" s="63"/>
      <c r="H271" s="43"/>
      <c r="I271" s="43"/>
      <c r="J271" s="43"/>
      <c r="K271" s="29"/>
      <c r="L271" s="29"/>
      <c r="M271" s="20"/>
      <c r="N271" s="45">
        <f>((G271-1)*(1-(IF(H271="no",0,'complete results log'!$B$3)))+1)</f>
        <v>0.05</v>
      </c>
      <c r="O271" s="45">
        <f>E271*IF(I271="yes",2,1)</f>
        <v>0</v>
      </c>
      <c r="P271" s="46">
        <f>(IF(M271="WON-EW",((((N271-1)*J271)*'complete results log'!$B$2)+('complete results log'!$B$2*(N271-1))),IF(M271="WON",((((N271-1)*J271)*'complete results log'!$B$2)+('complete results log'!$B$2*(N271-1))),IF(M271="PLACED",((((N271-1)*J271)*'complete results log'!$B$2)-'complete results log'!$B$2),IF(J271=0,-'complete results log'!$B$2,IF(J271=0,-'complete results log'!$B$2,-('complete results log'!$B$2*2)))))))*E271</f>
        <v>-0</v>
      </c>
      <c r="Q271" s="46">
        <f>(IF(M271="WON-EW",(((K271-1)*'complete results log'!$B$2)*(1-$B$3))+(((L271-1)*'complete results log'!$B$2)*(1-$B$3)),IF(M271="WON",(((K271-1)*'complete results log'!$B$2)*(1-$B$3)),IF(M271="PLACED",(((L271-1)*'complete results log'!$B$2)*(1-$B$3))-'complete results log'!$B$2,IF(J271=0,-'complete results log'!$B$2,-('complete results log'!$B$2*2))))))*E271</f>
        <v>-0</v>
      </c>
      <c r="R271" s="46">
        <f>(IF(M271="WON-EW",((((F271-1)*J271)*'complete results log'!$B$2)+('complete results log'!$B$2*(F271-1))),IF(M271="WON",((((F271-1)*J271)*'complete results log'!$B$2)+('complete results log'!$B$2*(F271-1))),IF(M271="PLACED",((((F271-1)*J271)*'complete results log'!$B$2)-'complete results log'!$B$2),IF(J271=0,-'complete results log'!$B$2,IF(J271=0,-'complete results log'!$B$2,-('complete results log'!$B$2*2)))))))*E271</f>
        <v>-0</v>
      </c>
      <c r="S271" s="3"/>
      <c r="T271" s="3"/>
      <c r="U271" s="3"/>
      <c r="V271" s="3"/>
      <c r="W271" s="3"/>
      <c r="X271" s="3"/>
      <c r="Y271" s="3"/>
      <c r="Z271" s="3"/>
    </row>
    <row ht="12" customHeight="1" r="272">
      <c r="A272" s="26"/>
      <c r="B272" s="28"/>
      <c r="C272" s="29"/>
      <c r="D272" s="29"/>
      <c r="E272" s="29"/>
      <c r="F272" s="63"/>
      <c r="G272" s="63"/>
      <c r="H272" s="43"/>
      <c r="I272" s="43"/>
      <c r="J272" s="43"/>
      <c r="K272" s="29"/>
      <c r="L272" s="29"/>
      <c r="M272" s="20"/>
      <c r="N272" s="45">
        <f>((G272-1)*(1-(IF(H272="no",0,'complete results log'!$B$3)))+1)</f>
        <v>0.05</v>
      </c>
      <c r="O272" s="45">
        <f>E272*IF(I272="yes",2,1)</f>
        <v>0</v>
      </c>
      <c r="P272" s="46">
        <f>(IF(M272="WON-EW",((((N272-1)*J272)*'complete results log'!$B$2)+('complete results log'!$B$2*(N272-1))),IF(M272="WON",((((N272-1)*J272)*'complete results log'!$B$2)+('complete results log'!$B$2*(N272-1))),IF(M272="PLACED",((((N272-1)*J272)*'complete results log'!$B$2)-'complete results log'!$B$2),IF(J272=0,-'complete results log'!$B$2,IF(J272=0,-'complete results log'!$B$2,-('complete results log'!$B$2*2)))))))*E272</f>
        <v>-0</v>
      </c>
      <c r="Q272" s="46">
        <f>(IF(M272="WON-EW",(((K272-1)*'complete results log'!$B$2)*(1-$B$3))+(((L272-1)*'complete results log'!$B$2)*(1-$B$3)),IF(M272="WON",(((K272-1)*'complete results log'!$B$2)*(1-$B$3)),IF(M272="PLACED",(((L272-1)*'complete results log'!$B$2)*(1-$B$3))-'complete results log'!$B$2,IF(J272=0,-'complete results log'!$B$2,-('complete results log'!$B$2*2))))))*E272</f>
        <v>-0</v>
      </c>
      <c r="R272" s="46">
        <f>(IF(M272="WON-EW",((((F272-1)*J272)*'complete results log'!$B$2)+('complete results log'!$B$2*(F272-1))),IF(M272="WON",((((F272-1)*J272)*'complete results log'!$B$2)+('complete results log'!$B$2*(F272-1))),IF(M272="PLACED",((((F272-1)*J272)*'complete results log'!$B$2)-'complete results log'!$B$2),IF(J272=0,-'complete results log'!$B$2,IF(J272=0,-'complete results log'!$B$2,-('complete results log'!$B$2*2)))))))*E272</f>
        <v>-0</v>
      </c>
      <c r="S272" s="3"/>
      <c r="T272" s="3"/>
      <c r="U272" s="3"/>
      <c r="V272" s="3"/>
      <c r="W272" s="3"/>
      <c r="X272" s="3"/>
      <c r="Y272" s="3"/>
      <c r="Z272" s="3"/>
    </row>
    <row ht="12" customHeight="1" r="273">
      <c r="A273" s="26"/>
      <c r="B273" s="28"/>
      <c r="C273" s="29"/>
      <c r="D273" s="29"/>
      <c r="E273" s="29"/>
      <c r="F273" s="63"/>
      <c r="G273" s="63"/>
      <c r="H273" s="43"/>
      <c r="I273" s="43"/>
      <c r="J273" s="43"/>
      <c r="K273" s="29"/>
      <c r="L273" s="29"/>
      <c r="M273" s="20"/>
      <c r="N273" s="45">
        <f>((G273-1)*(1-(IF(H273="no",0,'complete results log'!$B$3)))+1)</f>
        <v>0.05</v>
      </c>
      <c r="O273" s="45">
        <f>E273*IF(I273="yes",2,1)</f>
        <v>0</v>
      </c>
      <c r="P273" s="46">
        <f>(IF(M273="WON-EW",((((N273-1)*J273)*'complete results log'!$B$2)+('complete results log'!$B$2*(N273-1))),IF(M273="WON",((((N273-1)*J273)*'complete results log'!$B$2)+('complete results log'!$B$2*(N273-1))),IF(M273="PLACED",((((N273-1)*J273)*'complete results log'!$B$2)-'complete results log'!$B$2),IF(J273=0,-'complete results log'!$B$2,IF(J273=0,-'complete results log'!$B$2,-('complete results log'!$B$2*2)))))))*E273</f>
        <v>-0</v>
      </c>
      <c r="Q273" s="46">
        <f>(IF(M273="WON-EW",(((K273-1)*'complete results log'!$B$2)*(1-$B$3))+(((L273-1)*'complete results log'!$B$2)*(1-$B$3)),IF(M273="WON",(((K273-1)*'complete results log'!$B$2)*(1-$B$3)),IF(M273="PLACED",(((L273-1)*'complete results log'!$B$2)*(1-$B$3))-'complete results log'!$B$2,IF(J273=0,-'complete results log'!$B$2,-('complete results log'!$B$2*2))))))*E273</f>
        <v>-0</v>
      </c>
      <c r="R273" s="46">
        <f>(IF(M273="WON-EW",((((F273-1)*J273)*'complete results log'!$B$2)+('complete results log'!$B$2*(F273-1))),IF(M273="WON",((((F273-1)*J273)*'complete results log'!$B$2)+('complete results log'!$B$2*(F273-1))),IF(M273="PLACED",((((F273-1)*J273)*'complete results log'!$B$2)-'complete results log'!$B$2),IF(J273=0,-'complete results log'!$B$2,IF(J273=0,-'complete results log'!$B$2,-('complete results log'!$B$2*2)))))))*E273</f>
        <v>-0</v>
      </c>
      <c r="S273" s="3"/>
      <c r="T273" s="3"/>
      <c r="U273" s="3"/>
      <c r="V273" s="3"/>
      <c r="W273" s="3"/>
      <c r="X273" s="3"/>
      <c r="Y273" s="3"/>
      <c r="Z273" s="3"/>
    </row>
    <row ht="12" customHeight="1" r="274">
      <c r="A274" s="26"/>
      <c r="B274" s="28"/>
      <c r="C274" s="29"/>
      <c r="D274" s="29"/>
      <c r="E274" s="29"/>
      <c r="F274" s="63"/>
      <c r="G274" s="63"/>
      <c r="H274" s="43"/>
      <c r="I274" s="43"/>
      <c r="J274" s="43"/>
      <c r="K274" s="29"/>
      <c r="L274" s="29"/>
      <c r="M274" s="20"/>
      <c r="N274" s="45">
        <f>((G274-1)*(1-(IF(H274="no",0,'complete results log'!$B$3)))+1)</f>
        <v>0.05</v>
      </c>
      <c r="O274" s="45">
        <f>E274*IF(I274="yes",2,1)</f>
        <v>0</v>
      </c>
      <c r="P274" s="46">
        <f>(IF(M274="WON-EW",((((N274-1)*J274)*'complete results log'!$B$2)+('complete results log'!$B$2*(N274-1))),IF(M274="WON",((((N274-1)*J274)*'complete results log'!$B$2)+('complete results log'!$B$2*(N274-1))),IF(M274="PLACED",((((N274-1)*J274)*'complete results log'!$B$2)-'complete results log'!$B$2),IF(J274=0,-'complete results log'!$B$2,IF(J274=0,-'complete results log'!$B$2,-('complete results log'!$B$2*2)))))))*E274</f>
        <v>-0</v>
      </c>
      <c r="Q274" s="46">
        <f>(IF(M274="WON-EW",(((K274-1)*'complete results log'!$B$2)*(1-$B$3))+(((L274-1)*'complete results log'!$B$2)*(1-$B$3)),IF(M274="WON",(((K274-1)*'complete results log'!$B$2)*(1-$B$3)),IF(M274="PLACED",(((L274-1)*'complete results log'!$B$2)*(1-$B$3))-'complete results log'!$B$2,IF(J274=0,-'complete results log'!$B$2,-('complete results log'!$B$2*2))))))*E274</f>
        <v>-0</v>
      </c>
      <c r="R274" s="46">
        <f>(IF(M274="WON-EW",((((F274-1)*J274)*'complete results log'!$B$2)+('complete results log'!$B$2*(F274-1))),IF(M274="WON",((((F274-1)*J274)*'complete results log'!$B$2)+('complete results log'!$B$2*(F274-1))),IF(M274="PLACED",((((F274-1)*J274)*'complete results log'!$B$2)-'complete results log'!$B$2),IF(J274=0,-'complete results log'!$B$2,IF(J274=0,-'complete results log'!$B$2,-('complete results log'!$B$2*2)))))))*E274</f>
        <v>-0</v>
      </c>
      <c r="S274" s="3"/>
      <c r="T274" s="3"/>
      <c r="U274" s="3"/>
      <c r="V274" s="3"/>
      <c r="W274" s="3"/>
      <c r="X274" s="3"/>
      <c r="Y274" s="3"/>
      <c r="Z274" s="3"/>
    </row>
    <row ht="12" customHeight="1" r="275">
      <c r="A275" s="26"/>
      <c r="B275" s="28"/>
      <c r="C275" s="29"/>
      <c r="D275" s="29"/>
      <c r="E275" s="29"/>
      <c r="F275" s="63"/>
      <c r="G275" s="63"/>
      <c r="H275" s="43"/>
      <c r="I275" s="43"/>
      <c r="J275" s="43"/>
      <c r="K275" s="29"/>
      <c r="L275" s="29"/>
      <c r="M275" s="20"/>
      <c r="N275" s="45">
        <f>((G275-1)*(1-(IF(H275="no",0,'complete results log'!$B$3)))+1)</f>
        <v>0.05</v>
      </c>
      <c r="O275" s="45">
        <f>E275*IF(I275="yes",2,1)</f>
        <v>0</v>
      </c>
      <c r="P275" s="46">
        <f>(IF(M275="WON-EW",((((N275-1)*J275)*'complete results log'!$B$2)+('complete results log'!$B$2*(N275-1))),IF(M275="WON",((((N275-1)*J275)*'complete results log'!$B$2)+('complete results log'!$B$2*(N275-1))),IF(M275="PLACED",((((N275-1)*J275)*'complete results log'!$B$2)-'complete results log'!$B$2),IF(J275=0,-'complete results log'!$B$2,IF(J275=0,-'complete results log'!$B$2,-('complete results log'!$B$2*2)))))))*E275</f>
        <v>-0</v>
      </c>
      <c r="Q275" s="46">
        <f>(IF(M275="WON-EW",(((K275-1)*'complete results log'!$B$2)*(1-$B$3))+(((L275-1)*'complete results log'!$B$2)*(1-$B$3)),IF(M275="WON",(((K275-1)*'complete results log'!$B$2)*(1-$B$3)),IF(M275="PLACED",(((L275-1)*'complete results log'!$B$2)*(1-$B$3))-'complete results log'!$B$2,IF(J275=0,-'complete results log'!$B$2,-('complete results log'!$B$2*2))))))*E275</f>
        <v>-0</v>
      </c>
      <c r="R275" s="46">
        <f>(IF(M275="WON-EW",((((F275-1)*J275)*'complete results log'!$B$2)+('complete results log'!$B$2*(F275-1))),IF(M275="WON",((((F275-1)*J275)*'complete results log'!$B$2)+('complete results log'!$B$2*(F275-1))),IF(M275="PLACED",((((F275-1)*J275)*'complete results log'!$B$2)-'complete results log'!$B$2),IF(J275=0,-'complete results log'!$B$2,IF(J275=0,-'complete results log'!$B$2,-('complete results log'!$B$2*2)))))))*E275</f>
        <v>-0</v>
      </c>
      <c r="S275" s="3"/>
      <c r="T275" s="3"/>
      <c r="U275" s="3"/>
      <c r="V275" s="3"/>
      <c r="W275" s="3"/>
      <c r="X275" s="3"/>
      <c r="Y275" s="3"/>
      <c r="Z275" s="3"/>
    </row>
    <row ht="12" customHeight="1" r="276">
      <c r="A276" s="26"/>
      <c r="B276" s="28"/>
      <c r="C276" s="29"/>
      <c r="D276" s="29"/>
      <c r="E276" s="29"/>
      <c r="F276" s="63"/>
      <c r="G276" s="63"/>
      <c r="H276" s="43"/>
      <c r="I276" s="43"/>
      <c r="J276" s="43"/>
      <c r="K276" s="29"/>
      <c r="L276" s="29"/>
      <c r="M276" s="20"/>
      <c r="N276" s="45">
        <f>((G276-1)*(1-(IF(H276="no",0,'complete results log'!$B$3)))+1)</f>
        <v>0.05</v>
      </c>
      <c r="O276" s="45">
        <f>E276*IF(I276="yes",2,1)</f>
        <v>0</v>
      </c>
      <c r="P276" s="46">
        <f>(IF(M276="WON-EW",((((N276-1)*J276)*'complete results log'!$B$2)+('complete results log'!$B$2*(N276-1))),IF(M276="WON",((((N276-1)*J276)*'complete results log'!$B$2)+('complete results log'!$B$2*(N276-1))),IF(M276="PLACED",((((N276-1)*J276)*'complete results log'!$B$2)-'complete results log'!$B$2),IF(J276=0,-'complete results log'!$B$2,IF(J276=0,-'complete results log'!$B$2,-('complete results log'!$B$2*2)))))))*E276</f>
        <v>-0</v>
      </c>
      <c r="Q276" s="46">
        <f>(IF(M276="WON-EW",(((K276-1)*'complete results log'!$B$2)*(1-$B$3))+(((L276-1)*'complete results log'!$B$2)*(1-$B$3)),IF(M276="WON",(((K276-1)*'complete results log'!$B$2)*(1-$B$3)),IF(M276="PLACED",(((L276-1)*'complete results log'!$B$2)*(1-$B$3))-'complete results log'!$B$2,IF(J276=0,-'complete results log'!$B$2,-('complete results log'!$B$2*2))))))*E276</f>
        <v>-0</v>
      </c>
      <c r="R276" s="46">
        <f>(IF(M276="WON-EW",((((F276-1)*J276)*'complete results log'!$B$2)+('complete results log'!$B$2*(F276-1))),IF(M276="WON",((((F276-1)*J276)*'complete results log'!$B$2)+('complete results log'!$B$2*(F276-1))),IF(M276="PLACED",((((F276-1)*J276)*'complete results log'!$B$2)-'complete results log'!$B$2),IF(J276=0,-'complete results log'!$B$2,IF(J276=0,-'complete results log'!$B$2,-('complete results log'!$B$2*2)))))))*E276</f>
        <v>-0</v>
      </c>
      <c r="S276" s="3"/>
      <c r="T276" s="3"/>
      <c r="U276" s="3"/>
      <c r="V276" s="3"/>
      <c r="W276" s="3"/>
      <c r="X276" s="3"/>
      <c r="Y276" s="3"/>
      <c r="Z276" s="3"/>
    </row>
    <row ht="12" customHeight="1" r="277">
      <c r="A277" s="26"/>
      <c r="B277" s="28"/>
      <c r="C277" s="29"/>
      <c r="D277" s="29"/>
      <c r="E277" s="29"/>
      <c r="F277" s="63"/>
      <c r="G277" s="63"/>
      <c r="H277" s="43"/>
      <c r="I277" s="43"/>
      <c r="J277" s="43"/>
      <c r="K277" s="29"/>
      <c r="L277" s="29"/>
      <c r="M277" s="20"/>
      <c r="N277" s="45">
        <f>((G277-1)*(1-(IF(H277="no",0,'complete results log'!$B$3)))+1)</f>
        <v>0.05</v>
      </c>
      <c r="O277" s="45">
        <f>E277*IF(I277="yes",2,1)</f>
        <v>0</v>
      </c>
      <c r="P277" s="46">
        <f>(IF(M277="WON-EW",((((N277-1)*J277)*'complete results log'!$B$2)+('complete results log'!$B$2*(N277-1))),IF(M277="WON",((((N277-1)*J277)*'complete results log'!$B$2)+('complete results log'!$B$2*(N277-1))),IF(M277="PLACED",((((N277-1)*J277)*'complete results log'!$B$2)-'complete results log'!$B$2),IF(J277=0,-'complete results log'!$B$2,IF(J277=0,-'complete results log'!$B$2,-('complete results log'!$B$2*2)))))))*E277</f>
        <v>-0</v>
      </c>
      <c r="Q277" s="46">
        <f>(IF(M277="WON-EW",(((K277-1)*'complete results log'!$B$2)*(1-$B$3))+(((L277-1)*'complete results log'!$B$2)*(1-$B$3)),IF(M277="WON",(((K277-1)*'complete results log'!$B$2)*(1-$B$3)),IF(M277="PLACED",(((L277-1)*'complete results log'!$B$2)*(1-$B$3))-'complete results log'!$B$2,IF(J277=0,-'complete results log'!$B$2,-('complete results log'!$B$2*2))))))*E277</f>
        <v>-0</v>
      </c>
      <c r="R277" s="46">
        <f>(IF(M277="WON-EW",((((F277-1)*J277)*'complete results log'!$B$2)+('complete results log'!$B$2*(F277-1))),IF(M277="WON",((((F277-1)*J277)*'complete results log'!$B$2)+('complete results log'!$B$2*(F277-1))),IF(M277="PLACED",((((F277-1)*J277)*'complete results log'!$B$2)-'complete results log'!$B$2),IF(J277=0,-'complete results log'!$B$2,IF(J277=0,-'complete results log'!$B$2,-('complete results log'!$B$2*2)))))))*E277</f>
        <v>-0</v>
      </c>
      <c r="S277" s="3"/>
      <c r="T277" s="3"/>
      <c r="U277" s="3"/>
      <c r="V277" s="3"/>
      <c r="W277" s="3"/>
      <c r="X277" s="3"/>
      <c r="Y277" s="3"/>
      <c r="Z277" s="3"/>
    </row>
    <row ht="12" customHeight="1" r="278">
      <c r="A278" s="26"/>
      <c r="B278" s="28"/>
      <c r="C278" s="29"/>
      <c r="D278" s="29"/>
      <c r="E278" s="29"/>
      <c r="F278" s="63"/>
      <c r="G278" s="63"/>
      <c r="H278" s="43"/>
      <c r="I278" s="43"/>
      <c r="J278" s="43"/>
      <c r="K278" s="29"/>
      <c r="L278" s="29"/>
      <c r="M278" s="20"/>
      <c r="N278" s="45">
        <f>((G278-1)*(1-(IF(H278="no",0,'complete results log'!$B$3)))+1)</f>
        <v>0.05</v>
      </c>
      <c r="O278" s="45">
        <f>E278*IF(I278="yes",2,1)</f>
        <v>0</v>
      </c>
      <c r="P278" s="46">
        <f>(IF(M278="WON-EW",((((N278-1)*J278)*'complete results log'!$B$2)+('complete results log'!$B$2*(N278-1))),IF(M278="WON",((((N278-1)*J278)*'complete results log'!$B$2)+('complete results log'!$B$2*(N278-1))),IF(M278="PLACED",((((N278-1)*J278)*'complete results log'!$B$2)-'complete results log'!$B$2),IF(J278=0,-'complete results log'!$B$2,IF(J278=0,-'complete results log'!$B$2,-('complete results log'!$B$2*2)))))))*E278</f>
        <v>-0</v>
      </c>
      <c r="Q278" s="46">
        <f>(IF(M278="WON-EW",(((K278-1)*'complete results log'!$B$2)*(1-$B$3))+(((L278-1)*'complete results log'!$B$2)*(1-$B$3)),IF(M278="WON",(((K278-1)*'complete results log'!$B$2)*(1-$B$3)),IF(M278="PLACED",(((L278-1)*'complete results log'!$B$2)*(1-$B$3))-'complete results log'!$B$2,IF(J278=0,-'complete results log'!$B$2,-('complete results log'!$B$2*2))))))*E278</f>
        <v>-0</v>
      </c>
      <c r="R278" s="46">
        <f>(IF(M278="WON-EW",((((F278-1)*J278)*'complete results log'!$B$2)+('complete results log'!$B$2*(F278-1))),IF(M278="WON",((((F278-1)*J278)*'complete results log'!$B$2)+('complete results log'!$B$2*(F278-1))),IF(M278="PLACED",((((F278-1)*J278)*'complete results log'!$B$2)-'complete results log'!$B$2),IF(J278=0,-'complete results log'!$B$2,IF(J278=0,-'complete results log'!$B$2,-('complete results log'!$B$2*2)))))))*E278</f>
        <v>-0</v>
      </c>
      <c r="S278" s="3"/>
      <c r="T278" s="3"/>
      <c r="U278" s="3"/>
      <c r="V278" s="3"/>
      <c r="W278" s="3"/>
      <c r="X278" s="3"/>
      <c r="Y278" s="3"/>
      <c r="Z278" s="3"/>
    </row>
    <row ht="12" customHeight="1" r="279">
      <c r="A279" s="26"/>
      <c r="B279" s="28"/>
      <c r="C279" s="29"/>
      <c r="D279" s="29"/>
      <c r="E279" s="29"/>
      <c r="F279" s="63"/>
      <c r="G279" s="63"/>
      <c r="H279" s="43"/>
      <c r="I279" s="43"/>
      <c r="J279" s="43"/>
      <c r="K279" s="29"/>
      <c r="L279" s="29"/>
      <c r="M279" s="20"/>
      <c r="N279" s="45">
        <f>((G279-1)*(1-(IF(H279="no",0,'complete results log'!$B$3)))+1)</f>
        <v>0.05</v>
      </c>
      <c r="O279" s="45">
        <f>E279*IF(I279="yes",2,1)</f>
        <v>0</v>
      </c>
      <c r="P279" s="46">
        <f>(IF(M279="WON-EW",((((N279-1)*J279)*'complete results log'!$B$2)+('complete results log'!$B$2*(N279-1))),IF(M279="WON",((((N279-1)*J279)*'complete results log'!$B$2)+('complete results log'!$B$2*(N279-1))),IF(M279="PLACED",((((N279-1)*J279)*'complete results log'!$B$2)-'complete results log'!$B$2),IF(J279=0,-'complete results log'!$B$2,IF(J279=0,-'complete results log'!$B$2,-('complete results log'!$B$2*2)))))))*E279</f>
        <v>-0</v>
      </c>
      <c r="Q279" s="46">
        <f>(IF(M279="WON-EW",(((K279-1)*'complete results log'!$B$2)*(1-$B$3))+(((L279-1)*'complete results log'!$B$2)*(1-$B$3)),IF(M279="WON",(((K279-1)*'complete results log'!$B$2)*(1-$B$3)),IF(M279="PLACED",(((L279-1)*'complete results log'!$B$2)*(1-$B$3))-'complete results log'!$B$2,IF(J279=0,-'complete results log'!$B$2,-('complete results log'!$B$2*2))))))*E279</f>
        <v>-0</v>
      </c>
      <c r="R279" s="46">
        <f>(IF(M279="WON-EW",((((F279-1)*J279)*'complete results log'!$B$2)+('complete results log'!$B$2*(F279-1))),IF(M279="WON",((((F279-1)*J279)*'complete results log'!$B$2)+('complete results log'!$B$2*(F279-1))),IF(M279="PLACED",((((F279-1)*J279)*'complete results log'!$B$2)-'complete results log'!$B$2),IF(J279=0,-'complete results log'!$B$2,IF(J279=0,-'complete results log'!$B$2,-('complete results log'!$B$2*2)))))))*E279</f>
        <v>-0</v>
      </c>
      <c r="S279" s="3"/>
      <c r="T279" s="3"/>
      <c r="U279" s="3"/>
      <c r="V279" s="3"/>
      <c r="W279" s="3"/>
      <c r="X279" s="3"/>
      <c r="Y279" s="3"/>
      <c r="Z279" s="3"/>
    </row>
    <row ht="12" customHeight="1" r="280">
      <c r="A280" s="26"/>
      <c r="B280" s="28"/>
      <c r="C280" s="29"/>
      <c r="D280" s="29"/>
      <c r="E280" s="29"/>
      <c r="F280" s="63"/>
      <c r="G280" s="63"/>
      <c r="H280" s="43"/>
      <c r="I280" s="43"/>
      <c r="J280" s="43"/>
      <c r="K280" s="29"/>
      <c r="L280" s="29"/>
      <c r="M280" s="20"/>
      <c r="N280" s="45">
        <f>((G280-1)*(1-(IF(H280="no",0,'complete results log'!$B$3)))+1)</f>
        <v>0.05</v>
      </c>
      <c r="O280" s="45">
        <f>E280*IF(I280="yes",2,1)</f>
        <v>0</v>
      </c>
      <c r="P280" s="46">
        <f>(IF(M280="WON-EW",((((N280-1)*J280)*'complete results log'!$B$2)+('complete results log'!$B$2*(N280-1))),IF(M280="WON",((((N280-1)*J280)*'complete results log'!$B$2)+('complete results log'!$B$2*(N280-1))),IF(M280="PLACED",((((N280-1)*J280)*'complete results log'!$B$2)-'complete results log'!$B$2),IF(J280=0,-'complete results log'!$B$2,IF(J280=0,-'complete results log'!$B$2,-('complete results log'!$B$2*2)))))))*E280</f>
        <v>-0</v>
      </c>
      <c r="Q280" s="46">
        <f>(IF(M280="WON-EW",(((K280-1)*'complete results log'!$B$2)*(1-$B$3))+(((L280-1)*'complete results log'!$B$2)*(1-$B$3)),IF(M280="WON",(((K280-1)*'complete results log'!$B$2)*(1-$B$3)),IF(M280="PLACED",(((L280-1)*'complete results log'!$B$2)*(1-$B$3))-'complete results log'!$B$2,IF(J280=0,-'complete results log'!$B$2,-('complete results log'!$B$2*2))))))*E280</f>
        <v>-0</v>
      </c>
      <c r="R280" s="46">
        <f>(IF(M280="WON-EW",((((F280-1)*J280)*'complete results log'!$B$2)+('complete results log'!$B$2*(F280-1))),IF(M280="WON",((((F280-1)*J280)*'complete results log'!$B$2)+('complete results log'!$B$2*(F280-1))),IF(M280="PLACED",((((F280-1)*J280)*'complete results log'!$B$2)-'complete results log'!$B$2),IF(J280=0,-'complete results log'!$B$2,IF(J280=0,-'complete results log'!$B$2,-('complete results log'!$B$2*2)))))))*E280</f>
        <v>-0</v>
      </c>
      <c r="S280" s="3"/>
      <c r="T280" s="3"/>
      <c r="U280" s="3"/>
      <c r="V280" s="3"/>
      <c r="W280" s="3"/>
      <c r="X280" s="3"/>
      <c r="Y280" s="3"/>
      <c r="Z280" s="3"/>
    </row>
    <row ht="12" customHeight="1" r="281">
      <c r="A281" s="26"/>
      <c r="B281" s="28"/>
      <c r="C281" s="29"/>
      <c r="D281" s="29"/>
      <c r="E281" s="29"/>
      <c r="F281" s="63"/>
      <c r="G281" s="63"/>
      <c r="H281" s="43"/>
      <c r="I281" s="43"/>
      <c r="J281" s="43"/>
      <c r="K281" s="29"/>
      <c r="L281" s="29"/>
      <c r="M281" s="20"/>
      <c r="N281" s="45">
        <f>((G281-1)*(1-(IF(H281="no",0,'complete results log'!$B$3)))+1)</f>
        <v>0.05</v>
      </c>
      <c r="O281" s="45">
        <f>E281*IF(I281="yes",2,1)</f>
        <v>0</v>
      </c>
      <c r="P281" s="46">
        <f>(IF(M281="WON-EW",((((N281-1)*J281)*'complete results log'!$B$2)+('complete results log'!$B$2*(N281-1))),IF(M281="WON",((((N281-1)*J281)*'complete results log'!$B$2)+('complete results log'!$B$2*(N281-1))),IF(M281="PLACED",((((N281-1)*J281)*'complete results log'!$B$2)-'complete results log'!$B$2),IF(J281=0,-'complete results log'!$B$2,IF(J281=0,-'complete results log'!$B$2,-('complete results log'!$B$2*2)))))))*E281</f>
        <v>-0</v>
      </c>
      <c r="Q281" s="46">
        <f>(IF(M281="WON-EW",(((K281-1)*'complete results log'!$B$2)*(1-$B$3))+(((L281-1)*'complete results log'!$B$2)*(1-$B$3)),IF(M281="WON",(((K281-1)*'complete results log'!$B$2)*(1-$B$3)),IF(M281="PLACED",(((L281-1)*'complete results log'!$B$2)*(1-$B$3))-'complete results log'!$B$2,IF(J281=0,-'complete results log'!$B$2,-('complete results log'!$B$2*2))))))*E281</f>
        <v>-0</v>
      </c>
      <c r="R281" s="46">
        <f>(IF(M281="WON-EW",((((F281-1)*J281)*'complete results log'!$B$2)+('complete results log'!$B$2*(F281-1))),IF(M281="WON",((((F281-1)*J281)*'complete results log'!$B$2)+('complete results log'!$B$2*(F281-1))),IF(M281="PLACED",((((F281-1)*J281)*'complete results log'!$B$2)-'complete results log'!$B$2),IF(J281=0,-'complete results log'!$B$2,IF(J281=0,-'complete results log'!$B$2,-('complete results log'!$B$2*2)))))))*E281</f>
        <v>-0</v>
      </c>
      <c r="S281" s="3"/>
      <c r="T281" s="3"/>
      <c r="U281" s="3"/>
      <c r="V281" s="3"/>
      <c r="W281" s="3"/>
      <c r="X281" s="3"/>
      <c r="Y281" s="3"/>
      <c r="Z281" s="3"/>
    </row>
    <row ht="12" customHeight="1" r="282">
      <c r="A282" s="26"/>
      <c r="B282" s="28"/>
      <c r="C282" s="29"/>
      <c r="D282" s="29"/>
      <c r="E282" s="29"/>
      <c r="F282" s="63"/>
      <c r="G282" s="63"/>
      <c r="H282" s="43"/>
      <c r="I282" s="43"/>
      <c r="J282" s="43"/>
      <c r="K282" s="29"/>
      <c r="L282" s="29"/>
      <c r="M282" s="20"/>
      <c r="N282" s="45">
        <f>((G282-1)*(1-(IF(H282="no",0,'complete results log'!$B$3)))+1)</f>
        <v>0.05</v>
      </c>
      <c r="O282" s="45">
        <f>E282*IF(I282="yes",2,1)</f>
        <v>0</v>
      </c>
      <c r="P282" s="46">
        <f>(IF(M282="WON-EW",((((N282-1)*J282)*'complete results log'!$B$2)+('complete results log'!$B$2*(N282-1))),IF(M282="WON",((((N282-1)*J282)*'complete results log'!$B$2)+('complete results log'!$B$2*(N282-1))),IF(M282="PLACED",((((N282-1)*J282)*'complete results log'!$B$2)-'complete results log'!$B$2),IF(J282=0,-'complete results log'!$B$2,IF(J282=0,-'complete results log'!$B$2,-('complete results log'!$B$2*2)))))))*E282</f>
        <v>-0</v>
      </c>
      <c r="Q282" s="46">
        <f>(IF(M282="WON-EW",(((K282-1)*'complete results log'!$B$2)*(1-$B$3))+(((L282-1)*'complete results log'!$B$2)*(1-$B$3)),IF(M282="WON",(((K282-1)*'complete results log'!$B$2)*(1-$B$3)),IF(M282="PLACED",(((L282-1)*'complete results log'!$B$2)*(1-$B$3))-'complete results log'!$B$2,IF(J282=0,-'complete results log'!$B$2,-('complete results log'!$B$2*2))))))*E282</f>
        <v>-0</v>
      </c>
      <c r="R282" s="46">
        <f>(IF(M282="WON-EW",((((F282-1)*J282)*'complete results log'!$B$2)+('complete results log'!$B$2*(F282-1))),IF(M282="WON",((((F282-1)*J282)*'complete results log'!$B$2)+('complete results log'!$B$2*(F282-1))),IF(M282="PLACED",((((F282-1)*J282)*'complete results log'!$B$2)-'complete results log'!$B$2),IF(J282=0,-'complete results log'!$B$2,IF(J282=0,-'complete results log'!$B$2,-('complete results log'!$B$2*2)))))))*E282</f>
        <v>-0</v>
      </c>
      <c r="S282" s="3"/>
      <c r="T282" s="3"/>
      <c r="U282" s="3"/>
      <c r="V282" s="3"/>
      <c r="W282" s="3"/>
      <c r="X282" s="3"/>
      <c r="Y282" s="3"/>
      <c r="Z282" s="3"/>
    </row>
    <row ht="12" customHeight="1" r="283">
      <c r="A283" s="26"/>
      <c r="B283" s="28"/>
      <c r="C283" s="29"/>
      <c r="D283" s="29"/>
      <c r="E283" s="29"/>
      <c r="F283" s="63"/>
      <c r="G283" s="63"/>
      <c r="H283" s="43"/>
      <c r="I283" s="43"/>
      <c r="J283" s="43"/>
      <c r="K283" s="29"/>
      <c r="L283" s="29"/>
      <c r="M283" s="20"/>
      <c r="N283" s="45">
        <f>((G283-1)*(1-(IF(H283="no",0,'complete results log'!$B$3)))+1)</f>
        <v>0.05</v>
      </c>
      <c r="O283" s="45">
        <f>E283*IF(I283="yes",2,1)</f>
        <v>0</v>
      </c>
      <c r="P283" s="46">
        <f>(IF(M283="WON-EW",((((N283-1)*J283)*'complete results log'!$B$2)+('complete results log'!$B$2*(N283-1))),IF(M283="WON",((((N283-1)*J283)*'complete results log'!$B$2)+('complete results log'!$B$2*(N283-1))),IF(M283="PLACED",((((N283-1)*J283)*'complete results log'!$B$2)-'complete results log'!$B$2),IF(J283=0,-'complete results log'!$B$2,IF(J283=0,-'complete results log'!$B$2,-('complete results log'!$B$2*2)))))))*E283</f>
        <v>-0</v>
      </c>
      <c r="Q283" s="46">
        <f>(IF(M283="WON-EW",(((K283-1)*'complete results log'!$B$2)*(1-$B$3))+(((L283-1)*'complete results log'!$B$2)*(1-$B$3)),IF(M283="WON",(((K283-1)*'complete results log'!$B$2)*(1-$B$3)),IF(M283="PLACED",(((L283-1)*'complete results log'!$B$2)*(1-$B$3))-'complete results log'!$B$2,IF(J283=0,-'complete results log'!$B$2,-('complete results log'!$B$2*2))))))*E283</f>
        <v>-0</v>
      </c>
      <c r="R283" s="46">
        <f>(IF(M283="WON-EW",((((F283-1)*J283)*'complete results log'!$B$2)+('complete results log'!$B$2*(F283-1))),IF(M283="WON",((((F283-1)*J283)*'complete results log'!$B$2)+('complete results log'!$B$2*(F283-1))),IF(M283="PLACED",((((F283-1)*J283)*'complete results log'!$B$2)-'complete results log'!$B$2),IF(J283=0,-'complete results log'!$B$2,IF(J283=0,-'complete results log'!$B$2,-('complete results log'!$B$2*2)))))))*E283</f>
        <v>-0</v>
      </c>
      <c r="S283" s="3"/>
      <c r="T283" s="3"/>
      <c r="U283" s="3"/>
      <c r="V283" s="3"/>
      <c r="W283" s="3"/>
      <c r="X283" s="3"/>
      <c r="Y283" s="3"/>
      <c r="Z283" s="3"/>
    </row>
    <row ht="12" customHeight="1" r="284">
      <c r="A284" s="26"/>
      <c r="B284" s="28"/>
      <c r="C284" s="29"/>
      <c r="D284" s="29"/>
      <c r="E284" s="29"/>
      <c r="F284" s="63"/>
      <c r="G284" s="63"/>
      <c r="H284" s="43"/>
      <c r="I284" s="43"/>
      <c r="J284" s="43"/>
      <c r="K284" s="29"/>
      <c r="L284" s="29"/>
      <c r="M284" s="20"/>
      <c r="N284" s="45">
        <f>((G284-1)*(1-(IF(H284="no",0,'complete results log'!$B$3)))+1)</f>
        <v>0.05</v>
      </c>
      <c r="O284" s="45">
        <f>E284*IF(I284="yes",2,1)</f>
        <v>0</v>
      </c>
      <c r="P284" s="46">
        <f>(IF(M284="WON-EW",((((N284-1)*J284)*'complete results log'!$B$2)+('complete results log'!$B$2*(N284-1))),IF(M284="WON",((((N284-1)*J284)*'complete results log'!$B$2)+('complete results log'!$B$2*(N284-1))),IF(M284="PLACED",((((N284-1)*J284)*'complete results log'!$B$2)-'complete results log'!$B$2),IF(J284=0,-'complete results log'!$B$2,IF(J284=0,-'complete results log'!$B$2,-('complete results log'!$B$2*2)))))))*E284</f>
        <v>-0</v>
      </c>
      <c r="Q284" s="46">
        <f>(IF(M284="WON-EW",(((K284-1)*'complete results log'!$B$2)*(1-$B$3))+(((L284-1)*'complete results log'!$B$2)*(1-$B$3)),IF(M284="WON",(((K284-1)*'complete results log'!$B$2)*(1-$B$3)),IF(M284="PLACED",(((L284-1)*'complete results log'!$B$2)*(1-$B$3))-'complete results log'!$B$2,IF(J284=0,-'complete results log'!$B$2,-('complete results log'!$B$2*2))))))*E284</f>
        <v>-0</v>
      </c>
      <c r="R284" s="46">
        <f>(IF(M284="WON-EW",((((F284-1)*J284)*'complete results log'!$B$2)+('complete results log'!$B$2*(F284-1))),IF(M284="WON",((((F284-1)*J284)*'complete results log'!$B$2)+('complete results log'!$B$2*(F284-1))),IF(M284="PLACED",((((F284-1)*J284)*'complete results log'!$B$2)-'complete results log'!$B$2),IF(J284=0,-'complete results log'!$B$2,IF(J284=0,-'complete results log'!$B$2,-('complete results log'!$B$2*2)))))))*E284</f>
        <v>-0</v>
      </c>
      <c r="S284" s="3"/>
      <c r="T284" s="3"/>
      <c r="U284" s="3"/>
      <c r="V284" s="3"/>
      <c r="W284" s="3"/>
      <c r="X284" s="3"/>
      <c r="Y284" s="3"/>
      <c r="Z284" s="3"/>
    </row>
    <row ht="12" customHeight="1" r="285">
      <c r="A285" s="26"/>
      <c r="B285" s="28"/>
      <c r="C285" s="29"/>
      <c r="D285" s="29"/>
      <c r="E285" s="29"/>
      <c r="F285" s="63"/>
      <c r="G285" s="63"/>
      <c r="H285" s="43"/>
      <c r="I285" s="43"/>
      <c r="J285" s="43"/>
      <c r="K285" s="29"/>
      <c r="L285" s="29"/>
      <c r="M285" s="20"/>
      <c r="N285" s="45">
        <f>((G285-1)*(1-(IF(H285="no",0,'complete results log'!$B$3)))+1)</f>
        <v>0.05</v>
      </c>
      <c r="O285" s="45">
        <f>E285*IF(I285="yes",2,1)</f>
        <v>0</v>
      </c>
      <c r="P285" s="46">
        <f>(IF(M285="WON-EW",((((N285-1)*J285)*'complete results log'!$B$2)+('complete results log'!$B$2*(N285-1))),IF(M285="WON",((((N285-1)*J285)*'complete results log'!$B$2)+('complete results log'!$B$2*(N285-1))),IF(M285="PLACED",((((N285-1)*J285)*'complete results log'!$B$2)-'complete results log'!$B$2),IF(J285=0,-'complete results log'!$B$2,IF(J285=0,-'complete results log'!$B$2,-('complete results log'!$B$2*2)))))))*E285</f>
        <v>-0</v>
      </c>
      <c r="Q285" s="46">
        <f>(IF(M285="WON-EW",(((K285-1)*'complete results log'!$B$2)*(1-$B$3))+(((L285-1)*'complete results log'!$B$2)*(1-$B$3)),IF(M285="WON",(((K285-1)*'complete results log'!$B$2)*(1-$B$3)),IF(M285="PLACED",(((L285-1)*'complete results log'!$B$2)*(1-$B$3))-'complete results log'!$B$2,IF(J285=0,-'complete results log'!$B$2,-('complete results log'!$B$2*2))))))*E285</f>
        <v>-0</v>
      </c>
      <c r="R285" s="46">
        <f>(IF(M285="WON-EW",((((F285-1)*J285)*'complete results log'!$B$2)+('complete results log'!$B$2*(F285-1))),IF(M285="WON",((((F285-1)*J285)*'complete results log'!$B$2)+('complete results log'!$B$2*(F285-1))),IF(M285="PLACED",((((F285-1)*J285)*'complete results log'!$B$2)-'complete results log'!$B$2),IF(J285=0,-'complete results log'!$B$2,IF(J285=0,-'complete results log'!$B$2,-('complete results log'!$B$2*2)))))))*E285</f>
        <v>-0</v>
      </c>
      <c r="S285" s="3"/>
      <c r="T285" s="3"/>
      <c r="U285" s="3"/>
      <c r="V285" s="3"/>
      <c r="W285" s="3"/>
      <c r="X285" s="3"/>
      <c r="Y285" s="3"/>
      <c r="Z285" s="3"/>
    </row>
    <row ht="12" customHeight="1" r="286">
      <c r="A286" s="26"/>
      <c r="B286" s="28"/>
      <c r="C286" s="29"/>
      <c r="D286" s="29"/>
      <c r="E286" s="29"/>
      <c r="F286" s="63"/>
      <c r="G286" s="63"/>
      <c r="H286" s="43"/>
      <c r="I286" s="43"/>
      <c r="J286" s="43"/>
      <c r="K286" s="29"/>
      <c r="L286" s="29"/>
      <c r="M286" s="20"/>
      <c r="N286" s="45">
        <f>((G286-1)*(1-(IF(H286="no",0,'complete results log'!$B$3)))+1)</f>
        <v>0.05</v>
      </c>
      <c r="O286" s="45">
        <f>E286*IF(I286="yes",2,1)</f>
        <v>0</v>
      </c>
      <c r="P286" s="46">
        <f>(IF(M286="WON-EW",((((N286-1)*J286)*'complete results log'!$B$2)+('complete results log'!$B$2*(N286-1))),IF(M286="WON",((((N286-1)*J286)*'complete results log'!$B$2)+('complete results log'!$B$2*(N286-1))),IF(M286="PLACED",((((N286-1)*J286)*'complete results log'!$B$2)-'complete results log'!$B$2),IF(J286=0,-'complete results log'!$B$2,IF(J286=0,-'complete results log'!$B$2,-('complete results log'!$B$2*2)))))))*E286</f>
        <v>-0</v>
      </c>
      <c r="Q286" s="46">
        <f>(IF(M286="WON-EW",(((K286-1)*'complete results log'!$B$2)*(1-$B$3))+(((L286-1)*'complete results log'!$B$2)*(1-$B$3)),IF(M286="WON",(((K286-1)*'complete results log'!$B$2)*(1-$B$3)),IF(M286="PLACED",(((L286-1)*'complete results log'!$B$2)*(1-$B$3))-'complete results log'!$B$2,IF(J286=0,-'complete results log'!$B$2,-('complete results log'!$B$2*2))))))*E286</f>
        <v>-0</v>
      </c>
      <c r="R286" s="46">
        <f>(IF(M286="WON-EW",((((F286-1)*J286)*'complete results log'!$B$2)+('complete results log'!$B$2*(F286-1))),IF(M286="WON",((((F286-1)*J286)*'complete results log'!$B$2)+('complete results log'!$B$2*(F286-1))),IF(M286="PLACED",((((F286-1)*J286)*'complete results log'!$B$2)-'complete results log'!$B$2),IF(J286=0,-'complete results log'!$B$2,IF(J286=0,-'complete results log'!$B$2,-('complete results log'!$B$2*2)))))))*E286</f>
        <v>-0</v>
      </c>
      <c r="S286" s="3"/>
      <c r="T286" s="3"/>
      <c r="U286" s="3"/>
      <c r="V286" s="3"/>
      <c r="W286" s="3"/>
      <c r="X286" s="3"/>
      <c r="Y286" s="3"/>
      <c r="Z286" s="3"/>
    </row>
    <row ht="12" customHeight="1" r="287">
      <c r="A287" s="26"/>
      <c r="B287" s="28"/>
      <c r="C287" s="29"/>
      <c r="D287" s="29"/>
      <c r="E287" s="29"/>
      <c r="F287" s="63"/>
      <c r="G287" s="63"/>
      <c r="H287" s="43"/>
      <c r="I287" s="43"/>
      <c r="J287" s="43"/>
      <c r="K287" s="29"/>
      <c r="L287" s="29"/>
      <c r="M287" s="20"/>
      <c r="N287" s="45">
        <f>((G287-1)*(1-(IF(H287="no",0,'complete results log'!$B$3)))+1)</f>
        <v>0.05</v>
      </c>
      <c r="O287" s="45">
        <f>E287*IF(I287="yes",2,1)</f>
        <v>0</v>
      </c>
      <c r="P287" s="46">
        <f>(IF(M287="WON-EW",((((N287-1)*J287)*'complete results log'!$B$2)+('complete results log'!$B$2*(N287-1))),IF(M287="WON",((((N287-1)*J287)*'complete results log'!$B$2)+('complete results log'!$B$2*(N287-1))),IF(M287="PLACED",((((N287-1)*J287)*'complete results log'!$B$2)-'complete results log'!$B$2),IF(J287=0,-'complete results log'!$B$2,IF(J287=0,-'complete results log'!$B$2,-('complete results log'!$B$2*2)))))))*E287</f>
        <v>-0</v>
      </c>
      <c r="Q287" s="46">
        <f>(IF(M287="WON-EW",(((K287-1)*'complete results log'!$B$2)*(1-$B$3))+(((L287-1)*'complete results log'!$B$2)*(1-$B$3)),IF(M287="WON",(((K287-1)*'complete results log'!$B$2)*(1-$B$3)),IF(M287="PLACED",(((L287-1)*'complete results log'!$B$2)*(1-$B$3))-'complete results log'!$B$2,IF(J287=0,-'complete results log'!$B$2,-('complete results log'!$B$2*2))))))*E287</f>
        <v>-0</v>
      </c>
      <c r="R287" s="46">
        <f>(IF(M287="WON-EW",((((F287-1)*J287)*'complete results log'!$B$2)+('complete results log'!$B$2*(F287-1))),IF(M287="WON",((((F287-1)*J287)*'complete results log'!$B$2)+('complete results log'!$B$2*(F287-1))),IF(M287="PLACED",((((F287-1)*J287)*'complete results log'!$B$2)-'complete results log'!$B$2),IF(J287=0,-'complete results log'!$B$2,IF(J287=0,-'complete results log'!$B$2,-('complete results log'!$B$2*2)))))))*E287</f>
        <v>-0</v>
      </c>
      <c r="S287" s="3"/>
      <c r="T287" s="3"/>
      <c r="U287" s="3"/>
      <c r="V287" s="3"/>
      <c r="W287" s="3"/>
      <c r="X287" s="3"/>
      <c r="Y287" s="3"/>
      <c r="Z287" s="3"/>
    </row>
    <row ht="12" customHeight="1" r="288">
      <c r="A288" s="26"/>
      <c r="B288" s="28"/>
      <c r="C288" s="29"/>
      <c r="D288" s="29"/>
      <c r="E288" s="29"/>
      <c r="F288" s="63"/>
      <c r="G288" s="63"/>
      <c r="H288" s="43"/>
      <c r="I288" s="43"/>
      <c r="J288" s="43"/>
      <c r="K288" s="29"/>
      <c r="L288" s="29"/>
      <c r="M288" s="20"/>
      <c r="N288" s="45">
        <f>((G288-1)*(1-(IF(H288="no",0,'complete results log'!$B$3)))+1)</f>
        <v>0.05</v>
      </c>
      <c r="O288" s="45">
        <f>E288*IF(I288="yes",2,1)</f>
        <v>0</v>
      </c>
      <c r="P288" s="46">
        <f>(IF(M288="WON-EW",((((N288-1)*J288)*'complete results log'!$B$2)+('complete results log'!$B$2*(N288-1))),IF(M288="WON",((((N288-1)*J288)*'complete results log'!$B$2)+('complete results log'!$B$2*(N288-1))),IF(M288="PLACED",((((N288-1)*J288)*'complete results log'!$B$2)-'complete results log'!$B$2),IF(J288=0,-'complete results log'!$B$2,IF(J288=0,-'complete results log'!$B$2,-('complete results log'!$B$2*2)))))))*E288</f>
        <v>-0</v>
      </c>
      <c r="Q288" s="46">
        <f>(IF(M288="WON-EW",(((K288-1)*'complete results log'!$B$2)*(1-$B$3))+(((L288-1)*'complete results log'!$B$2)*(1-$B$3)),IF(M288="WON",(((K288-1)*'complete results log'!$B$2)*(1-$B$3)),IF(M288="PLACED",(((L288-1)*'complete results log'!$B$2)*(1-$B$3))-'complete results log'!$B$2,IF(J288=0,-'complete results log'!$B$2,-('complete results log'!$B$2*2))))))*E288</f>
        <v>-0</v>
      </c>
      <c r="R288" s="46">
        <f>(IF(M288="WON-EW",((((F288-1)*J288)*'complete results log'!$B$2)+('complete results log'!$B$2*(F288-1))),IF(M288="WON",((((F288-1)*J288)*'complete results log'!$B$2)+('complete results log'!$B$2*(F288-1))),IF(M288="PLACED",((((F288-1)*J288)*'complete results log'!$B$2)-'complete results log'!$B$2),IF(J288=0,-'complete results log'!$B$2,IF(J288=0,-'complete results log'!$B$2,-('complete results log'!$B$2*2)))))))*E288</f>
        <v>-0</v>
      </c>
      <c r="S288" s="3"/>
      <c r="T288" s="3"/>
      <c r="U288" s="3"/>
      <c r="V288" s="3"/>
      <c r="W288" s="3"/>
      <c r="X288" s="3"/>
      <c r="Y288" s="3"/>
      <c r="Z288" s="3"/>
    </row>
    <row ht="12" customHeight="1" r="289">
      <c r="A289" s="26"/>
      <c r="B289" s="28"/>
      <c r="C289" s="29"/>
      <c r="D289" s="29"/>
      <c r="E289" s="29"/>
      <c r="F289" s="63"/>
      <c r="G289" s="63"/>
      <c r="H289" s="43"/>
      <c r="I289" s="43"/>
      <c r="J289" s="43"/>
      <c r="K289" s="29"/>
      <c r="L289" s="29"/>
      <c r="M289" s="20"/>
      <c r="N289" s="45">
        <f>((G289-1)*(1-(IF(H289="no",0,'complete results log'!$B$3)))+1)</f>
        <v>0.05</v>
      </c>
      <c r="O289" s="45">
        <f>E289*IF(I289="yes",2,1)</f>
        <v>0</v>
      </c>
      <c r="P289" s="46">
        <f>(IF(M289="WON-EW",((((N289-1)*J289)*'complete results log'!$B$2)+('complete results log'!$B$2*(N289-1))),IF(M289="WON",((((N289-1)*J289)*'complete results log'!$B$2)+('complete results log'!$B$2*(N289-1))),IF(M289="PLACED",((((N289-1)*J289)*'complete results log'!$B$2)-'complete results log'!$B$2),IF(J289=0,-'complete results log'!$B$2,IF(J289=0,-'complete results log'!$B$2,-('complete results log'!$B$2*2)))))))*E289</f>
        <v>-0</v>
      </c>
      <c r="Q289" s="46">
        <f>(IF(M289="WON-EW",(((K289-1)*'complete results log'!$B$2)*(1-$B$3))+(((L289-1)*'complete results log'!$B$2)*(1-$B$3)),IF(M289="WON",(((K289-1)*'complete results log'!$B$2)*(1-$B$3)),IF(M289="PLACED",(((L289-1)*'complete results log'!$B$2)*(1-$B$3))-'complete results log'!$B$2,IF(J289=0,-'complete results log'!$B$2,-('complete results log'!$B$2*2))))))*E289</f>
        <v>-0</v>
      </c>
      <c r="R289" s="46">
        <f>(IF(M289="WON-EW",((((F289-1)*J289)*'complete results log'!$B$2)+('complete results log'!$B$2*(F289-1))),IF(M289="WON",((((F289-1)*J289)*'complete results log'!$B$2)+('complete results log'!$B$2*(F289-1))),IF(M289="PLACED",((((F289-1)*J289)*'complete results log'!$B$2)-'complete results log'!$B$2),IF(J289=0,-'complete results log'!$B$2,IF(J289=0,-'complete results log'!$B$2,-('complete results log'!$B$2*2)))))))*E289</f>
        <v>-0</v>
      </c>
      <c r="S289" s="3"/>
      <c r="T289" s="3"/>
      <c r="U289" s="3"/>
      <c r="V289" s="3"/>
      <c r="W289" s="3"/>
      <c r="X289" s="3"/>
      <c r="Y289" s="3"/>
      <c r="Z289" s="3"/>
    </row>
    <row ht="12" customHeight="1" r="290">
      <c r="A290" s="26"/>
      <c r="B290" s="28"/>
      <c r="C290" s="29"/>
      <c r="D290" s="29"/>
      <c r="E290" s="29"/>
      <c r="F290" s="63"/>
      <c r="G290" s="63"/>
      <c r="H290" s="43"/>
      <c r="I290" s="43"/>
      <c r="J290" s="43"/>
      <c r="K290" s="29"/>
      <c r="L290" s="29"/>
      <c r="M290" s="20"/>
      <c r="N290" s="45">
        <f>((G290-1)*(1-(IF(H290="no",0,'complete results log'!$B$3)))+1)</f>
        <v>0.05</v>
      </c>
      <c r="O290" s="45">
        <f>E290*IF(I290="yes",2,1)</f>
        <v>0</v>
      </c>
      <c r="P290" s="46">
        <f>(IF(M290="WON-EW",((((N290-1)*J290)*'complete results log'!$B$2)+('complete results log'!$B$2*(N290-1))),IF(M290="WON",((((N290-1)*J290)*'complete results log'!$B$2)+('complete results log'!$B$2*(N290-1))),IF(M290="PLACED",((((N290-1)*J290)*'complete results log'!$B$2)-'complete results log'!$B$2),IF(J290=0,-'complete results log'!$B$2,IF(J290=0,-'complete results log'!$B$2,-('complete results log'!$B$2*2)))))))*E290</f>
        <v>-0</v>
      </c>
      <c r="Q290" s="46">
        <f>(IF(M290="WON-EW",(((K290-1)*'complete results log'!$B$2)*(1-$B$3))+(((L290-1)*'complete results log'!$B$2)*(1-$B$3)),IF(M290="WON",(((K290-1)*'complete results log'!$B$2)*(1-$B$3)),IF(M290="PLACED",(((L290-1)*'complete results log'!$B$2)*(1-$B$3))-'complete results log'!$B$2,IF(J290=0,-'complete results log'!$B$2,-('complete results log'!$B$2*2))))))*E290</f>
        <v>-0</v>
      </c>
      <c r="R290" s="46">
        <f>(IF(M290="WON-EW",((((F290-1)*J290)*'complete results log'!$B$2)+('complete results log'!$B$2*(F290-1))),IF(M290="WON",((((F290-1)*J290)*'complete results log'!$B$2)+('complete results log'!$B$2*(F290-1))),IF(M290="PLACED",((((F290-1)*J290)*'complete results log'!$B$2)-'complete results log'!$B$2),IF(J290=0,-'complete results log'!$B$2,IF(J290=0,-'complete results log'!$B$2,-('complete results log'!$B$2*2)))))))*E290</f>
        <v>-0</v>
      </c>
      <c r="S290" s="3"/>
      <c r="T290" s="3"/>
      <c r="U290" s="3"/>
      <c r="V290" s="3"/>
      <c r="W290" s="3"/>
      <c r="X290" s="3"/>
      <c r="Y290" s="3"/>
      <c r="Z290" s="3"/>
    </row>
    <row ht="12" customHeight="1" r="291">
      <c r="A291" s="26"/>
      <c r="B291" s="28"/>
      <c r="C291" s="29"/>
      <c r="D291" s="29"/>
      <c r="E291" s="29"/>
      <c r="F291" s="63"/>
      <c r="G291" s="63"/>
      <c r="H291" s="43"/>
      <c r="I291" s="43"/>
      <c r="J291" s="43"/>
      <c r="K291" s="29"/>
      <c r="L291" s="29"/>
      <c r="M291" s="20"/>
      <c r="N291" s="45">
        <f>((G291-1)*(1-(IF(H291="no",0,'complete results log'!$B$3)))+1)</f>
        <v>0.05</v>
      </c>
      <c r="O291" s="45">
        <f>E291*IF(I291="yes",2,1)</f>
        <v>0</v>
      </c>
      <c r="P291" s="46">
        <f>(IF(M291="WON-EW",((((N291-1)*J291)*'complete results log'!$B$2)+('complete results log'!$B$2*(N291-1))),IF(M291="WON",((((N291-1)*J291)*'complete results log'!$B$2)+('complete results log'!$B$2*(N291-1))),IF(M291="PLACED",((((N291-1)*J291)*'complete results log'!$B$2)-'complete results log'!$B$2),IF(J291=0,-'complete results log'!$B$2,IF(J291=0,-'complete results log'!$B$2,-('complete results log'!$B$2*2)))))))*E291</f>
        <v>-0</v>
      </c>
      <c r="Q291" s="46">
        <f>(IF(M291="WON-EW",(((K291-1)*'complete results log'!$B$2)*(1-$B$3))+(((L291-1)*'complete results log'!$B$2)*(1-$B$3)),IF(M291="WON",(((K291-1)*'complete results log'!$B$2)*(1-$B$3)),IF(M291="PLACED",(((L291-1)*'complete results log'!$B$2)*(1-$B$3))-'complete results log'!$B$2,IF(J291=0,-'complete results log'!$B$2,-('complete results log'!$B$2*2))))))*E291</f>
        <v>-0</v>
      </c>
      <c r="R291" s="46">
        <f>(IF(M291="WON-EW",((((F291-1)*J291)*'complete results log'!$B$2)+('complete results log'!$B$2*(F291-1))),IF(M291="WON",((((F291-1)*J291)*'complete results log'!$B$2)+('complete results log'!$B$2*(F291-1))),IF(M291="PLACED",((((F291-1)*J291)*'complete results log'!$B$2)-'complete results log'!$B$2),IF(J291=0,-'complete results log'!$B$2,IF(J291=0,-'complete results log'!$B$2,-('complete results log'!$B$2*2)))))))*E291</f>
        <v>-0</v>
      </c>
      <c r="S291" s="3"/>
      <c r="T291" s="3"/>
      <c r="U291" s="3"/>
      <c r="V291" s="3"/>
      <c r="W291" s="3"/>
      <c r="X291" s="3"/>
      <c r="Y291" s="3"/>
      <c r="Z291" s="3"/>
    </row>
    <row ht="12" customHeight="1" r="292">
      <c r="A292" s="26"/>
      <c r="B292" s="28"/>
      <c r="C292" s="29"/>
      <c r="D292" s="29"/>
      <c r="E292" s="29"/>
      <c r="F292" s="63"/>
      <c r="G292" s="63"/>
      <c r="H292" s="43"/>
      <c r="I292" s="43"/>
      <c r="J292" s="43"/>
      <c r="K292" s="29"/>
      <c r="L292" s="29"/>
      <c r="M292" s="20"/>
      <c r="N292" s="45">
        <f>((G292-1)*(1-(IF(H292="no",0,'complete results log'!$B$3)))+1)</f>
        <v>0.05</v>
      </c>
      <c r="O292" s="45">
        <f>E292*IF(I292="yes",2,1)</f>
        <v>0</v>
      </c>
      <c r="P292" s="46">
        <f>(IF(M292="WON-EW",((((N292-1)*J292)*'complete results log'!$B$2)+('complete results log'!$B$2*(N292-1))),IF(M292="WON",((((N292-1)*J292)*'complete results log'!$B$2)+('complete results log'!$B$2*(N292-1))),IF(M292="PLACED",((((N292-1)*J292)*'complete results log'!$B$2)-'complete results log'!$B$2),IF(J292=0,-'complete results log'!$B$2,IF(J292=0,-'complete results log'!$B$2,-('complete results log'!$B$2*2)))))))*E292</f>
        <v>-0</v>
      </c>
      <c r="Q292" s="46">
        <f>(IF(M292="WON-EW",(((K292-1)*'complete results log'!$B$2)*(1-$B$3))+(((L292-1)*'complete results log'!$B$2)*(1-$B$3)),IF(M292="WON",(((K292-1)*'complete results log'!$B$2)*(1-$B$3)),IF(M292="PLACED",(((L292-1)*'complete results log'!$B$2)*(1-$B$3))-'complete results log'!$B$2,IF(J292=0,-'complete results log'!$B$2,-('complete results log'!$B$2*2))))))*E292</f>
        <v>-0</v>
      </c>
      <c r="R292" s="46">
        <f>(IF(M292="WON-EW",((((F292-1)*J292)*'complete results log'!$B$2)+('complete results log'!$B$2*(F292-1))),IF(M292="WON",((((F292-1)*J292)*'complete results log'!$B$2)+('complete results log'!$B$2*(F292-1))),IF(M292="PLACED",((((F292-1)*J292)*'complete results log'!$B$2)-'complete results log'!$B$2),IF(J292=0,-'complete results log'!$B$2,IF(J292=0,-'complete results log'!$B$2,-('complete results log'!$B$2*2)))))))*E292</f>
        <v>-0</v>
      </c>
      <c r="S292" s="3"/>
      <c r="T292" s="3"/>
      <c r="U292" s="3"/>
      <c r="V292" s="3"/>
      <c r="W292" s="3"/>
      <c r="X292" s="3"/>
      <c r="Y292" s="3"/>
      <c r="Z292" s="3"/>
    </row>
    <row ht="12" customHeight="1" r="293">
      <c r="A293" s="26"/>
      <c r="B293" s="28"/>
      <c r="C293" s="29"/>
      <c r="D293" s="29"/>
      <c r="E293" s="29"/>
      <c r="F293" s="63"/>
      <c r="G293" s="63"/>
      <c r="H293" s="43"/>
      <c r="I293" s="43"/>
      <c r="J293" s="43"/>
      <c r="K293" s="29"/>
      <c r="L293" s="29"/>
      <c r="M293" s="20"/>
      <c r="N293" s="45">
        <f>((G293-1)*(1-(IF(H293="no",0,'complete results log'!$B$3)))+1)</f>
        <v>0.05</v>
      </c>
      <c r="O293" s="45">
        <f>E293*IF(I293="yes",2,1)</f>
        <v>0</v>
      </c>
      <c r="P293" s="46">
        <f>(IF(M293="WON-EW",((((N293-1)*J293)*'complete results log'!$B$2)+('complete results log'!$B$2*(N293-1))),IF(M293="WON",((((N293-1)*J293)*'complete results log'!$B$2)+('complete results log'!$B$2*(N293-1))),IF(M293="PLACED",((((N293-1)*J293)*'complete results log'!$B$2)-'complete results log'!$B$2),IF(J293=0,-'complete results log'!$B$2,IF(J293=0,-'complete results log'!$B$2,-('complete results log'!$B$2*2)))))))*E293</f>
        <v>-0</v>
      </c>
      <c r="Q293" s="46">
        <f>(IF(M293="WON-EW",(((K293-1)*'complete results log'!$B$2)*(1-$B$3))+(((L293-1)*'complete results log'!$B$2)*(1-$B$3)),IF(M293="WON",(((K293-1)*'complete results log'!$B$2)*(1-$B$3)),IF(M293="PLACED",(((L293-1)*'complete results log'!$B$2)*(1-$B$3))-'complete results log'!$B$2,IF(J293=0,-'complete results log'!$B$2,-('complete results log'!$B$2*2))))))*E293</f>
        <v>-0</v>
      </c>
      <c r="R293" s="46">
        <f>(IF(M293="WON-EW",((((F293-1)*J293)*'complete results log'!$B$2)+('complete results log'!$B$2*(F293-1))),IF(M293="WON",((((F293-1)*J293)*'complete results log'!$B$2)+('complete results log'!$B$2*(F293-1))),IF(M293="PLACED",((((F293-1)*J293)*'complete results log'!$B$2)-'complete results log'!$B$2),IF(J293=0,-'complete results log'!$B$2,IF(J293=0,-'complete results log'!$B$2,-('complete results log'!$B$2*2)))))))*E293</f>
        <v>-0</v>
      </c>
      <c r="S293" s="3"/>
      <c r="T293" s="3"/>
      <c r="U293" s="3"/>
      <c r="V293" s="3"/>
      <c r="W293" s="3"/>
      <c r="X293" s="3"/>
      <c r="Y293" s="3"/>
      <c r="Z293" s="3"/>
    </row>
    <row ht="12" customHeight="1" r="294">
      <c r="A294" s="26"/>
      <c r="B294" s="28"/>
      <c r="C294" s="29"/>
      <c r="D294" s="29"/>
      <c r="E294" s="29"/>
      <c r="F294" s="63"/>
      <c r="G294" s="63"/>
      <c r="H294" s="43"/>
      <c r="I294" s="43"/>
      <c r="J294" s="43"/>
      <c r="K294" s="29"/>
      <c r="L294" s="29"/>
      <c r="M294" s="20"/>
      <c r="N294" s="45">
        <f>((G294-1)*(1-(IF(H294="no",0,'complete results log'!$B$3)))+1)</f>
        <v>0.05</v>
      </c>
      <c r="O294" s="45">
        <f>E294*IF(I294="yes",2,1)</f>
        <v>0</v>
      </c>
      <c r="P294" s="46">
        <f>(IF(M294="WON-EW",((((N294-1)*J294)*'complete results log'!$B$2)+('complete results log'!$B$2*(N294-1))),IF(M294="WON",((((N294-1)*J294)*'complete results log'!$B$2)+('complete results log'!$B$2*(N294-1))),IF(M294="PLACED",((((N294-1)*J294)*'complete results log'!$B$2)-'complete results log'!$B$2),IF(J294=0,-'complete results log'!$B$2,IF(J294=0,-'complete results log'!$B$2,-('complete results log'!$B$2*2)))))))*E294</f>
        <v>-0</v>
      </c>
      <c r="Q294" s="46">
        <f>(IF(M294="WON-EW",(((K294-1)*'complete results log'!$B$2)*(1-$B$3))+(((L294-1)*'complete results log'!$B$2)*(1-$B$3)),IF(M294="WON",(((K294-1)*'complete results log'!$B$2)*(1-$B$3)),IF(M294="PLACED",(((L294-1)*'complete results log'!$B$2)*(1-$B$3))-'complete results log'!$B$2,IF(J294=0,-'complete results log'!$B$2,-('complete results log'!$B$2*2))))))*E294</f>
        <v>-0</v>
      </c>
      <c r="R294" s="46">
        <f>(IF(M294="WON-EW",((((F294-1)*J294)*'complete results log'!$B$2)+('complete results log'!$B$2*(F294-1))),IF(M294="WON",((((F294-1)*J294)*'complete results log'!$B$2)+('complete results log'!$B$2*(F294-1))),IF(M294="PLACED",((((F294-1)*J294)*'complete results log'!$B$2)-'complete results log'!$B$2),IF(J294=0,-'complete results log'!$B$2,IF(J294=0,-'complete results log'!$B$2,-('complete results log'!$B$2*2)))))))*E294</f>
        <v>-0</v>
      </c>
      <c r="S294" s="3"/>
      <c r="T294" s="3"/>
      <c r="U294" s="3"/>
      <c r="V294" s="3"/>
      <c r="W294" s="3"/>
      <c r="X294" s="3"/>
      <c r="Y294" s="3"/>
      <c r="Z294" s="3"/>
    </row>
    <row ht="12" customHeight="1" r="295">
      <c r="A295" s="26"/>
      <c r="B295" s="28"/>
      <c r="C295" s="29"/>
      <c r="D295" s="29"/>
      <c r="E295" s="29"/>
      <c r="F295" s="63"/>
      <c r="G295" s="63"/>
      <c r="H295" s="43"/>
      <c r="I295" s="43"/>
      <c r="J295" s="43"/>
      <c r="K295" s="29"/>
      <c r="L295" s="29"/>
      <c r="M295" s="20"/>
      <c r="N295" s="45">
        <f>((G295-1)*(1-(IF(H295="no",0,'complete results log'!$B$3)))+1)</f>
        <v>0.05</v>
      </c>
      <c r="O295" s="45">
        <f>E295*IF(I295="yes",2,1)</f>
        <v>0</v>
      </c>
      <c r="P295" s="46">
        <f>(IF(M295="WON-EW",((((N295-1)*J295)*'complete results log'!$B$2)+('complete results log'!$B$2*(N295-1))),IF(M295="WON",((((N295-1)*J295)*'complete results log'!$B$2)+('complete results log'!$B$2*(N295-1))),IF(M295="PLACED",((((N295-1)*J295)*'complete results log'!$B$2)-'complete results log'!$B$2),IF(J295=0,-'complete results log'!$B$2,IF(J295=0,-'complete results log'!$B$2,-('complete results log'!$B$2*2)))))))*E295</f>
        <v>-0</v>
      </c>
      <c r="Q295" s="46">
        <f>(IF(M295="WON-EW",(((K295-1)*'complete results log'!$B$2)*(1-$B$3))+(((L295-1)*'complete results log'!$B$2)*(1-$B$3)),IF(M295="WON",(((K295-1)*'complete results log'!$B$2)*(1-$B$3)),IF(M295="PLACED",(((L295-1)*'complete results log'!$B$2)*(1-$B$3))-'complete results log'!$B$2,IF(J295=0,-'complete results log'!$B$2,-('complete results log'!$B$2*2))))))*E295</f>
        <v>-0</v>
      </c>
      <c r="R295" s="46">
        <f>(IF(M295="WON-EW",((((F295-1)*J295)*'complete results log'!$B$2)+('complete results log'!$B$2*(F295-1))),IF(M295="WON",((((F295-1)*J295)*'complete results log'!$B$2)+('complete results log'!$B$2*(F295-1))),IF(M295="PLACED",((((F295-1)*J295)*'complete results log'!$B$2)-'complete results log'!$B$2),IF(J295=0,-'complete results log'!$B$2,IF(J295=0,-'complete results log'!$B$2,-('complete results log'!$B$2*2)))))))*E295</f>
        <v>-0</v>
      </c>
      <c r="S295" s="3"/>
      <c r="T295" s="3"/>
      <c r="U295" s="3"/>
      <c r="V295" s="3"/>
      <c r="W295" s="3"/>
      <c r="X295" s="3"/>
      <c r="Y295" s="3"/>
      <c r="Z295" s="3"/>
    </row>
    <row ht="12" customHeight="1" r="296">
      <c r="A296" s="26"/>
      <c r="B296" s="28"/>
      <c r="C296" s="29"/>
      <c r="D296" s="29"/>
      <c r="E296" s="29"/>
      <c r="F296" s="63"/>
      <c r="G296" s="63"/>
      <c r="H296" s="43"/>
      <c r="I296" s="43"/>
      <c r="J296" s="43"/>
      <c r="K296" s="29"/>
      <c r="L296" s="29"/>
      <c r="M296" s="20"/>
      <c r="N296" s="45">
        <f>((G296-1)*(1-(IF(H296="no",0,'complete results log'!$B$3)))+1)</f>
        <v>0.05</v>
      </c>
      <c r="O296" s="45">
        <f>E296*IF(I296="yes",2,1)</f>
        <v>0</v>
      </c>
      <c r="P296" s="46">
        <f>(IF(M296="WON-EW",((((N296-1)*J296)*'complete results log'!$B$2)+('complete results log'!$B$2*(N296-1))),IF(M296="WON",((((N296-1)*J296)*'complete results log'!$B$2)+('complete results log'!$B$2*(N296-1))),IF(M296="PLACED",((((N296-1)*J296)*'complete results log'!$B$2)-'complete results log'!$B$2),IF(J296=0,-'complete results log'!$B$2,IF(J296=0,-'complete results log'!$B$2,-('complete results log'!$B$2*2)))))))*E296</f>
        <v>-0</v>
      </c>
      <c r="Q296" s="46">
        <f>(IF(M296="WON-EW",(((K296-1)*'complete results log'!$B$2)*(1-$B$3))+(((L296-1)*'complete results log'!$B$2)*(1-$B$3)),IF(M296="WON",(((K296-1)*'complete results log'!$B$2)*(1-$B$3)),IF(M296="PLACED",(((L296-1)*'complete results log'!$B$2)*(1-$B$3))-'complete results log'!$B$2,IF(J296=0,-'complete results log'!$B$2,-('complete results log'!$B$2*2))))))*E296</f>
        <v>-0</v>
      </c>
      <c r="R296" s="46">
        <f>(IF(M296="WON-EW",((((F296-1)*J296)*'complete results log'!$B$2)+('complete results log'!$B$2*(F296-1))),IF(M296="WON",((((F296-1)*J296)*'complete results log'!$B$2)+('complete results log'!$B$2*(F296-1))),IF(M296="PLACED",((((F296-1)*J296)*'complete results log'!$B$2)-'complete results log'!$B$2),IF(J296=0,-'complete results log'!$B$2,IF(J296=0,-'complete results log'!$B$2,-('complete results log'!$B$2*2)))))))*E296</f>
        <v>-0</v>
      </c>
      <c r="S296" s="3"/>
      <c r="T296" s="3"/>
      <c r="U296" s="3"/>
      <c r="V296" s="3"/>
      <c r="W296" s="3"/>
      <c r="X296" s="3"/>
      <c r="Y296" s="3"/>
      <c r="Z296" s="3"/>
    </row>
    <row ht="12" customHeight="1" r="297">
      <c r="A297" s="26"/>
      <c r="B297" s="28"/>
      <c r="C297" s="29"/>
      <c r="D297" s="29"/>
      <c r="E297" s="29"/>
      <c r="F297" s="63"/>
      <c r="G297" s="63"/>
      <c r="H297" s="43"/>
      <c r="I297" s="43"/>
      <c r="J297" s="43"/>
      <c r="K297" s="29"/>
      <c r="L297" s="29"/>
      <c r="M297" s="20"/>
      <c r="N297" s="45">
        <f>((G297-1)*(1-(IF(H297="no",0,'complete results log'!$B$3)))+1)</f>
        <v>0.05</v>
      </c>
      <c r="O297" s="45">
        <f>E297*IF(I297="yes",2,1)</f>
        <v>0</v>
      </c>
      <c r="P297" s="46">
        <f>(IF(M297="WON-EW",((((N297-1)*J297)*'complete results log'!$B$2)+('complete results log'!$B$2*(N297-1))),IF(M297="WON",((((N297-1)*J297)*'complete results log'!$B$2)+('complete results log'!$B$2*(N297-1))),IF(M297="PLACED",((((N297-1)*J297)*'complete results log'!$B$2)-'complete results log'!$B$2),IF(J297=0,-'complete results log'!$B$2,IF(J297=0,-'complete results log'!$B$2,-('complete results log'!$B$2*2)))))))*E297</f>
        <v>-0</v>
      </c>
      <c r="Q297" s="46">
        <f>(IF(M297="WON-EW",(((K297-1)*'complete results log'!$B$2)*(1-$B$3))+(((L297-1)*'complete results log'!$B$2)*(1-$B$3)),IF(M297="WON",(((K297-1)*'complete results log'!$B$2)*(1-$B$3)),IF(M297="PLACED",(((L297-1)*'complete results log'!$B$2)*(1-$B$3))-'complete results log'!$B$2,IF(J297=0,-'complete results log'!$B$2,-('complete results log'!$B$2*2))))))*E297</f>
        <v>-0</v>
      </c>
      <c r="R297" s="46">
        <f>(IF(M297="WON-EW",((((F297-1)*J297)*'complete results log'!$B$2)+('complete results log'!$B$2*(F297-1))),IF(M297="WON",((((F297-1)*J297)*'complete results log'!$B$2)+('complete results log'!$B$2*(F297-1))),IF(M297="PLACED",((((F297-1)*J297)*'complete results log'!$B$2)-'complete results log'!$B$2),IF(J297=0,-'complete results log'!$B$2,IF(J297=0,-'complete results log'!$B$2,-('complete results log'!$B$2*2)))))))*E297</f>
        <v>-0</v>
      </c>
      <c r="S297" s="3"/>
      <c r="T297" s="3"/>
      <c r="U297" s="3"/>
      <c r="V297" s="3"/>
      <c r="W297" s="3"/>
      <c r="X297" s="3"/>
      <c r="Y297" s="3"/>
      <c r="Z297" s="3"/>
    </row>
    <row ht="12" customHeight="1" r="298">
      <c r="A298" s="26"/>
      <c r="B298" s="28"/>
      <c r="C298" s="29"/>
      <c r="D298" s="29"/>
      <c r="E298" s="29"/>
      <c r="F298" s="63"/>
      <c r="G298" s="63"/>
      <c r="H298" s="43"/>
      <c r="I298" s="43"/>
      <c r="J298" s="43"/>
      <c r="K298" s="29"/>
      <c r="L298" s="29"/>
      <c r="M298" s="20"/>
      <c r="N298" s="45">
        <f>((G298-1)*(1-(IF(H298="no",0,'complete results log'!$B$3)))+1)</f>
        <v>0.05</v>
      </c>
      <c r="O298" s="45">
        <f>E298*IF(I298="yes",2,1)</f>
        <v>0</v>
      </c>
      <c r="P298" s="46">
        <f>(IF(M298="WON-EW",((((N298-1)*J298)*'complete results log'!$B$2)+('complete results log'!$B$2*(N298-1))),IF(M298="WON",((((N298-1)*J298)*'complete results log'!$B$2)+('complete results log'!$B$2*(N298-1))),IF(M298="PLACED",((((N298-1)*J298)*'complete results log'!$B$2)-'complete results log'!$B$2),IF(J298=0,-'complete results log'!$B$2,IF(J298=0,-'complete results log'!$B$2,-('complete results log'!$B$2*2)))))))*E298</f>
        <v>-0</v>
      </c>
      <c r="Q298" s="46">
        <f>(IF(M298="WON-EW",(((K298-1)*'complete results log'!$B$2)*(1-$B$3))+(((L298-1)*'complete results log'!$B$2)*(1-$B$3)),IF(M298="WON",(((K298-1)*'complete results log'!$B$2)*(1-$B$3)),IF(M298="PLACED",(((L298-1)*'complete results log'!$B$2)*(1-$B$3))-'complete results log'!$B$2,IF(J298=0,-'complete results log'!$B$2,-('complete results log'!$B$2*2))))))*E298</f>
        <v>-0</v>
      </c>
      <c r="R298" s="46">
        <f>(IF(M298="WON-EW",((((F298-1)*J298)*'complete results log'!$B$2)+('complete results log'!$B$2*(F298-1))),IF(M298="WON",((((F298-1)*J298)*'complete results log'!$B$2)+('complete results log'!$B$2*(F298-1))),IF(M298="PLACED",((((F298-1)*J298)*'complete results log'!$B$2)-'complete results log'!$B$2),IF(J298=0,-'complete results log'!$B$2,IF(J298=0,-'complete results log'!$B$2,-('complete results log'!$B$2*2)))))))*E298</f>
        <v>-0</v>
      </c>
      <c r="S298" s="3"/>
      <c r="T298" s="3"/>
      <c r="U298" s="3"/>
      <c r="V298" s="3"/>
      <c r="W298" s="3"/>
      <c r="X298" s="3"/>
      <c r="Y298" s="3"/>
      <c r="Z298" s="3"/>
    </row>
    <row ht="12" customHeight="1" r="299">
      <c r="A299" s="26"/>
      <c r="B299" s="28"/>
      <c r="C299" s="29"/>
      <c r="D299" s="29"/>
      <c r="E299" s="29"/>
      <c r="F299" s="63"/>
      <c r="G299" s="63"/>
      <c r="H299" s="43"/>
      <c r="I299" s="43"/>
      <c r="J299" s="43"/>
      <c r="K299" s="29"/>
      <c r="L299" s="29"/>
      <c r="M299" s="20"/>
      <c r="N299" s="45">
        <f>((G299-1)*(1-(IF(H299="no",0,'complete results log'!$B$3)))+1)</f>
        <v>0.05</v>
      </c>
      <c r="O299" s="45">
        <f>E299*IF(I299="yes",2,1)</f>
        <v>0</v>
      </c>
      <c r="P299" s="46">
        <f>(IF(M299="WON-EW",((((N299-1)*J299)*'complete results log'!$B$2)+('complete results log'!$B$2*(N299-1))),IF(M299="WON",((((N299-1)*J299)*'complete results log'!$B$2)+('complete results log'!$B$2*(N299-1))),IF(M299="PLACED",((((N299-1)*J299)*'complete results log'!$B$2)-'complete results log'!$B$2),IF(J299=0,-'complete results log'!$B$2,IF(J299=0,-'complete results log'!$B$2,-('complete results log'!$B$2*2)))))))*E299</f>
        <v>-0</v>
      </c>
      <c r="Q299" s="46">
        <f>(IF(M299="WON-EW",(((K299-1)*'complete results log'!$B$2)*(1-$B$3))+(((L299-1)*'complete results log'!$B$2)*(1-$B$3)),IF(M299="WON",(((K299-1)*'complete results log'!$B$2)*(1-$B$3)),IF(M299="PLACED",(((L299-1)*'complete results log'!$B$2)*(1-$B$3))-'complete results log'!$B$2,IF(J299=0,-'complete results log'!$B$2,-('complete results log'!$B$2*2))))))*E299</f>
        <v>-0</v>
      </c>
      <c r="R299" s="46">
        <f>(IF(M299="WON-EW",((((F299-1)*J299)*'complete results log'!$B$2)+('complete results log'!$B$2*(F299-1))),IF(M299="WON",((((F299-1)*J299)*'complete results log'!$B$2)+('complete results log'!$B$2*(F299-1))),IF(M299="PLACED",((((F299-1)*J299)*'complete results log'!$B$2)-'complete results log'!$B$2),IF(J299=0,-'complete results log'!$B$2,IF(J299=0,-'complete results log'!$B$2,-('complete results log'!$B$2*2)))))))*E299</f>
        <v>-0</v>
      </c>
      <c r="S299" s="3"/>
      <c r="T299" s="3"/>
      <c r="U299" s="3"/>
      <c r="V299" s="3"/>
      <c r="W299" s="3"/>
      <c r="X299" s="3"/>
      <c r="Y299" s="3"/>
      <c r="Z299" s="3"/>
    </row>
    <row ht="12" customHeight="1" r="300">
      <c r="A300" s="26"/>
      <c r="B300" s="28"/>
      <c r="C300" s="29"/>
      <c r="D300" s="29"/>
      <c r="E300" s="29"/>
      <c r="F300" s="63"/>
      <c r="G300" s="63"/>
      <c r="H300" s="43"/>
      <c r="I300" s="43"/>
      <c r="J300" s="43"/>
      <c r="K300" s="29"/>
      <c r="L300" s="29"/>
      <c r="M300" s="20"/>
      <c r="N300" s="45">
        <f>((G300-1)*(1-(IF(H300="no",0,'complete results log'!$B$3)))+1)</f>
        <v>0.05</v>
      </c>
      <c r="O300" s="45">
        <f>E300*IF(I300="yes",2,1)</f>
        <v>0</v>
      </c>
      <c r="P300" s="46">
        <f>(IF(M300="WON-EW",((((N300-1)*J300)*'complete results log'!$B$2)+('complete results log'!$B$2*(N300-1))),IF(M300="WON",((((N300-1)*J300)*'complete results log'!$B$2)+('complete results log'!$B$2*(N300-1))),IF(M300="PLACED",((((N300-1)*J300)*'complete results log'!$B$2)-'complete results log'!$B$2),IF(J300=0,-'complete results log'!$B$2,IF(J300=0,-'complete results log'!$B$2,-('complete results log'!$B$2*2)))))))*E300</f>
        <v>-0</v>
      </c>
      <c r="Q300" s="46">
        <f>(IF(M300="WON-EW",(((K300-1)*'complete results log'!$B$2)*(1-$B$3))+(((L300-1)*'complete results log'!$B$2)*(1-$B$3)),IF(M300="WON",(((K300-1)*'complete results log'!$B$2)*(1-$B$3)),IF(M300="PLACED",(((L300-1)*'complete results log'!$B$2)*(1-$B$3))-'complete results log'!$B$2,IF(J300=0,-'complete results log'!$B$2,-('complete results log'!$B$2*2))))))*E300</f>
        <v>-0</v>
      </c>
      <c r="R300" s="46">
        <f>(IF(M300="WON-EW",((((F300-1)*J300)*'complete results log'!$B$2)+('complete results log'!$B$2*(F300-1))),IF(M300="WON",((((F300-1)*J300)*'complete results log'!$B$2)+('complete results log'!$B$2*(F300-1))),IF(M300="PLACED",((((F300-1)*J300)*'complete results log'!$B$2)-'complete results log'!$B$2),IF(J300=0,-'complete results log'!$B$2,IF(J300=0,-'complete results log'!$B$2,-('complete results log'!$B$2*2)))))))*E300</f>
        <v>-0</v>
      </c>
      <c r="S300" s="3"/>
      <c r="T300" s="3"/>
      <c r="U300" s="3"/>
      <c r="V300" s="3"/>
      <c r="W300" s="3"/>
      <c r="X300" s="3"/>
      <c r="Y300" s="3"/>
      <c r="Z300" s="3"/>
    </row>
    <row ht="12" customHeight="1" r="301">
      <c r="A301" s="26"/>
      <c r="B301" s="28"/>
      <c r="C301" s="29"/>
      <c r="D301" s="29"/>
      <c r="E301" s="29"/>
      <c r="F301" s="63"/>
      <c r="G301" s="63"/>
      <c r="H301" s="43"/>
      <c r="I301" s="43"/>
      <c r="J301" s="43"/>
      <c r="K301" s="29"/>
      <c r="L301" s="29"/>
      <c r="M301" s="20"/>
      <c r="N301" s="45">
        <f>((G301-1)*(1-(IF(H301="no",0,'complete results log'!$B$3)))+1)</f>
        <v>0.05</v>
      </c>
      <c r="O301" s="45">
        <f>E301*IF(I301="yes",2,1)</f>
        <v>0</v>
      </c>
      <c r="P301" s="46">
        <f>(IF(M301="WON-EW",((((N301-1)*J301)*'complete results log'!$B$2)+('complete results log'!$B$2*(N301-1))),IF(M301="WON",((((N301-1)*J301)*'complete results log'!$B$2)+('complete results log'!$B$2*(N301-1))),IF(M301="PLACED",((((N301-1)*J301)*'complete results log'!$B$2)-'complete results log'!$B$2),IF(J301=0,-'complete results log'!$B$2,IF(J301=0,-'complete results log'!$B$2,-('complete results log'!$B$2*2)))))))*E301</f>
        <v>-0</v>
      </c>
      <c r="Q301" s="46">
        <f>(IF(M301="WON-EW",(((K301-1)*'complete results log'!$B$2)*(1-$B$3))+(((L301-1)*'complete results log'!$B$2)*(1-$B$3)),IF(M301="WON",(((K301-1)*'complete results log'!$B$2)*(1-$B$3)),IF(M301="PLACED",(((L301-1)*'complete results log'!$B$2)*(1-$B$3))-'complete results log'!$B$2,IF(J301=0,-'complete results log'!$B$2,-('complete results log'!$B$2*2))))))*E301</f>
        <v>-0</v>
      </c>
      <c r="R301" s="46">
        <f>(IF(M301="WON-EW",((((F301-1)*J301)*'complete results log'!$B$2)+('complete results log'!$B$2*(F301-1))),IF(M301="WON",((((F301-1)*J301)*'complete results log'!$B$2)+('complete results log'!$B$2*(F301-1))),IF(M301="PLACED",((((F301-1)*J301)*'complete results log'!$B$2)-'complete results log'!$B$2),IF(J301=0,-'complete results log'!$B$2,IF(J301=0,-'complete results log'!$B$2,-('complete results log'!$B$2*2)))))))*E301</f>
        <v>-0</v>
      </c>
      <c r="S301" s="3"/>
      <c r="T301" s="3"/>
      <c r="U301" s="3"/>
      <c r="V301" s="3"/>
      <c r="W301" s="3"/>
      <c r="X301" s="3"/>
      <c r="Y301" s="3"/>
      <c r="Z301" s="3"/>
    </row>
    <row ht="12" customHeight="1" r="302">
      <c r="A302" s="26"/>
      <c r="B302" s="28"/>
      <c r="C302" s="29"/>
      <c r="D302" s="29"/>
      <c r="E302" s="29"/>
      <c r="F302" s="63"/>
      <c r="G302" s="63"/>
      <c r="H302" s="43"/>
      <c r="I302" s="43"/>
      <c r="J302" s="43"/>
      <c r="K302" s="29"/>
      <c r="L302" s="29"/>
      <c r="M302" s="20"/>
      <c r="N302" s="45">
        <f>((G302-1)*(1-(IF(H302="no",0,'complete results log'!$B$3)))+1)</f>
        <v>0.05</v>
      </c>
      <c r="O302" s="45">
        <f>E302*IF(I302="yes",2,1)</f>
        <v>0</v>
      </c>
      <c r="P302" s="46">
        <f>(IF(M302="WON-EW",((((N302-1)*J302)*'complete results log'!$B$2)+('complete results log'!$B$2*(N302-1))),IF(M302="WON",((((N302-1)*J302)*'complete results log'!$B$2)+('complete results log'!$B$2*(N302-1))),IF(M302="PLACED",((((N302-1)*J302)*'complete results log'!$B$2)-'complete results log'!$B$2),IF(J302=0,-'complete results log'!$B$2,IF(J302=0,-'complete results log'!$B$2,-('complete results log'!$B$2*2)))))))*E302</f>
        <v>-0</v>
      </c>
      <c r="Q302" s="46">
        <f>(IF(M302="WON-EW",(((K302-1)*'complete results log'!$B$2)*(1-$B$3))+(((L302-1)*'complete results log'!$B$2)*(1-$B$3)),IF(M302="WON",(((K302-1)*'complete results log'!$B$2)*(1-$B$3)),IF(M302="PLACED",(((L302-1)*'complete results log'!$B$2)*(1-$B$3))-'complete results log'!$B$2,IF(J302=0,-'complete results log'!$B$2,-('complete results log'!$B$2*2))))))*E302</f>
        <v>-0</v>
      </c>
      <c r="R302" s="46">
        <f>(IF(M302="WON-EW",((((F302-1)*J302)*'complete results log'!$B$2)+('complete results log'!$B$2*(F302-1))),IF(M302="WON",((((F302-1)*J302)*'complete results log'!$B$2)+('complete results log'!$B$2*(F302-1))),IF(M302="PLACED",((((F302-1)*J302)*'complete results log'!$B$2)-'complete results log'!$B$2),IF(J302=0,-'complete results log'!$B$2,IF(J302=0,-'complete results log'!$B$2,-('complete results log'!$B$2*2)))))))*E302</f>
        <v>-0</v>
      </c>
      <c r="S302" s="3"/>
      <c r="T302" s="3"/>
      <c r="U302" s="3"/>
      <c r="V302" s="3"/>
      <c r="W302" s="3"/>
      <c r="X302" s="3"/>
      <c r="Y302" s="3"/>
      <c r="Z302" s="3"/>
    </row>
    <row ht="12" customHeight="1" r="303">
      <c r="A303" s="26"/>
      <c r="B303" s="28"/>
      <c r="C303" s="29"/>
      <c r="D303" s="29"/>
      <c r="E303" s="29"/>
      <c r="F303" s="63"/>
      <c r="G303" s="63"/>
      <c r="H303" s="43"/>
      <c r="I303" s="43"/>
      <c r="J303" s="43"/>
      <c r="K303" s="29"/>
      <c r="L303" s="29"/>
      <c r="M303" s="20"/>
      <c r="N303" s="45">
        <f>((G303-1)*(1-(IF(H303="no",0,'complete results log'!$B$3)))+1)</f>
        <v>0.05</v>
      </c>
      <c r="O303" s="45">
        <f>E303*IF(I303="yes",2,1)</f>
        <v>0</v>
      </c>
      <c r="P303" s="46">
        <f>(IF(M303="WON-EW",((((N303-1)*J303)*'complete results log'!$B$2)+('complete results log'!$B$2*(N303-1))),IF(M303="WON",((((N303-1)*J303)*'complete results log'!$B$2)+('complete results log'!$B$2*(N303-1))),IF(M303="PLACED",((((N303-1)*J303)*'complete results log'!$B$2)-'complete results log'!$B$2),IF(J303=0,-'complete results log'!$B$2,IF(J303=0,-'complete results log'!$B$2,-('complete results log'!$B$2*2)))))))*E303</f>
        <v>-0</v>
      </c>
      <c r="Q303" s="46">
        <f>(IF(M303="WON-EW",(((K303-1)*'complete results log'!$B$2)*(1-$B$3))+(((L303-1)*'complete results log'!$B$2)*(1-$B$3)),IF(M303="WON",(((K303-1)*'complete results log'!$B$2)*(1-$B$3)),IF(M303="PLACED",(((L303-1)*'complete results log'!$B$2)*(1-$B$3))-'complete results log'!$B$2,IF(J303=0,-'complete results log'!$B$2,-('complete results log'!$B$2*2))))))*E303</f>
        <v>-0</v>
      </c>
      <c r="R303" s="46">
        <f>(IF(M303="WON-EW",((((F303-1)*J303)*'complete results log'!$B$2)+('complete results log'!$B$2*(F303-1))),IF(M303="WON",((((F303-1)*J303)*'complete results log'!$B$2)+('complete results log'!$B$2*(F303-1))),IF(M303="PLACED",((((F303-1)*J303)*'complete results log'!$B$2)-'complete results log'!$B$2),IF(J303=0,-'complete results log'!$B$2,IF(J303=0,-'complete results log'!$B$2,-('complete results log'!$B$2*2)))))))*E303</f>
        <v>-0</v>
      </c>
      <c r="S303" s="3"/>
      <c r="T303" s="3"/>
      <c r="U303" s="3"/>
      <c r="V303" s="3"/>
      <c r="W303" s="3"/>
      <c r="X303" s="3"/>
      <c r="Y303" s="3"/>
      <c r="Z303" s="3"/>
    </row>
    <row ht="12" customHeight="1" r="304">
      <c r="A304" s="26"/>
      <c r="B304" s="28"/>
      <c r="C304" s="29"/>
      <c r="D304" s="29"/>
      <c r="E304" s="29"/>
      <c r="F304" s="63"/>
      <c r="G304" s="63"/>
      <c r="H304" s="43"/>
      <c r="I304" s="43"/>
      <c r="J304" s="43"/>
      <c r="K304" s="29"/>
      <c r="L304" s="29"/>
      <c r="M304" s="20"/>
      <c r="N304" s="45">
        <f>((G304-1)*(1-(IF(H304="no",0,'complete results log'!$B$3)))+1)</f>
        <v>0.05</v>
      </c>
      <c r="O304" s="45">
        <f>E304*IF(I304="yes",2,1)</f>
        <v>0</v>
      </c>
      <c r="P304" s="46">
        <f>(IF(M304="WON-EW",((((N304-1)*J304)*'complete results log'!$B$2)+('complete results log'!$B$2*(N304-1))),IF(M304="WON",((((N304-1)*J304)*'complete results log'!$B$2)+('complete results log'!$B$2*(N304-1))),IF(M304="PLACED",((((N304-1)*J304)*'complete results log'!$B$2)-'complete results log'!$B$2),IF(J304=0,-'complete results log'!$B$2,IF(J304=0,-'complete results log'!$B$2,-('complete results log'!$B$2*2)))))))*E304</f>
        <v>-0</v>
      </c>
      <c r="Q304" s="46">
        <f>(IF(M304="WON-EW",(((K304-1)*'complete results log'!$B$2)*(1-$B$3))+(((L304-1)*'complete results log'!$B$2)*(1-$B$3)),IF(M304="WON",(((K304-1)*'complete results log'!$B$2)*(1-$B$3)),IF(M304="PLACED",(((L304-1)*'complete results log'!$B$2)*(1-$B$3))-'complete results log'!$B$2,IF(J304=0,-'complete results log'!$B$2,-('complete results log'!$B$2*2))))))*E304</f>
        <v>-0</v>
      </c>
      <c r="R304" s="46">
        <f>(IF(M304="WON-EW",((((F304-1)*J304)*'complete results log'!$B$2)+('complete results log'!$B$2*(F304-1))),IF(M304="WON",((((F304-1)*J304)*'complete results log'!$B$2)+('complete results log'!$B$2*(F304-1))),IF(M304="PLACED",((((F304-1)*J304)*'complete results log'!$B$2)-'complete results log'!$B$2),IF(J304=0,-'complete results log'!$B$2,IF(J304=0,-'complete results log'!$B$2,-('complete results log'!$B$2*2)))))))*E304</f>
        <v>-0</v>
      </c>
      <c r="S304" s="3"/>
      <c r="T304" s="3"/>
      <c r="U304" s="3"/>
      <c r="V304" s="3"/>
      <c r="W304" s="3"/>
      <c r="X304" s="3"/>
      <c r="Y304" s="3"/>
      <c r="Z304" s="3"/>
    </row>
    <row ht="12" customHeight="1" r="305">
      <c r="A305" s="26"/>
      <c r="B305" s="28"/>
      <c r="C305" s="29"/>
      <c r="D305" s="29"/>
      <c r="E305" s="29"/>
      <c r="F305" s="63"/>
      <c r="G305" s="63"/>
      <c r="H305" s="43"/>
      <c r="I305" s="43"/>
      <c r="J305" s="43"/>
      <c r="K305" s="29"/>
      <c r="L305" s="29"/>
      <c r="M305" s="20"/>
      <c r="N305" s="45">
        <f>((G305-1)*(1-(IF(H305="no",0,'complete results log'!$B$3)))+1)</f>
        <v>0.05</v>
      </c>
      <c r="O305" s="45">
        <f>E305*IF(I305="yes",2,1)</f>
        <v>0</v>
      </c>
      <c r="P305" s="46">
        <f>(IF(M305="WON-EW",((((N305-1)*J305)*'complete results log'!$B$2)+('complete results log'!$B$2*(N305-1))),IF(M305="WON",((((N305-1)*J305)*'complete results log'!$B$2)+('complete results log'!$B$2*(N305-1))),IF(M305="PLACED",((((N305-1)*J305)*'complete results log'!$B$2)-'complete results log'!$B$2),IF(J305=0,-'complete results log'!$B$2,IF(J305=0,-'complete results log'!$B$2,-('complete results log'!$B$2*2)))))))*E305</f>
        <v>-0</v>
      </c>
      <c r="Q305" s="46">
        <f>(IF(M305="WON-EW",(((K305-1)*'complete results log'!$B$2)*(1-$B$3))+(((L305-1)*'complete results log'!$B$2)*(1-$B$3)),IF(M305="WON",(((K305-1)*'complete results log'!$B$2)*(1-$B$3)),IF(M305="PLACED",(((L305-1)*'complete results log'!$B$2)*(1-$B$3))-'complete results log'!$B$2,IF(J305=0,-'complete results log'!$B$2,-('complete results log'!$B$2*2))))))*E305</f>
        <v>-0</v>
      </c>
      <c r="R305" s="46">
        <f>(IF(M305="WON-EW",((((F305-1)*J305)*'complete results log'!$B$2)+('complete results log'!$B$2*(F305-1))),IF(M305="WON",((((F305-1)*J305)*'complete results log'!$B$2)+('complete results log'!$B$2*(F305-1))),IF(M305="PLACED",((((F305-1)*J305)*'complete results log'!$B$2)-'complete results log'!$B$2),IF(J305=0,-'complete results log'!$B$2,IF(J305=0,-'complete results log'!$B$2,-('complete results log'!$B$2*2)))))))*E305</f>
        <v>-0</v>
      </c>
      <c r="S305" s="3"/>
      <c r="T305" s="3"/>
      <c r="U305" s="3"/>
      <c r="V305" s="3"/>
      <c r="W305" s="3"/>
      <c r="X305" s="3"/>
      <c r="Y305" s="3"/>
      <c r="Z305" s="3"/>
    </row>
    <row ht="12" customHeight="1" r="306">
      <c r="A306" s="26"/>
      <c r="B306" s="28"/>
      <c r="C306" s="29"/>
      <c r="D306" s="29"/>
      <c r="E306" s="29"/>
      <c r="F306" s="63"/>
      <c r="G306" s="63"/>
      <c r="H306" s="43"/>
      <c r="I306" s="43"/>
      <c r="J306" s="43"/>
      <c r="K306" s="29"/>
      <c r="L306" s="29"/>
      <c r="M306" s="20"/>
      <c r="N306" s="45">
        <f>((G306-1)*(1-(IF(H306="no",0,'complete results log'!$B$3)))+1)</f>
        <v>0.05</v>
      </c>
      <c r="O306" s="45">
        <f>E306*IF(I306="yes",2,1)</f>
        <v>0</v>
      </c>
      <c r="P306" s="46">
        <f>(IF(M306="WON-EW",((((N306-1)*J306)*'complete results log'!$B$2)+('complete results log'!$B$2*(N306-1))),IF(M306="WON",((((N306-1)*J306)*'complete results log'!$B$2)+('complete results log'!$B$2*(N306-1))),IF(M306="PLACED",((((N306-1)*J306)*'complete results log'!$B$2)-'complete results log'!$B$2),IF(J306=0,-'complete results log'!$B$2,IF(J306=0,-'complete results log'!$B$2,-('complete results log'!$B$2*2)))))))*E306</f>
        <v>-0</v>
      </c>
      <c r="Q306" s="46">
        <f>(IF(M306="WON-EW",(((K306-1)*'complete results log'!$B$2)*(1-$B$3))+(((L306-1)*'complete results log'!$B$2)*(1-$B$3)),IF(M306="WON",(((K306-1)*'complete results log'!$B$2)*(1-$B$3)),IF(M306="PLACED",(((L306-1)*'complete results log'!$B$2)*(1-$B$3))-'complete results log'!$B$2,IF(J306=0,-'complete results log'!$B$2,-('complete results log'!$B$2*2))))))*E306</f>
        <v>-0</v>
      </c>
      <c r="R306" s="46">
        <f>(IF(M306="WON-EW",((((F306-1)*J306)*'complete results log'!$B$2)+('complete results log'!$B$2*(F306-1))),IF(M306="WON",((((F306-1)*J306)*'complete results log'!$B$2)+('complete results log'!$B$2*(F306-1))),IF(M306="PLACED",((((F306-1)*J306)*'complete results log'!$B$2)-'complete results log'!$B$2),IF(J306=0,-'complete results log'!$B$2,IF(J306=0,-'complete results log'!$B$2,-('complete results log'!$B$2*2)))))))*E306</f>
        <v>-0</v>
      </c>
      <c r="S306" s="3"/>
      <c r="T306" s="3"/>
      <c r="U306" s="3"/>
      <c r="V306" s="3"/>
      <c r="W306" s="3"/>
      <c r="X306" s="3"/>
      <c r="Y306" s="3"/>
      <c r="Z306" s="3"/>
    </row>
    <row ht="12" customHeight="1" r="307">
      <c r="A307" s="26"/>
      <c r="B307" s="28"/>
      <c r="C307" s="29"/>
      <c r="D307" s="29"/>
      <c r="E307" s="29"/>
      <c r="F307" s="63"/>
      <c r="G307" s="63"/>
      <c r="H307" s="43"/>
      <c r="I307" s="43"/>
      <c r="J307" s="43"/>
      <c r="K307" s="29"/>
      <c r="L307" s="29"/>
      <c r="M307" s="20"/>
      <c r="N307" s="45">
        <f>((G307-1)*(1-(IF(H307="no",0,'complete results log'!$B$3)))+1)</f>
        <v>0.05</v>
      </c>
      <c r="O307" s="45">
        <f>E307*IF(I307="yes",2,1)</f>
        <v>0</v>
      </c>
      <c r="P307" s="46">
        <f>(IF(M307="WON-EW",((((N307-1)*J307)*'complete results log'!$B$2)+('complete results log'!$B$2*(N307-1))),IF(M307="WON",((((N307-1)*J307)*'complete results log'!$B$2)+('complete results log'!$B$2*(N307-1))),IF(M307="PLACED",((((N307-1)*J307)*'complete results log'!$B$2)-'complete results log'!$B$2),IF(J307=0,-'complete results log'!$B$2,IF(J307=0,-'complete results log'!$B$2,-('complete results log'!$B$2*2)))))))*E307</f>
        <v>-0</v>
      </c>
      <c r="Q307" s="46">
        <f>(IF(M307="WON-EW",(((K307-1)*'complete results log'!$B$2)*(1-$B$3))+(((L307-1)*'complete results log'!$B$2)*(1-$B$3)),IF(M307="WON",(((K307-1)*'complete results log'!$B$2)*(1-$B$3)),IF(M307="PLACED",(((L307-1)*'complete results log'!$B$2)*(1-$B$3))-'complete results log'!$B$2,IF(J307=0,-'complete results log'!$B$2,-('complete results log'!$B$2*2))))))*E307</f>
        <v>-0</v>
      </c>
      <c r="R307" s="46">
        <f>(IF(M307="WON-EW",((((F307-1)*J307)*'complete results log'!$B$2)+('complete results log'!$B$2*(F307-1))),IF(M307="WON",((((F307-1)*J307)*'complete results log'!$B$2)+('complete results log'!$B$2*(F307-1))),IF(M307="PLACED",((((F307-1)*J307)*'complete results log'!$B$2)-'complete results log'!$B$2),IF(J307=0,-'complete results log'!$B$2,IF(J307=0,-'complete results log'!$B$2,-('complete results log'!$B$2*2)))))))*E307</f>
        <v>-0</v>
      </c>
      <c r="S307" s="3"/>
      <c r="T307" s="3"/>
      <c r="U307" s="3"/>
      <c r="V307" s="3"/>
      <c r="W307" s="3"/>
      <c r="X307" s="3"/>
      <c r="Y307" s="3"/>
      <c r="Z307" s="3"/>
    </row>
    <row ht="12" customHeight="1" r="308">
      <c r="A308" s="26"/>
      <c r="B308" s="28"/>
      <c r="C308" s="29"/>
      <c r="D308" s="29"/>
      <c r="E308" s="29"/>
      <c r="F308" s="63"/>
      <c r="G308" s="63"/>
      <c r="H308" s="43"/>
      <c r="I308" s="43"/>
      <c r="J308" s="43"/>
      <c r="K308" s="29"/>
      <c r="L308" s="29"/>
      <c r="M308" s="20"/>
      <c r="N308" s="45">
        <f>((G308-1)*(1-(IF(H308="no",0,'complete results log'!$B$3)))+1)</f>
        <v>0.05</v>
      </c>
      <c r="O308" s="45">
        <f>E308*IF(I308="yes",2,1)</f>
        <v>0</v>
      </c>
      <c r="P308" s="46">
        <f>(IF(M308="WON-EW",((((N308-1)*J308)*'complete results log'!$B$2)+('complete results log'!$B$2*(N308-1))),IF(M308="WON",((((N308-1)*J308)*'complete results log'!$B$2)+('complete results log'!$B$2*(N308-1))),IF(M308="PLACED",((((N308-1)*J308)*'complete results log'!$B$2)-'complete results log'!$B$2),IF(J308=0,-'complete results log'!$B$2,IF(J308=0,-'complete results log'!$B$2,-('complete results log'!$B$2*2)))))))*E308</f>
        <v>-0</v>
      </c>
      <c r="Q308" s="46">
        <f>(IF(M308="WON-EW",(((K308-1)*'complete results log'!$B$2)*(1-$B$3))+(((L308-1)*'complete results log'!$B$2)*(1-$B$3)),IF(M308="WON",(((K308-1)*'complete results log'!$B$2)*(1-$B$3)),IF(M308="PLACED",(((L308-1)*'complete results log'!$B$2)*(1-$B$3))-'complete results log'!$B$2,IF(J308=0,-'complete results log'!$B$2,-('complete results log'!$B$2*2))))))*E308</f>
        <v>-0</v>
      </c>
      <c r="R308" s="46">
        <f>(IF(M308="WON-EW",((((F308-1)*J308)*'complete results log'!$B$2)+('complete results log'!$B$2*(F308-1))),IF(M308="WON",((((F308-1)*J308)*'complete results log'!$B$2)+('complete results log'!$B$2*(F308-1))),IF(M308="PLACED",((((F308-1)*J308)*'complete results log'!$B$2)-'complete results log'!$B$2),IF(J308=0,-'complete results log'!$B$2,IF(J308=0,-'complete results log'!$B$2,-('complete results log'!$B$2*2)))))))*E308</f>
        <v>-0</v>
      </c>
      <c r="S308" s="3"/>
      <c r="T308" s="3"/>
      <c r="U308" s="3"/>
      <c r="V308" s="3"/>
      <c r="W308" s="3"/>
      <c r="X308" s="3"/>
      <c r="Y308" s="3"/>
      <c r="Z308" s="3"/>
    </row>
    <row ht="12" customHeight="1" r="309">
      <c r="A309" s="26"/>
      <c r="B309" s="28"/>
      <c r="C309" s="29"/>
      <c r="D309" s="29"/>
      <c r="E309" s="29"/>
      <c r="F309" s="63"/>
      <c r="G309" s="63"/>
      <c r="H309" s="43"/>
      <c r="I309" s="43"/>
      <c r="J309" s="43"/>
      <c r="K309" s="29"/>
      <c r="L309" s="29"/>
      <c r="M309" s="20"/>
      <c r="N309" s="45">
        <f>((G309-1)*(1-(IF(H309="no",0,'complete results log'!$B$3)))+1)</f>
        <v>0.05</v>
      </c>
      <c r="O309" s="45">
        <f>E309*IF(I309="yes",2,1)</f>
        <v>0</v>
      </c>
      <c r="P309" s="46">
        <f>(IF(M309="WON-EW",((((N309-1)*J309)*'complete results log'!$B$2)+('complete results log'!$B$2*(N309-1))),IF(M309="WON",((((N309-1)*J309)*'complete results log'!$B$2)+('complete results log'!$B$2*(N309-1))),IF(M309="PLACED",((((N309-1)*J309)*'complete results log'!$B$2)-'complete results log'!$B$2),IF(J309=0,-'complete results log'!$B$2,IF(J309=0,-'complete results log'!$B$2,-('complete results log'!$B$2*2)))))))*E309</f>
        <v>-0</v>
      </c>
      <c r="Q309" s="46">
        <f>(IF(M309="WON-EW",(((K309-1)*'complete results log'!$B$2)*(1-$B$3))+(((L309-1)*'complete results log'!$B$2)*(1-$B$3)),IF(M309="WON",(((K309-1)*'complete results log'!$B$2)*(1-$B$3)),IF(M309="PLACED",(((L309-1)*'complete results log'!$B$2)*(1-$B$3))-'complete results log'!$B$2,IF(J309=0,-'complete results log'!$B$2,-('complete results log'!$B$2*2))))))*E309</f>
        <v>-0</v>
      </c>
      <c r="R309" s="46">
        <f>(IF(M309="WON-EW",((((F309-1)*J309)*'complete results log'!$B$2)+('complete results log'!$B$2*(F309-1))),IF(M309="WON",((((F309-1)*J309)*'complete results log'!$B$2)+('complete results log'!$B$2*(F309-1))),IF(M309="PLACED",((((F309-1)*J309)*'complete results log'!$B$2)-'complete results log'!$B$2),IF(J309=0,-'complete results log'!$B$2,IF(J309=0,-'complete results log'!$B$2,-('complete results log'!$B$2*2)))))))*E309</f>
        <v>-0</v>
      </c>
      <c r="S309" s="3"/>
      <c r="T309" s="3"/>
      <c r="U309" s="3"/>
      <c r="V309" s="3"/>
      <c r="W309" s="3"/>
      <c r="X309" s="3"/>
      <c r="Y309" s="3"/>
      <c r="Z309" s="3"/>
    </row>
    <row ht="12" customHeight="1" r="310">
      <c r="A310" s="26"/>
      <c r="B310" s="28"/>
      <c r="C310" s="29"/>
      <c r="D310" s="29"/>
      <c r="E310" s="29"/>
      <c r="F310" s="63"/>
      <c r="G310" s="63"/>
      <c r="H310" s="43"/>
      <c r="I310" s="43"/>
      <c r="J310" s="43"/>
      <c r="K310" s="29"/>
      <c r="L310" s="29"/>
      <c r="M310" s="20"/>
      <c r="N310" s="45">
        <f>((G310-1)*(1-(IF(H310="no",0,'complete results log'!$B$3)))+1)</f>
        <v>0.05</v>
      </c>
      <c r="O310" s="45">
        <f>E310*IF(I310="yes",2,1)</f>
        <v>0</v>
      </c>
      <c r="P310" s="46">
        <f>(IF(M310="WON-EW",((((N310-1)*J310)*'complete results log'!$B$2)+('complete results log'!$B$2*(N310-1))),IF(M310="WON",((((N310-1)*J310)*'complete results log'!$B$2)+('complete results log'!$B$2*(N310-1))),IF(M310="PLACED",((((N310-1)*J310)*'complete results log'!$B$2)-'complete results log'!$B$2),IF(J310=0,-'complete results log'!$B$2,IF(J310=0,-'complete results log'!$B$2,-('complete results log'!$B$2*2)))))))*E310</f>
        <v>-0</v>
      </c>
      <c r="Q310" s="46">
        <f>(IF(M310="WON-EW",(((K310-1)*'complete results log'!$B$2)*(1-$B$3))+(((L310-1)*'complete results log'!$B$2)*(1-$B$3)),IF(M310="WON",(((K310-1)*'complete results log'!$B$2)*(1-$B$3)),IF(M310="PLACED",(((L310-1)*'complete results log'!$B$2)*(1-$B$3))-'complete results log'!$B$2,IF(J310=0,-'complete results log'!$B$2,-('complete results log'!$B$2*2))))))*E310</f>
        <v>-0</v>
      </c>
      <c r="R310" s="46">
        <f>(IF(M310="WON-EW",((((F310-1)*J310)*'complete results log'!$B$2)+('complete results log'!$B$2*(F310-1))),IF(M310="WON",((((F310-1)*J310)*'complete results log'!$B$2)+('complete results log'!$B$2*(F310-1))),IF(M310="PLACED",((((F310-1)*J310)*'complete results log'!$B$2)-'complete results log'!$B$2),IF(J310=0,-'complete results log'!$B$2,IF(J310=0,-'complete results log'!$B$2,-('complete results log'!$B$2*2)))))))*E310</f>
        <v>-0</v>
      </c>
      <c r="S310" s="3"/>
      <c r="T310" s="3"/>
      <c r="U310" s="3"/>
      <c r="V310" s="3"/>
      <c r="W310" s="3"/>
      <c r="X310" s="3"/>
      <c r="Y310" s="3"/>
      <c r="Z310" s="3"/>
    </row>
    <row ht="12" customHeight="1" r="311">
      <c r="A311" s="26"/>
      <c r="B311" s="28"/>
      <c r="C311" s="29"/>
      <c r="D311" s="29"/>
      <c r="E311" s="29"/>
      <c r="F311" s="63"/>
      <c r="G311" s="63"/>
      <c r="H311" s="43"/>
      <c r="I311" s="43"/>
      <c r="J311" s="43"/>
      <c r="K311" s="29"/>
      <c r="L311" s="29"/>
      <c r="M311" s="20"/>
      <c r="N311" s="45">
        <f>((G311-1)*(1-(IF(H311="no",0,'complete results log'!$B$3)))+1)</f>
        <v>0.05</v>
      </c>
      <c r="O311" s="45">
        <f>E311*IF(I311="yes",2,1)</f>
        <v>0</v>
      </c>
      <c r="P311" s="46">
        <f>(IF(M311="WON-EW",((((N311-1)*J311)*'complete results log'!$B$2)+('complete results log'!$B$2*(N311-1))),IF(M311="WON",((((N311-1)*J311)*'complete results log'!$B$2)+('complete results log'!$B$2*(N311-1))),IF(M311="PLACED",((((N311-1)*J311)*'complete results log'!$B$2)-'complete results log'!$B$2),IF(J311=0,-'complete results log'!$B$2,IF(J311=0,-'complete results log'!$B$2,-('complete results log'!$B$2*2)))))))*E311</f>
        <v>-0</v>
      </c>
      <c r="Q311" s="46">
        <f>(IF(M311="WON-EW",(((K311-1)*'complete results log'!$B$2)*(1-$B$3))+(((L311-1)*'complete results log'!$B$2)*(1-$B$3)),IF(M311="WON",(((K311-1)*'complete results log'!$B$2)*(1-$B$3)),IF(M311="PLACED",(((L311-1)*'complete results log'!$B$2)*(1-$B$3))-'complete results log'!$B$2,IF(J311=0,-'complete results log'!$B$2,-('complete results log'!$B$2*2))))))*E311</f>
        <v>-0</v>
      </c>
      <c r="R311" s="46">
        <f>(IF(M311="WON-EW",((((F311-1)*J311)*'complete results log'!$B$2)+('complete results log'!$B$2*(F311-1))),IF(M311="WON",((((F311-1)*J311)*'complete results log'!$B$2)+('complete results log'!$B$2*(F311-1))),IF(M311="PLACED",((((F311-1)*J311)*'complete results log'!$B$2)-'complete results log'!$B$2),IF(J311=0,-'complete results log'!$B$2,IF(J311=0,-'complete results log'!$B$2,-('complete results log'!$B$2*2)))))))*E311</f>
        <v>-0</v>
      </c>
      <c r="S311" s="3"/>
      <c r="T311" s="3"/>
      <c r="U311" s="3"/>
      <c r="V311" s="3"/>
      <c r="W311" s="3"/>
      <c r="X311" s="3"/>
      <c r="Y311" s="3"/>
      <c r="Z311" s="3"/>
    </row>
    <row ht="12" customHeight="1" r="312">
      <c r="A312" s="26"/>
      <c r="B312" s="28"/>
      <c r="C312" s="29"/>
      <c r="D312" s="29"/>
      <c r="E312" s="29"/>
      <c r="F312" s="63"/>
      <c r="G312" s="63"/>
      <c r="H312" s="43"/>
      <c r="I312" s="43"/>
      <c r="J312" s="43"/>
      <c r="K312" s="29"/>
      <c r="L312" s="29"/>
      <c r="M312" s="20"/>
      <c r="N312" s="45">
        <f>((G312-1)*(1-(IF(H312="no",0,'complete results log'!$B$3)))+1)</f>
        <v>0.05</v>
      </c>
      <c r="O312" s="45">
        <f>E312*IF(I312="yes",2,1)</f>
        <v>0</v>
      </c>
      <c r="P312" s="46">
        <f>(IF(M312="WON-EW",((((N312-1)*J312)*'complete results log'!$B$2)+('complete results log'!$B$2*(N312-1))),IF(M312="WON",((((N312-1)*J312)*'complete results log'!$B$2)+('complete results log'!$B$2*(N312-1))),IF(M312="PLACED",((((N312-1)*J312)*'complete results log'!$B$2)-'complete results log'!$B$2),IF(J312=0,-'complete results log'!$B$2,IF(J312=0,-'complete results log'!$B$2,-('complete results log'!$B$2*2)))))))*E312</f>
        <v>-0</v>
      </c>
      <c r="Q312" s="46">
        <f>(IF(M312="WON-EW",(((K312-1)*'complete results log'!$B$2)*(1-$B$3))+(((L312-1)*'complete results log'!$B$2)*(1-$B$3)),IF(M312="WON",(((K312-1)*'complete results log'!$B$2)*(1-$B$3)),IF(M312="PLACED",(((L312-1)*'complete results log'!$B$2)*(1-$B$3))-'complete results log'!$B$2,IF(J312=0,-'complete results log'!$B$2,-('complete results log'!$B$2*2))))))*E312</f>
        <v>-0</v>
      </c>
      <c r="R312" s="46">
        <f>(IF(M312="WON-EW",((((F312-1)*J312)*'complete results log'!$B$2)+('complete results log'!$B$2*(F312-1))),IF(M312="WON",((((F312-1)*J312)*'complete results log'!$B$2)+('complete results log'!$B$2*(F312-1))),IF(M312="PLACED",((((F312-1)*J312)*'complete results log'!$B$2)-'complete results log'!$B$2),IF(J312=0,-'complete results log'!$B$2,IF(J312=0,-'complete results log'!$B$2,-('complete results log'!$B$2*2)))))))*E312</f>
        <v>-0</v>
      </c>
      <c r="S312" s="3"/>
      <c r="T312" s="3"/>
      <c r="U312" s="3"/>
      <c r="V312" s="3"/>
      <c r="W312" s="3"/>
      <c r="X312" s="3"/>
      <c r="Y312" s="3"/>
      <c r="Z312" s="3"/>
    </row>
    <row ht="12" customHeight="1" r="313">
      <c r="A313" s="26"/>
      <c r="B313" s="28"/>
      <c r="C313" s="29"/>
      <c r="D313" s="29"/>
      <c r="E313" s="29"/>
      <c r="F313" s="63"/>
      <c r="G313" s="63"/>
      <c r="H313" s="43"/>
      <c r="I313" s="43"/>
      <c r="J313" s="43"/>
      <c r="K313" s="29"/>
      <c r="L313" s="29"/>
      <c r="M313" s="20"/>
      <c r="N313" s="45">
        <f>((G313-1)*(1-(IF(H313="no",0,'complete results log'!$B$3)))+1)</f>
        <v>0.05</v>
      </c>
      <c r="O313" s="45">
        <f>E313*IF(I313="yes",2,1)</f>
        <v>0</v>
      </c>
      <c r="P313" s="46">
        <f>(IF(M313="WON-EW",((((N313-1)*J313)*'complete results log'!$B$2)+('complete results log'!$B$2*(N313-1))),IF(M313="WON",((((N313-1)*J313)*'complete results log'!$B$2)+('complete results log'!$B$2*(N313-1))),IF(M313="PLACED",((((N313-1)*J313)*'complete results log'!$B$2)-'complete results log'!$B$2),IF(J313=0,-'complete results log'!$B$2,IF(J313=0,-'complete results log'!$B$2,-('complete results log'!$B$2*2)))))))*E313</f>
        <v>-0</v>
      </c>
      <c r="Q313" s="46">
        <f>(IF(M313="WON-EW",(((K313-1)*'complete results log'!$B$2)*(1-$B$3))+(((L313-1)*'complete results log'!$B$2)*(1-$B$3)),IF(M313="WON",(((K313-1)*'complete results log'!$B$2)*(1-$B$3)),IF(M313="PLACED",(((L313-1)*'complete results log'!$B$2)*(1-$B$3))-'complete results log'!$B$2,IF(J313=0,-'complete results log'!$B$2,-('complete results log'!$B$2*2))))))*E313</f>
        <v>-0</v>
      </c>
      <c r="R313" s="46">
        <f>(IF(M313="WON-EW",((((F313-1)*J313)*'complete results log'!$B$2)+('complete results log'!$B$2*(F313-1))),IF(M313="WON",((((F313-1)*J313)*'complete results log'!$B$2)+('complete results log'!$B$2*(F313-1))),IF(M313="PLACED",((((F313-1)*J313)*'complete results log'!$B$2)-'complete results log'!$B$2),IF(J313=0,-'complete results log'!$B$2,IF(J313=0,-'complete results log'!$B$2,-('complete results log'!$B$2*2)))))))*E313</f>
        <v>-0</v>
      </c>
      <c r="S313" s="3"/>
      <c r="T313" s="3"/>
      <c r="U313" s="3"/>
      <c r="V313" s="3"/>
      <c r="W313" s="3"/>
      <c r="X313" s="3"/>
      <c r="Y313" s="3"/>
      <c r="Z313" s="3"/>
    </row>
    <row ht="12" customHeight="1" r="314">
      <c r="A314" s="26"/>
      <c r="B314" s="28"/>
      <c r="C314" s="29"/>
      <c r="D314" s="29"/>
      <c r="E314" s="29"/>
      <c r="F314" s="63"/>
      <c r="G314" s="63"/>
      <c r="H314" s="43"/>
      <c r="I314" s="43"/>
      <c r="J314" s="43"/>
      <c r="K314" s="29"/>
      <c r="L314" s="29"/>
      <c r="M314" s="20"/>
      <c r="N314" s="45">
        <f>((G314-1)*(1-(IF(H314="no",0,'complete results log'!$B$3)))+1)</f>
        <v>0.05</v>
      </c>
      <c r="O314" s="45">
        <f>E314*IF(I314="yes",2,1)</f>
        <v>0</v>
      </c>
      <c r="P314" s="46">
        <f>(IF(M314="WON-EW",((((N314-1)*J314)*'complete results log'!$B$2)+('complete results log'!$B$2*(N314-1))),IF(M314="WON",((((N314-1)*J314)*'complete results log'!$B$2)+('complete results log'!$B$2*(N314-1))),IF(M314="PLACED",((((N314-1)*J314)*'complete results log'!$B$2)-'complete results log'!$B$2),IF(J314=0,-'complete results log'!$B$2,IF(J314=0,-'complete results log'!$B$2,-('complete results log'!$B$2*2)))))))*E314</f>
        <v>-0</v>
      </c>
      <c r="Q314" s="46">
        <f>(IF(M314="WON-EW",(((K314-1)*'complete results log'!$B$2)*(1-$B$3))+(((L314-1)*'complete results log'!$B$2)*(1-$B$3)),IF(M314="WON",(((K314-1)*'complete results log'!$B$2)*(1-$B$3)),IF(M314="PLACED",(((L314-1)*'complete results log'!$B$2)*(1-$B$3))-'complete results log'!$B$2,IF(J314=0,-'complete results log'!$B$2,-('complete results log'!$B$2*2))))))*E314</f>
        <v>-0</v>
      </c>
      <c r="R314" s="46">
        <f>(IF(M314="WON-EW",((((F314-1)*J314)*'complete results log'!$B$2)+('complete results log'!$B$2*(F314-1))),IF(M314="WON",((((F314-1)*J314)*'complete results log'!$B$2)+('complete results log'!$B$2*(F314-1))),IF(M314="PLACED",((((F314-1)*J314)*'complete results log'!$B$2)-'complete results log'!$B$2),IF(J314=0,-'complete results log'!$B$2,IF(J314=0,-'complete results log'!$B$2,-('complete results log'!$B$2*2)))))))*E314</f>
        <v>-0</v>
      </c>
      <c r="S314" s="3"/>
      <c r="T314" s="3"/>
      <c r="U314" s="3"/>
      <c r="V314" s="3"/>
      <c r="W314" s="3"/>
      <c r="X314" s="3"/>
      <c r="Y314" s="3"/>
      <c r="Z314" s="3"/>
    </row>
    <row ht="12" customHeight="1" r="315">
      <c r="A315" s="26"/>
      <c r="B315" s="28"/>
      <c r="C315" s="29"/>
      <c r="D315" s="29"/>
      <c r="E315" s="29"/>
      <c r="F315" s="63"/>
      <c r="G315" s="63"/>
      <c r="H315" s="43"/>
      <c r="I315" s="43"/>
      <c r="J315" s="43"/>
      <c r="K315" s="29"/>
      <c r="L315" s="29"/>
      <c r="M315" s="20"/>
      <c r="N315" s="45">
        <f>((G315-1)*(1-(IF(H315="no",0,'complete results log'!$B$3)))+1)</f>
        <v>0.05</v>
      </c>
      <c r="O315" s="45">
        <f>E315*IF(I315="yes",2,1)</f>
        <v>0</v>
      </c>
      <c r="P315" s="46">
        <f>(IF(M315="WON-EW",((((N315-1)*J315)*'complete results log'!$B$2)+('complete results log'!$B$2*(N315-1))),IF(M315="WON",((((N315-1)*J315)*'complete results log'!$B$2)+('complete results log'!$B$2*(N315-1))),IF(M315="PLACED",((((N315-1)*J315)*'complete results log'!$B$2)-'complete results log'!$B$2),IF(J315=0,-'complete results log'!$B$2,IF(J315=0,-'complete results log'!$B$2,-('complete results log'!$B$2*2)))))))*E315</f>
        <v>-0</v>
      </c>
      <c r="Q315" s="46">
        <f>(IF(M315="WON-EW",(((K315-1)*'complete results log'!$B$2)*(1-$B$3))+(((L315-1)*'complete results log'!$B$2)*(1-$B$3)),IF(M315="WON",(((K315-1)*'complete results log'!$B$2)*(1-$B$3)),IF(M315="PLACED",(((L315-1)*'complete results log'!$B$2)*(1-$B$3))-'complete results log'!$B$2,IF(J315=0,-'complete results log'!$B$2,-('complete results log'!$B$2*2))))))*E315</f>
        <v>-0</v>
      </c>
      <c r="R315" s="46">
        <f>(IF(M315="WON-EW",((((F315-1)*J315)*'complete results log'!$B$2)+('complete results log'!$B$2*(F315-1))),IF(M315="WON",((((F315-1)*J315)*'complete results log'!$B$2)+('complete results log'!$B$2*(F315-1))),IF(M315="PLACED",((((F315-1)*J315)*'complete results log'!$B$2)-'complete results log'!$B$2),IF(J315=0,-'complete results log'!$B$2,IF(J315=0,-'complete results log'!$B$2,-('complete results log'!$B$2*2)))))))*E315</f>
        <v>-0</v>
      </c>
      <c r="S315" s="3"/>
      <c r="T315" s="3"/>
      <c r="U315" s="3"/>
      <c r="V315" s="3"/>
      <c r="W315" s="3"/>
      <c r="X315" s="3"/>
      <c r="Y315" s="3"/>
      <c r="Z315" s="3"/>
    </row>
    <row ht="12" customHeight="1" r="316">
      <c r="A316" s="26"/>
      <c r="B316" s="28"/>
      <c r="C316" s="29"/>
      <c r="D316" s="29"/>
      <c r="E316" s="29"/>
      <c r="F316" s="63"/>
      <c r="G316" s="63"/>
      <c r="H316" s="43"/>
      <c r="I316" s="43"/>
      <c r="J316" s="43"/>
      <c r="K316" s="29"/>
      <c r="L316" s="29"/>
      <c r="M316" s="20"/>
      <c r="N316" s="45">
        <f>((G316-1)*(1-(IF(H316="no",0,'complete results log'!$B$3)))+1)</f>
        <v>0.05</v>
      </c>
      <c r="O316" s="45">
        <f>E316*IF(I316="yes",2,1)</f>
        <v>0</v>
      </c>
      <c r="P316" s="46">
        <f>(IF(M316="WON-EW",((((N316-1)*J316)*'complete results log'!$B$2)+('complete results log'!$B$2*(N316-1))),IF(M316="WON",((((N316-1)*J316)*'complete results log'!$B$2)+('complete results log'!$B$2*(N316-1))),IF(M316="PLACED",((((N316-1)*J316)*'complete results log'!$B$2)-'complete results log'!$B$2),IF(J316=0,-'complete results log'!$B$2,IF(J316=0,-'complete results log'!$B$2,-('complete results log'!$B$2*2)))))))*E316</f>
        <v>-0</v>
      </c>
      <c r="Q316" s="46">
        <f>(IF(M316="WON-EW",(((K316-1)*'complete results log'!$B$2)*(1-$B$3))+(((L316-1)*'complete results log'!$B$2)*(1-$B$3)),IF(M316="WON",(((K316-1)*'complete results log'!$B$2)*(1-$B$3)),IF(M316="PLACED",(((L316-1)*'complete results log'!$B$2)*(1-$B$3))-'complete results log'!$B$2,IF(J316=0,-'complete results log'!$B$2,-('complete results log'!$B$2*2))))))*E316</f>
        <v>-0</v>
      </c>
      <c r="R316" s="46">
        <f>(IF(M316="WON-EW",((((F316-1)*J316)*'complete results log'!$B$2)+('complete results log'!$B$2*(F316-1))),IF(M316="WON",((((F316-1)*J316)*'complete results log'!$B$2)+('complete results log'!$B$2*(F316-1))),IF(M316="PLACED",((((F316-1)*J316)*'complete results log'!$B$2)-'complete results log'!$B$2),IF(J316=0,-'complete results log'!$B$2,IF(J316=0,-'complete results log'!$B$2,-('complete results log'!$B$2*2)))))))*E316</f>
        <v>-0</v>
      </c>
      <c r="S316" s="3"/>
      <c r="T316" s="3"/>
      <c r="U316" s="3"/>
      <c r="V316" s="3"/>
      <c r="W316" s="3"/>
      <c r="X316" s="3"/>
      <c r="Y316" s="3"/>
      <c r="Z316" s="3"/>
    </row>
    <row ht="12" customHeight="1" r="317">
      <c r="A317" s="26"/>
      <c r="B317" s="28"/>
      <c r="C317" s="29"/>
      <c r="D317" s="29"/>
      <c r="E317" s="29"/>
      <c r="F317" s="29"/>
      <c r="G317" s="29"/>
      <c r="H317" s="43"/>
      <c r="I317" s="43"/>
      <c r="J317" s="43"/>
      <c r="K317" s="29"/>
      <c r="L317" s="29"/>
      <c r="M317" s="20"/>
      <c r="N317" s="45">
        <f>((G317-1)*(1-(IF(H317="no",0,'complete results log'!$B$3)))+1)</f>
        <v>0.05</v>
      </c>
      <c r="O317" s="45">
        <f>E317*IF(I317="yes",2,1)</f>
        <v>0</v>
      </c>
      <c r="P317" s="46">
        <f>(IF(M317="WON-EW",((((N317-1)*J317)*'complete results log'!$B$2)+('complete results log'!$B$2*(N317-1))),IF(M317="WON",((((N317-1)*J317)*'complete results log'!$B$2)+('complete results log'!$B$2*(N317-1))),IF(M317="PLACED",((((N317-1)*J317)*'complete results log'!$B$2)-'complete results log'!$B$2),IF(J317=0,-'complete results log'!$B$2,IF(J317=0,-'complete results log'!$B$2,-('complete results log'!$B$2*2)))))))*E317</f>
        <v>-0</v>
      </c>
      <c r="Q317" s="46">
        <f>(IF(M317="WON-EW",(((K317-1)*'complete results log'!$B$2)*(1-$B$3))+(((L317-1)*'complete results log'!$B$2)*(1-$B$3)),IF(M317="WON",(((K317-1)*'complete results log'!$B$2)*(1-$B$3)),IF(M317="PLACED",(((L317-1)*'complete results log'!$B$2)*(1-$B$3))-'complete results log'!$B$2,IF(J317=0,-'complete results log'!$B$2,-('complete results log'!$B$2*2))))))*E317</f>
        <v>-0</v>
      </c>
      <c r="R317" s="46">
        <f>(IF(M317="WON-EW",((((F317-1)*J317)*'complete results log'!$B$2)+('complete results log'!$B$2*(F317-1))),IF(M317="WON",((((F317-1)*J317)*'complete results log'!$B$2)+('complete results log'!$B$2*(F317-1))),IF(M317="PLACED",((((F317-1)*J317)*'complete results log'!$B$2)-'complete results log'!$B$2),IF(J317=0,-'complete results log'!$B$2,IF(J317=0,-'complete results log'!$B$2,-('complete results log'!$B$2*2)))))))*E317</f>
        <v>-0</v>
      </c>
      <c r="S317" s="3"/>
      <c r="T317" s="3"/>
      <c r="U317" s="3"/>
      <c r="V317" s="3"/>
      <c r="W317" s="3"/>
      <c r="X317" s="3"/>
      <c r="Y317" s="3"/>
      <c r="Z317" s="3"/>
    </row>
    <row ht="12" customHeight="1" r="318">
      <c r="A318" s="26"/>
      <c r="B318" s="28"/>
      <c r="C318" s="29"/>
      <c r="D318" s="29"/>
      <c r="E318" s="29"/>
      <c r="F318" s="29"/>
      <c r="G318" s="29"/>
      <c r="H318" s="43"/>
      <c r="I318" s="43"/>
      <c r="J318" s="43"/>
      <c r="K318" s="29"/>
      <c r="L318" s="29"/>
      <c r="M318" s="20"/>
      <c r="N318" s="45">
        <f>((G318-1)*(1-(IF(H318="no",0,'complete results log'!$B$3)))+1)</f>
        <v>0.05</v>
      </c>
      <c r="O318" s="45">
        <f>E318*IF(I318="yes",2,1)</f>
        <v>0</v>
      </c>
      <c r="P318" s="46">
        <f>(IF(M318="WON-EW",((((N318-1)*J318)*'complete results log'!$B$2)+('complete results log'!$B$2*(N318-1))),IF(M318="WON",((((N318-1)*J318)*'complete results log'!$B$2)+('complete results log'!$B$2*(N318-1))),IF(M318="PLACED",((((N318-1)*J318)*'complete results log'!$B$2)-'complete results log'!$B$2),IF(J318=0,-'complete results log'!$B$2,IF(J318=0,-'complete results log'!$B$2,-('complete results log'!$B$2*2)))))))*E318</f>
        <v>-0</v>
      </c>
      <c r="Q318" s="46">
        <f>(IF(M318="WON-EW",(((K318-1)*'complete results log'!$B$2)*(1-$B$3))+(((L318-1)*'complete results log'!$B$2)*(1-$B$3)),IF(M318="WON",(((K318-1)*'complete results log'!$B$2)*(1-$B$3)),IF(M318="PLACED",(((L318-1)*'complete results log'!$B$2)*(1-$B$3))-'complete results log'!$B$2,IF(J318=0,-'complete results log'!$B$2,-('complete results log'!$B$2*2))))))*E318</f>
        <v>-0</v>
      </c>
      <c r="R318" s="46">
        <f>(IF(M318="WON-EW",((((F318-1)*J318)*'complete results log'!$B$2)+('complete results log'!$B$2*(F318-1))),IF(M318="WON",((((F318-1)*J318)*'complete results log'!$B$2)+('complete results log'!$B$2*(F318-1))),IF(M318="PLACED",((((F318-1)*J318)*'complete results log'!$B$2)-'complete results log'!$B$2),IF(J318=0,-'complete results log'!$B$2,IF(J318=0,-'complete results log'!$B$2,-('complete results log'!$B$2*2)))))))*E318</f>
        <v>-0</v>
      </c>
      <c r="S318" s="3"/>
      <c r="T318" s="3"/>
      <c r="U318" s="3"/>
      <c r="V318" s="3"/>
      <c r="W318" s="3"/>
      <c r="X318" s="3"/>
      <c r="Y318" s="3"/>
      <c r="Z318" s="3"/>
    </row>
    <row ht="12" customHeight="1" r="319">
      <c r="A319" s="26"/>
      <c r="B319" s="28"/>
      <c r="C319" s="29"/>
      <c r="D319" s="29"/>
      <c r="E319" s="29"/>
      <c r="F319" s="29"/>
      <c r="G319" s="29"/>
      <c r="H319" s="43"/>
      <c r="I319" s="43"/>
      <c r="J319" s="43"/>
      <c r="K319" s="29"/>
      <c r="L319" s="29"/>
      <c r="M319" s="20"/>
      <c r="N319" s="45">
        <f>((G319-1)*(1-(IF(H319="no",0,'complete results log'!$B$3)))+1)</f>
        <v>0.05</v>
      </c>
      <c r="O319" s="45">
        <f>E319*IF(I319="yes",2,1)</f>
        <v>0</v>
      </c>
      <c r="P319" s="46">
        <f>(IF(M319="WON-EW",((((N319-1)*J319)*'complete results log'!$B$2)+('complete results log'!$B$2*(N319-1))),IF(M319="WON",((((N319-1)*J319)*'complete results log'!$B$2)+('complete results log'!$B$2*(N319-1))),IF(M319="PLACED",((((N319-1)*J319)*'complete results log'!$B$2)-'complete results log'!$B$2),IF(J319=0,-'complete results log'!$B$2,IF(J319=0,-'complete results log'!$B$2,-('complete results log'!$B$2*2)))))))*E319</f>
        <v>-0</v>
      </c>
      <c r="Q319" s="46">
        <f>(IF(M319="WON-EW",(((K319-1)*'complete results log'!$B$2)*(1-$B$3))+(((L319-1)*'complete results log'!$B$2)*(1-$B$3)),IF(M319="WON",(((K319-1)*'complete results log'!$B$2)*(1-$B$3)),IF(M319="PLACED",(((L319-1)*'complete results log'!$B$2)*(1-$B$3))-'complete results log'!$B$2,IF(J319=0,-'complete results log'!$B$2,-('complete results log'!$B$2*2))))))*E319</f>
        <v>-0</v>
      </c>
      <c r="R319" s="46">
        <f>(IF(M319="WON-EW",((((F319-1)*J319)*'complete results log'!$B$2)+('complete results log'!$B$2*(F319-1))),IF(M319="WON",((((F319-1)*J319)*'complete results log'!$B$2)+('complete results log'!$B$2*(F319-1))),IF(M319="PLACED",((((F319-1)*J319)*'complete results log'!$B$2)-'complete results log'!$B$2),IF(J319=0,-'complete results log'!$B$2,IF(J319=0,-'complete results log'!$B$2,-('complete results log'!$B$2*2)))))))*E319</f>
        <v>-0</v>
      </c>
      <c r="S319" s="3"/>
      <c r="T319" s="3"/>
      <c r="U319" s="3"/>
      <c r="V319" s="3"/>
      <c r="W319" s="3"/>
      <c r="X319" s="3"/>
      <c r="Y319" s="3"/>
      <c r="Z319" s="3"/>
    </row>
    <row ht="12" customHeight="1" r="320">
      <c r="A320" s="26"/>
      <c r="B320" s="28"/>
      <c r="C320" s="29"/>
      <c r="D320" s="29"/>
      <c r="E320" s="29"/>
      <c r="F320" s="29"/>
      <c r="G320" s="29"/>
      <c r="H320" s="43"/>
      <c r="I320" s="43"/>
      <c r="J320" s="43"/>
      <c r="K320" s="29"/>
      <c r="L320" s="29"/>
      <c r="M320" s="20"/>
      <c r="N320" s="45">
        <f>((G320-1)*(1-(IF(H320="no",0,'complete results log'!$B$3)))+1)</f>
        <v>0.05</v>
      </c>
      <c r="O320" s="45">
        <f>E320*IF(I320="yes",2,1)</f>
        <v>0</v>
      </c>
      <c r="P320" s="46">
        <f>(IF(M320="WON-EW",((((N320-1)*J320)*'complete results log'!$B$2)+('complete results log'!$B$2*(N320-1))),IF(M320="WON",((((N320-1)*J320)*'complete results log'!$B$2)+('complete results log'!$B$2*(N320-1))),IF(M320="PLACED",((((N320-1)*J320)*'complete results log'!$B$2)-'complete results log'!$B$2),IF(J320=0,-'complete results log'!$B$2,IF(J320=0,-'complete results log'!$B$2,-('complete results log'!$B$2*2)))))))*E320</f>
        <v>-0</v>
      </c>
      <c r="Q320" s="46">
        <f>(IF(M320="WON-EW",(((K320-1)*'complete results log'!$B$2)*(1-$B$3))+(((L320-1)*'complete results log'!$B$2)*(1-$B$3)),IF(M320="WON",(((K320-1)*'complete results log'!$B$2)*(1-$B$3)),IF(M320="PLACED",(((L320-1)*'complete results log'!$B$2)*(1-$B$3))-'complete results log'!$B$2,IF(J320=0,-'complete results log'!$B$2,-('complete results log'!$B$2*2))))))*E320</f>
        <v>-0</v>
      </c>
      <c r="R320" s="46">
        <f>(IF(M320="WON-EW",((((F320-1)*J320)*'complete results log'!$B$2)+('complete results log'!$B$2*(F320-1))),IF(M320="WON",((((F320-1)*J320)*'complete results log'!$B$2)+('complete results log'!$B$2*(F320-1))),IF(M320="PLACED",((((F320-1)*J320)*'complete results log'!$B$2)-'complete results log'!$B$2),IF(J320=0,-'complete results log'!$B$2,IF(J320=0,-'complete results log'!$B$2,-('complete results log'!$B$2*2)))))))*E320</f>
        <v>-0</v>
      </c>
      <c r="S320" s="3"/>
      <c r="T320" s="3"/>
      <c r="U320" s="3"/>
      <c r="V320" s="3"/>
      <c r="W320" s="3"/>
      <c r="X320" s="3"/>
      <c r="Y320" s="3"/>
      <c r="Z320" s="3"/>
    </row>
    <row ht="12" customHeight="1" r="321">
      <c r="A321" s="26"/>
      <c r="B321" s="28"/>
      <c r="C321" s="29"/>
      <c r="D321" s="29"/>
      <c r="E321" s="29"/>
      <c r="F321" s="29"/>
      <c r="G321" s="29"/>
      <c r="H321" s="43"/>
      <c r="I321" s="43"/>
      <c r="J321" s="43"/>
      <c r="K321" s="29"/>
      <c r="L321" s="29"/>
      <c r="M321" s="20"/>
      <c r="N321" s="45">
        <f>((G321-1)*(1-(IF(H321="no",0,'complete results log'!$B$3)))+1)</f>
        <v>0.05</v>
      </c>
      <c r="O321" s="45">
        <f>E321*IF(I321="yes",2,1)</f>
        <v>0</v>
      </c>
      <c r="P321" s="46">
        <f>(IF(M321="WON-EW",((((N321-1)*J321)*'complete results log'!$B$2)+('complete results log'!$B$2*(N321-1))),IF(M321="WON",((((N321-1)*J321)*'complete results log'!$B$2)+('complete results log'!$B$2*(N321-1))),IF(M321="PLACED",((((N321-1)*J321)*'complete results log'!$B$2)-'complete results log'!$B$2),IF(J321=0,-'complete results log'!$B$2,IF(J321=0,-'complete results log'!$B$2,-('complete results log'!$B$2*2)))))))*E321</f>
        <v>-0</v>
      </c>
      <c r="Q321" s="46">
        <f>(IF(M321="WON-EW",(((K321-1)*'complete results log'!$B$2)*(1-$B$3))+(((L321-1)*'complete results log'!$B$2)*(1-$B$3)),IF(M321="WON",(((K321-1)*'complete results log'!$B$2)*(1-$B$3)),IF(M321="PLACED",(((L321-1)*'complete results log'!$B$2)*(1-$B$3))-'complete results log'!$B$2,IF(J321=0,-'complete results log'!$B$2,-('complete results log'!$B$2*2))))))*E321</f>
        <v>-0</v>
      </c>
      <c r="R321" s="46">
        <f>(IF(M321="WON-EW",((((F321-1)*J321)*'complete results log'!$B$2)+('complete results log'!$B$2*(F321-1))),IF(M321="WON",((((F321-1)*J321)*'complete results log'!$B$2)+('complete results log'!$B$2*(F321-1))),IF(M321="PLACED",((((F321-1)*J321)*'complete results log'!$B$2)-'complete results log'!$B$2),IF(J321=0,-'complete results log'!$B$2,IF(J321=0,-'complete results log'!$B$2,-('complete results log'!$B$2*2)))))))*E321</f>
        <v>-0</v>
      </c>
      <c r="S321" s="3"/>
      <c r="T321" s="3"/>
      <c r="U321" s="3"/>
      <c r="V321" s="3"/>
      <c r="W321" s="3"/>
      <c r="X321" s="3"/>
      <c r="Y321" s="3"/>
      <c r="Z321" s="3"/>
    </row>
    <row ht="12" customHeight="1" r="322">
      <c r="A322" s="26"/>
      <c r="B322" s="28"/>
      <c r="C322" s="29"/>
      <c r="D322" s="29"/>
      <c r="E322" s="29"/>
      <c r="F322" s="29"/>
      <c r="G322" s="29"/>
      <c r="H322" s="43"/>
      <c r="I322" s="43"/>
      <c r="J322" s="43"/>
      <c r="K322" s="29"/>
      <c r="L322" s="29"/>
      <c r="M322" s="20"/>
      <c r="N322" s="45">
        <f>((G322-1)*(1-(IF(H322="no",0,'complete results log'!$B$3)))+1)</f>
        <v>0.05</v>
      </c>
      <c r="O322" s="45">
        <f>E322*IF(I322="yes",2,1)</f>
        <v>0</v>
      </c>
      <c r="P322" s="46">
        <f>(IF(M322="WON-EW",((((N322-1)*J322)*'complete results log'!$B$2)+('complete results log'!$B$2*(N322-1))),IF(M322="WON",((((N322-1)*J322)*'complete results log'!$B$2)+('complete results log'!$B$2*(N322-1))),IF(M322="PLACED",((((N322-1)*J322)*'complete results log'!$B$2)-'complete results log'!$B$2),IF(J322=0,-'complete results log'!$B$2,IF(J322=0,-'complete results log'!$B$2,-('complete results log'!$B$2*2)))))))*E322</f>
        <v>-0</v>
      </c>
      <c r="Q322" s="46">
        <f>(IF(M322="WON-EW",(((K322-1)*'complete results log'!$B$2)*(1-$B$3))+(((L322-1)*'complete results log'!$B$2)*(1-$B$3)),IF(M322="WON",(((K322-1)*'complete results log'!$B$2)*(1-$B$3)),IF(M322="PLACED",(((L322-1)*'complete results log'!$B$2)*(1-$B$3))-'complete results log'!$B$2,IF(J322=0,-'complete results log'!$B$2,-('complete results log'!$B$2*2))))))*E322</f>
        <v>-0</v>
      </c>
      <c r="R322" s="46">
        <f>(IF(M322="WON-EW",((((F322-1)*J322)*'complete results log'!$B$2)+('complete results log'!$B$2*(F322-1))),IF(M322="WON",((((F322-1)*J322)*'complete results log'!$B$2)+('complete results log'!$B$2*(F322-1))),IF(M322="PLACED",((((F322-1)*J322)*'complete results log'!$B$2)-'complete results log'!$B$2),IF(J322=0,-'complete results log'!$B$2,IF(J322=0,-'complete results log'!$B$2,-('complete results log'!$B$2*2)))))))*E322</f>
        <v>-0</v>
      </c>
      <c r="S322" s="3"/>
      <c r="T322" s="3"/>
      <c r="U322" s="3"/>
      <c r="V322" s="3"/>
      <c r="W322" s="3"/>
      <c r="X322" s="3"/>
      <c r="Y322" s="3"/>
      <c r="Z322" s="3"/>
    </row>
    <row ht="12" customHeight="1" r="323">
      <c r="A323" s="26"/>
      <c r="B323" s="28"/>
      <c r="C323" s="29"/>
      <c r="D323" s="29"/>
      <c r="E323" s="29"/>
      <c r="F323" s="29"/>
      <c r="G323" s="29"/>
      <c r="H323" s="43"/>
      <c r="I323" s="43"/>
      <c r="J323" s="43"/>
      <c r="K323" s="29"/>
      <c r="L323" s="29"/>
      <c r="M323" s="20"/>
      <c r="N323" s="45">
        <f>((G323-1)*(1-(IF(H323="no",0,'complete results log'!$B$3)))+1)</f>
        <v>0.05</v>
      </c>
      <c r="O323" s="45">
        <f>E323*IF(I323="yes",2,1)</f>
        <v>0</v>
      </c>
      <c r="P323" s="46">
        <f>(IF(M323="WON-EW",((((N323-1)*J323)*'complete results log'!$B$2)+('complete results log'!$B$2*(N323-1))),IF(M323="WON",((((N323-1)*J323)*'complete results log'!$B$2)+('complete results log'!$B$2*(N323-1))),IF(M323="PLACED",((((N323-1)*J323)*'complete results log'!$B$2)-'complete results log'!$B$2),IF(J323=0,-'complete results log'!$B$2,IF(J323=0,-'complete results log'!$B$2,-('complete results log'!$B$2*2)))))))*E323</f>
        <v>-0</v>
      </c>
      <c r="Q323" s="46">
        <f>(IF(M323="WON-EW",(((K323-1)*'complete results log'!$B$2)*(1-$B$3))+(((L323-1)*'complete results log'!$B$2)*(1-$B$3)),IF(M323="WON",(((K323-1)*'complete results log'!$B$2)*(1-$B$3)),IF(M323="PLACED",(((L323-1)*'complete results log'!$B$2)*(1-$B$3))-'complete results log'!$B$2,IF(J323=0,-'complete results log'!$B$2,-('complete results log'!$B$2*2))))))*E323</f>
        <v>-0</v>
      </c>
      <c r="R323" s="46">
        <f>(IF(M323="WON-EW",((((F323-1)*J323)*'complete results log'!$B$2)+('complete results log'!$B$2*(F323-1))),IF(M323="WON",((((F323-1)*J323)*'complete results log'!$B$2)+('complete results log'!$B$2*(F323-1))),IF(M323="PLACED",((((F323-1)*J323)*'complete results log'!$B$2)-'complete results log'!$B$2),IF(J323=0,-'complete results log'!$B$2,IF(J323=0,-'complete results log'!$B$2,-('complete results log'!$B$2*2)))))))*E323</f>
        <v>-0</v>
      </c>
      <c r="S323" s="3"/>
      <c r="T323" s="3"/>
      <c r="U323" s="3"/>
      <c r="V323" s="3"/>
      <c r="W323" s="3"/>
      <c r="X323" s="3"/>
      <c r="Y323" s="3"/>
      <c r="Z323" s="3"/>
    </row>
    <row ht="12" customHeight="1" r="324">
      <c r="A324" s="26"/>
      <c r="B324" s="28"/>
      <c r="C324" s="29"/>
      <c r="D324" s="29"/>
      <c r="E324" s="29"/>
      <c r="F324" s="29"/>
      <c r="G324" s="29"/>
      <c r="H324" s="43"/>
      <c r="I324" s="43"/>
      <c r="J324" s="43"/>
      <c r="K324" s="29"/>
      <c r="L324" s="29"/>
      <c r="M324" s="20"/>
      <c r="N324" s="45">
        <f>((G324-1)*(1-(IF(H324="no",0,'complete results log'!$B$3)))+1)</f>
        <v>0.05</v>
      </c>
      <c r="O324" s="45">
        <f>E324*IF(I324="yes",2,1)</f>
        <v>0</v>
      </c>
      <c r="P324" s="46">
        <f>(IF(M324="WON-EW",((((N324-1)*J324)*'complete results log'!$B$2)+('complete results log'!$B$2*(N324-1))),IF(M324="WON",((((N324-1)*J324)*'complete results log'!$B$2)+('complete results log'!$B$2*(N324-1))),IF(M324="PLACED",((((N324-1)*J324)*'complete results log'!$B$2)-'complete results log'!$B$2),IF(J324=0,-'complete results log'!$B$2,IF(J324=0,-'complete results log'!$B$2,-('complete results log'!$B$2*2)))))))*E324</f>
        <v>-0</v>
      </c>
      <c r="Q324" s="46">
        <f>(IF(M324="WON-EW",(((K324-1)*'complete results log'!$B$2)*(1-$B$3))+(((L324-1)*'complete results log'!$B$2)*(1-$B$3)),IF(M324="WON",(((K324-1)*'complete results log'!$B$2)*(1-$B$3)),IF(M324="PLACED",(((L324-1)*'complete results log'!$B$2)*(1-$B$3))-'complete results log'!$B$2,IF(J324=0,-'complete results log'!$B$2,-('complete results log'!$B$2*2))))))*E324</f>
        <v>-0</v>
      </c>
      <c r="R324" s="46">
        <f>(IF(M324="WON-EW",((((F324-1)*J324)*'complete results log'!$B$2)+('complete results log'!$B$2*(F324-1))),IF(M324="WON",((((F324-1)*J324)*'complete results log'!$B$2)+('complete results log'!$B$2*(F324-1))),IF(M324="PLACED",((((F324-1)*J324)*'complete results log'!$B$2)-'complete results log'!$B$2),IF(J324=0,-'complete results log'!$B$2,IF(J324=0,-'complete results log'!$B$2,-('complete results log'!$B$2*2)))))))*E324</f>
        <v>-0</v>
      </c>
      <c r="S324" s="3"/>
      <c r="T324" s="3"/>
      <c r="U324" s="3"/>
      <c r="V324" s="3"/>
      <c r="W324" s="3"/>
      <c r="X324" s="3"/>
      <c r="Y324" s="3"/>
      <c r="Z324" s="3"/>
    </row>
    <row ht="12" customHeight="1" r="325">
      <c r="A325" s="26"/>
      <c r="B325" s="28"/>
      <c r="C325" s="29"/>
      <c r="D325" s="29"/>
      <c r="E325" s="29"/>
      <c r="F325" s="29"/>
      <c r="G325" s="29"/>
      <c r="H325" s="43"/>
      <c r="I325" s="43"/>
      <c r="J325" s="43"/>
      <c r="K325" s="29"/>
      <c r="L325" s="29"/>
      <c r="M325" s="20"/>
      <c r="N325" s="45">
        <f>((G325-1)*(1-(IF(H325="no",0,'complete results log'!$B$3)))+1)</f>
        <v>0.05</v>
      </c>
      <c r="O325" s="45">
        <f>E325*IF(I325="yes",2,1)</f>
        <v>0</v>
      </c>
      <c r="P325" s="46">
        <f>(IF(M325="WON-EW",((((N325-1)*J325)*'complete results log'!$B$2)+('complete results log'!$B$2*(N325-1))),IF(M325="WON",((((N325-1)*J325)*'complete results log'!$B$2)+('complete results log'!$B$2*(N325-1))),IF(M325="PLACED",((((N325-1)*J325)*'complete results log'!$B$2)-'complete results log'!$B$2),IF(J325=0,-'complete results log'!$B$2,IF(J325=0,-'complete results log'!$B$2,-('complete results log'!$B$2*2)))))))*E325</f>
        <v>-0</v>
      </c>
      <c r="Q325" s="46">
        <f>(IF(M325="WON-EW",(((K325-1)*'complete results log'!$B$2)*(1-$B$3))+(((L325-1)*'complete results log'!$B$2)*(1-$B$3)),IF(M325="WON",(((K325-1)*'complete results log'!$B$2)*(1-$B$3)),IF(M325="PLACED",(((L325-1)*'complete results log'!$B$2)*(1-$B$3))-'complete results log'!$B$2,IF(J325=0,-'complete results log'!$B$2,-('complete results log'!$B$2*2))))))*E325</f>
        <v>-0</v>
      </c>
      <c r="R325" s="46">
        <f>(IF(M325="WON-EW",((((F325-1)*J325)*'complete results log'!$B$2)+('complete results log'!$B$2*(F325-1))),IF(M325="WON",((((F325-1)*J325)*'complete results log'!$B$2)+('complete results log'!$B$2*(F325-1))),IF(M325="PLACED",((((F325-1)*J325)*'complete results log'!$B$2)-'complete results log'!$B$2),IF(J325=0,-'complete results log'!$B$2,IF(J325=0,-'complete results log'!$B$2,-('complete results log'!$B$2*2)))))))*E325</f>
        <v>-0</v>
      </c>
      <c r="S325" s="3"/>
      <c r="T325" s="3"/>
      <c r="U325" s="3"/>
      <c r="V325" s="3"/>
      <c r="W325" s="3"/>
      <c r="X325" s="3"/>
      <c r="Y325" s="3"/>
      <c r="Z325" s="3"/>
    </row>
    <row ht="12" customHeight="1" r="326">
      <c r="A326" s="26"/>
      <c r="B326" s="28"/>
      <c r="C326" s="29"/>
      <c r="D326" s="29"/>
      <c r="E326" s="29"/>
      <c r="F326" s="29"/>
      <c r="G326" s="29"/>
      <c r="H326" s="43"/>
      <c r="I326" s="43"/>
      <c r="J326" s="43"/>
      <c r="K326" s="29"/>
      <c r="L326" s="29"/>
      <c r="M326" s="20"/>
      <c r="N326" s="45">
        <f>((G326-1)*(1-(IF(H326="no",0,'complete results log'!$B$3)))+1)</f>
        <v>0.05</v>
      </c>
      <c r="O326" s="45">
        <f>E326*IF(I326="yes",2,1)</f>
        <v>0</v>
      </c>
      <c r="P326" s="46">
        <f>(IF(M326="WON-EW",((((N326-1)*J326)*'complete results log'!$B$2)+('complete results log'!$B$2*(N326-1))),IF(M326="WON",((((N326-1)*J326)*'complete results log'!$B$2)+('complete results log'!$B$2*(N326-1))),IF(M326="PLACED",((((N326-1)*J326)*'complete results log'!$B$2)-'complete results log'!$B$2),IF(J326=0,-'complete results log'!$B$2,IF(J326=0,-'complete results log'!$B$2,-('complete results log'!$B$2*2)))))))*E326</f>
        <v>-0</v>
      </c>
      <c r="Q326" s="46">
        <f>(IF(M326="WON-EW",(((K326-1)*'complete results log'!$B$2)*(1-$B$3))+(((L326-1)*'complete results log'!$B$2)*(1-$B$3)),IF(M326="WON",(((K326-1)*'complete results log'!$B$2)*(1-$B$3)),IF(M326="PLACED",(((L326-1)*'complete results log'!$B$2)*(1-$B$3))-'complete results log'!$B$2,IF(J326=0,-'complete results log'!$B$2,-('complete results log'!$B$2*2))))))*E326</f>
        <v>-0</v>
      </c>
      <c r="R326" s="46">
        <f>(IF(M326="WON-EW",((((F326-1)*J326)*'complete results log'!$B$2)+('complete results log'!$B$2*(F326-1))),IF(M326="WON",((((F326-1)*J326)*'complete results log'!$B$2)+('complete results log'!$B$2*(F326-1))),IF(M326="PLACED",((((F326-1)*J326)*'complete results log'!$B$2)-'complete results log'!$B$2),IF(J326=0,-'complete results log'!$B$2,IF(J326=0,-'complete results log'!$B$2,-('complete results log'!$B$2*2)))))))*E326</f>
        <v>-0</v>
      </c>
      <c r="S326" s="3"/>
      <c r="T326" s="3"/>
      <c r="U326" s="3"/>
      <c r="V326" s="3"/>
      <c r="W326" s="3"/>
      <c r="X326" s="3"/>
      <c r="Y326" s="3"/>
      <c r="Z326" s="3"/>
    </row>
    <row ht="12" customHeight="1" r="327">
      <c r="A327" s="26"/>
      <c r="B327" s="28"/>
      <c r="C327" s="29"/>
      <c r="D327" s="29"/>
      <c r="E327" s="29"/>
      <c r="F327" s="29"/>
      <c r="G327" s="29"/>
      <c r="H327" s="43"/>
      <c r="I327" s="43"/>
      <c r="J327" s="43"/>
      <c r="K327" s="29"/>
      <c r="L327" s="29"/>
      <c r="M327" s="20"/>
      <c r="N327" s="45">
        <f>((G327-1)*(1-(IF(H327="no",0,'complete results log'!$B$3)))+1)</f>
        <v>0.05</v>
      </c>
      <c r="O327" s="45">
        <f>E327*IF(I327="yes",2,1)</f>
        <v>0</v>
      </c>
      <c r="P327" s="46">
        <f>(IF(M327="WON-EW",((((N327-1)*J327)*'complete results log'!$B$2)+('complete results log'!$B$2*(N327-1))),IF(M327="WON",((((N327-1)*J327)*'complete results log'!$B$2)+('complete results log'!$B$2*(N327-1))),IF(M327="PLACED",((((N327-1)*J327)*'complete results log'!$B$2)-'complete results log'!$B$2),IF(J327=0,-'complete results log'!$B$2,IF(J327=0,-'complete results log'!$B$2,-('complete results log'!$B$2*2)))))))*E327</f>
        <v>-0</v>
      </c>
      <c r="Q327" s="46">
        <f>(IF(M327="WON-EW",(((K327-1)*'complete results log'!$B$2)*(1-$B$3))+(((L327-1)*'complete results log'!$B$2)*(1-$B$3)),IF(M327="WON",(((K327-1)*'complete results log'!$B$2)*(1-$B$3)),IF(M327="PLACED",(((L327-1)*'complete results log'!$B$2)*(1-$B$3))-'complete results log'!$B$2,IF(J327=0,-'complete results log'!$B$2,-('complete results log'!$B$2*2))))))*E327</f>
        <v>-0</v>
      </c>
      <c r="R327" s="46">
        <f>(IF(M327="WON-EW",((((F327-1)*J327)*'complete results log'!$B$2)+('complete results log'!$B$2*(F327-1))),IF(M327="WON",((((F327-1)*J327)*'complete results log'!$B$2)+('complete results log'!$B$2*(F327-1))),IF(M327="PLACED",((((F327-1)*J327)*'complete results log'!$B$2)-'complete results log'!$B$2),IF(J327=0,-'complete results log'!$B$2,IF(J327=0,-'complete results log'!$B$2,-('complete results log'!$B$2*2)))))))*E327</f>
        <v>-0</v>
      </c>
      <c r="S327" s="3"/>
      <c r="T327" s="3"/>
      <c r="U327" s="3"/>
      <c r="V327" s="3"/>
      <c r="W327" s="3"/>
      <c r="X327" s="3"/>
      <c r="Y327" s="3"/>
      <c r="Z327" s="3"/>
    </row>
    <row ht="12" customHeight="1" r="328">
      <c r="A328" s="26"/>
      <c r="B328" s="28"/>
      <c r="C328" s="29"/>
      <c r="D328" s="29"/>
      <c r="E328" s="29"/>
      <c r="F328" s="29"/>
      <c r="G328" s="29"/>
      <c r="H328" s="43"/>
      <c r="I328" s="43"/>
      <c r="J328" s="43"/>
      <c r="K328" s="29"/>
      <c r="L328" s="29"/>
      <c r="M328" s="20"/>
      <c r="N328" s="45">
        <f>((G328-1)*(1-(IF(H328="no",0,'complete results log'!$B$3)))+1)</f>
        <v>0.05</v>
      </c>
      <c r="O328" s="45">
        <f>E328*IF(I328="yes",2,1)</f>
        <v>0</v>
      </c>
      <c r="P328" s="46">
        <f>(IF(M328="WON-EW",((((N328-1)*J328)*'complete results log'!$B$2)+('complete results log'!$B$2*(N328-1))),IF(M328="WON",((((N328-1)*J328)*'complete results log'!$B$2)+('complete results log'!$B$2*(N328-1))),IF(M328="PLACED",((((N328-1)*J328)*'complete results log'!$B$2)-'complete results log'!$B$2),IF(J328=0,-'complete results log'!$B$2,IF(J328=0,-'complete results log'!$B$2,-('complete results log'!$B$2*2)))))))*E328</f>
        <v>-0</v>
      </c>
      <c r="Q328" s="46">
        <f>(IF(M328="WON-EW",(((K328-1)*'complete results log'!$B$2)*(1-$B$3))+(((L328-1)*'complete results log'!$B$2)*(1-$B$3)),IF(M328="WON",(((K328-1)*'complete results log'!$B$2)*(1-$B$3)),IF(M328="PLACED",(((L328-1)*'complete results log'!$B$2)*(1-$B$3))-'complete results log'!$B$2,IF(J328=0,-'complete results log'!$B$2,-('complete results log'!$B$2*2))))))*E328</f>
        <v>-0</v>
      </c>
      <c r="R328" s="46">
        <f>(IF(M328="WON-EW",((((F328-1)*J328)*'complete results log'!$B$2)+('complete results log'!$B$2*(F328-1))),IF(M328="WON",((((F328-1)*J328)*'complete results log'!$B$2)+('complete results log'!$B$2*(F328-1))),IF(M328="PLACED",((((F328-1)*J328)*'complete results log'!$B$2)-'complete results log'!$B$2),IF(J328=0,-'complete results log'!$B$2,IF(J328=0,-'complete results log'!$B$2,-('complete results log'!$B$2*2)))))))*E328</f>
        <v>-0</v>
      </c>
      <c r="S328" s="3"/>
      <c r="T328" s="3"/>
      <c r="U328" s="3"/>
      <c r="V328" s="3"/>
      <c r="W328" s="3"/>
      <c r="X328" s="3"/>
      <c r="Y328" s="3"/>
      <c r="Z328" s="3"/>
    </row>
    <row ht="12" customHeight="1" r="329">
      <c r="A329" s="26"/>
      <c r="B329" s="28"/>
      <c r="C329" s="29"/>
      <c r="D329" s="29"/>
      <c r="E329" s="29"/>
      <c r="F329" s="29"/>
      <c r="G329" s="29"/>
      <c r="H329" s="43"/>
      <c r="I329" s="43"/>
      <c r="J329" s="43"/>
      <c r="K329" s="29"/>
      <c r="L329" s="29"/>
      <c r="M329" s="20"/>
      <c r="N329" s="45">
        <f>((G329-1)*(1-(IF(H329="no",0,'complete results log'!$B$3)))+1)</f>
        <v>0.05</v>
      </c>
      <c r="O329" s="45">
        <f>E329*IF(I329="yes",2,1)</f>
        <v>0</v>
      </c>
      <c r="P329" s="46">
        <f>(IF(M329="WON-EW",((((N329-1)*J329)*'complete results log'!$B$2)+('complete results log'!$B$2*(N329-1))),IF(M329="WON",((((N329-1)*J329)*'complete results log'!$B$2)+('complete results log'!$B$2*(N329-1))),IF(M329="PLACED",((((N329-1)*J329)*'complete results log'!$B$2)-'complete results log'!$B$2),IF(J329=0,-'complete results log'!$B$2,IF(J329=0,-'complete results log'!$B$2,-('complete results log'!$B$2*2)))))))*E329</f>
        <v>-0</v>
      </c>
      <c r="Q329" s="46">
        <f>(IF(M329="WON-EW",(((K329-1)*'complete results log'!$B$2)*(1-$B$3))+(((L329-1)*'complete results log'!$B$2)*(1-$B$3)),IF(M329="WON",(((K329-1)*'complete results log'!$B$2)*(1-$B$3)),IF(M329="PLACED",(((L329-1)*'complete results log'!$B$2)*(1-$B$3))-'complete results log'!$B$2,IF(J329=0,-'complete results log'!$B$2,-('complete results log'!$B$2*2))))))*E329</f>
        <v>-0</v>
      </c>
      <c r="R329" s="46">
        <f>(IF(M329="WON-EW",((((F329-1)*J329)*'complete results log'!$B$2)+('complete results log'!$B$2*(F329-1))),IF(M329="WON",((((F329-1)*J329)*'complete results log'!$B$2)+('complete results log'!$B$2*(F329-1))),IF(M329="PLACED",((((F329-1)*J329)*'complete results log'!$B$2)-'complete results log'!$B$2),IF(J329=0,-'complete results log'!$B$2,IF(J329=0,-'complete results log'!$B$2,-('complete results log'!$B$2*2)))))))*E329</f>
        <v>-0</v>
      </c>
      <c r="S329" s="3"/>
      <c r="T329" s="3"/>
      <c r="U329" s="3"/>
      <c r="V329" s="3"/>
      <c r="W329" s="3"/>
      <c r="X329" s="3"/>
      <c r="Y329" s="3"/>
      <c r="Z329" s="3"/>
    </row>
    <row ht="12" customHeight="1" r="330">
      <c r="A330" s="26"/>
      <c r="B330" s="28"/>
      <c r="C330" s="29"/>
      <c r="D330" s="29"/>
      <c r="E330" s="29"/>
      <c r="F330" s="29"/>
      <c r="G330" s="29"/>
      <c r="H330" s="43"/>
      <c r="I330" s="43"/>
      <c r="J330" s="43"/>
      <c r="K330" s="29"/>
      <c r="L330" s="29"/>
      <c r="M330" s="20"/>
      <c r="N330" s="45">
        <f>((G330-1)*(1-(IF(H330="no",0,'complete results log'!$B$3)))+1)</f>
        <v>0.05</v>
      </c>
      <c r="O330" s="45">
        <f>E330*IF(I330="yes",2,1)</f>
        <v>0</v>
      </c>
      <c r="P330" s="46">
        <f>(IF(M330="WON-EW",((((N330-1)*J330)*'complete results log'!$B$2)+('complete results log'!$B$2*(N330-1))),IF(M330="WON",((((N330-1)*J330)*'complete results log'!$B$2)+('complete results log'!$B$2*(N330-1))),IF(M330="PLACED",((((N330-1)*J330)*'complete results log'!$B$2)-'complete results log'!$B$2),IF(J330=0,-'complete results log'!$B$2,IF(J330=0,-'complete results log'!$B$2,-('complete results log'!$B$2*2)))))))*E330</f>
        <v>-0</v>
      </c>
      <c r="Q330" s="46">
        <f>(IF(M330="WON-EW",(((K330-1)*'complete results log'!$B$2)*(1-$B$3))+(((L330-1)*'complete results log'!$B$2)*(1-$B$3)),IF(M330="WON",(((K330-1)*'complete results log'!$B$2)*(1-$B$3)),IF(M330="PLACED",(((L330-1)*'complete results log'!$B$2)*(1-$B$3))-'complete results log'!$B$2,IF(J330=0,-'complete results log'!$B$2,-('complete results log'!$B$2*2))))))*E330</f>
        <v>-0</v>
      </c>
      <c r="R330" s="46">
        <f>(IF(M330="WON-EW",((((F330-1)*J330)*'complete results log'!$B$2)+('complete results log'!$B$2*(F330-1))),IF(M330="WON",((((F330-1)*J330)*'complete results log'!$B$2)+('complete results log'!$B$2*(F330-1))),IF(M330="PLACED",((((F330-1)*J330)*'complete results log'!$B$2)-'complete results log'!$B$2),IF(J330=0,-'complete results log'!$B$2,IF(J330=0,-'complete results log'!$B$2,-('complete results log'!$B$2*2)))))))*E330</f>
        <v>-0</v>
      </c>
      <c r="S330" s="3"/>
      <c r="T330" s="3"/>
      <c r="U330" s="3"/>
      <c r="V330" s="3"/>
      <c r="W330" s="3"/>
      <c r="X330" s="3"/>
      <c r="Y330" s="3"/>
      <c r="Z330" s="3"/>
    </row>
    <row ht="12" customHeight="1" r="331">
      <c r="A331" s="26"/>
      <c r="B331" s="28"/>
      <c r="C331" s="29"/>
      <c r="D331" s="29"/>
      <c r="E331" s="29"/>
      <c r="F331" s="29"/>
      <c r="G331" s="29"/>
      <c r="H331" s="43"/>
      <c r="I331" s="43"/>
      <c r="J331" s="43"/>
      <c r="K331" s="29"/>
      <c r="L331" s="29"/>
      <c r="M331" s="20"/>
      <c r="N331" s="45">
        <f>((G331-1)*(1-(IF(H331="no",0,'complete results log'!$B$3)))+1)</f>
        <v>0.05</v>
      </c>
      <c r="O331" s="45">
        <f>E331*IF(I331="yes",2,1)</f>
        <v>0</v>
      </c>
      <c r="P331" s="46">
        <f>(IF(M331="WON-EW",((((N331-1)*J331)*'complete results log'!$B$2)+('complete results log'!$B$2*(N331-1))),IF(M331="WON",((((N331-1)*J331)*'complete results log'!$B$2)+('complete results log'!$B$2*(N331-1))),IF(M331="PLACED",((((N331-1)*J331)*'complete results log'!$B$2)-'complete results log'!$B$2),IF(J331=0,-'complete results log'!$B$2,IF(J331=0,-'complete results log'!$B$2,-('complete results log'!$B$2*2)))))))*E331</f>
        <v>-0</v>
      </c>
      <c r="Q331" s="46">
        <f>(IF(M331="WON-EW",(((K331-1)*'complete results log'!$B$2)*(1-$B$3))+(((L331-1)*'complete results log'!$B$2)*(1-$B$3)),IF(M331="WON",(((K331-1)*'complete results log'!$B$2)*(1-$B$3)),IF(M331="PLACED",(((L331-1)*'complete results log'!$B$2)*(1-$B$3))-'complete results log'!$B$2,IF(J331=0,-'complete results log'!$B$2,-('complete results log'!$B$2*2))))))*E331</f>
        <v>-0</v>
      </c>
      <c r="R331" s="46">
        <f>(IF(M331="WON-EW",((((F331-1)*J331)*'complete results log'!$B$2)+('complete results log'!$B$2*(F331-1))),IF(M331="WON",((((F331-1)*J331)*'complete results log'!$B$2)+('complete results log'!$B$2*(F331-1))),IF(M331="PLACED",((((F331-1)*J331)*'complete results log'!$B$2)-'complete results log'!$B$2),IF(J331=0,-'complete results log'!$B$2,IF(J331=0,-'complete results log'!$B$2,-('complete results log'!$B$2*2)))))))*E331</f>
        <v>-0</v>
      </c>
      <c r="S331" s="3"/>
      <c r="T331" s="3"/>
      <c r="U331" s="3"/>
      <c r="V331" s="3"/>
      <c r="W331" s="3"/>
      <c r="X331" s="3"/>
      <c r="Y331" s="3"/>
      <c r="Z331" s="3"/>
    </row>
    <row ht="12" customHeight="1" r="332">
      <c r="A332" s="26"/>
      <c r="B332" s="28"/>
      <c r="C332" s="29"/>
      <c r="D332" s="29"/>
      <c r="E332" s="29"/>
      <c r="F332" s="29"/>
      <c r="G332" s="29"/>
      <c r="H332" s="43"/>
      <c r="I332" s="43"/>
      <c r="J332" s="43"/>
      <c r="K332" s="29"/>
      <c r="L332" s="29"/>
      <c r="M332" s="20"/>
      <c r="N332" s="45">
        <f>((G332-1)*(1-(IF(H332="no",0,'complete results log'!$B$3)))+1)</f>
        <v>0.05</v>
      </c>
      <c r="O332" s="45">
        <f>E332*IF(I332="yes",2,1)</f>
        <v>0</v>
      </c>
      <c r="P332" s="46">
        <f>(IF(M332="WON-EW",((((N332-1)*J332)*'complete results log'!$B$2)+('complete results log'!$B$2*(N332-1))),IF(M332="WON",((((N332-1)*J332)*'complete results log'!$B$2)+('complete results log'!$B$2*(N332-1))),IF(M332="PLACED",((((N332-1)*J332)*'complete results log'!$B$2)-'complete results log'!$B$2),IF(J332=0,-'complete results log'!$B$2,IF(J332=0,-'complete results log'!$B$2,-('complete results log'!$B$2*2)))))))*E332</f>
        <v>-0</v>
      </c>
      <c r="Q332" s="46">
        <f>(IF(M332="WON-EW",(((K332-1)*'complete results log'!$B$2)*(1-$B$3))+(((L332-1)*'complete results log'!$B$2)*(1-$B$3)),IF(M332="WON",(((K332-1)*'complete results log'!$B$2)*(1-$B$3)),IF(M332="PLACED",(((L332-1)*'complete results log'!$B$2)*(1-$B$3))-'complete results log'!$B$2,IF(J332=0,-'complete results log'!$B$2,-('complete results log'!$B$2*2))))))*E332</f>
        <v>-0</v>
      </c>
      <c r="R332" s="46">
        <f>(IF(M332="WON-EW",((((F332-1)*J332)*'complete results log'!$B$2)+('complete results log'!$B$2*(F332-1))),IF(M332="WON",((((F332-1)*J332)*'complete results log'!$B$2)+('complete results log'!$B$2*(F332-1))),IF(M332="PLACED",((((F332-1)*J332)*'complete results log'!$B$2)-'complete results log'!$B$2),IF(J332=0,-'complete results log'!$B$2,IF(J332=0,-'complete results log'!$B$2,-('complete results log'!$B$2*2)))))))*E332</f>
        <v>-0</v>
      </c>
      <c r="S332" s="3"/>
      <c r="T332" s="3"/>
      <c r="U332" s="3"/>
      <c r="V332" s="3"/>
      <c r="W332" s="3"/>
      <c r="X332" s="3"/>
      <c r="Y332" s="3"/>
      <c r="Z332" s="3"/>
    </row>
    <row ht="12" customHeight="1" r="333">
      <c r="A333" s="26"/>
      <c r="B333" s="28"/>
      <c r="C333" s="29"/>
      <c r="D333" s="29"/>
      <c r="E333" s="29"/>
      <c r="F333" s="29"/>
      <c r="G333" s="29"/>
      <c r="H333" s="43"/>
      <c r="I333" s="43"/>
      <c r="J333" s="43"/>
      <c r="K333" s="29"/>
      <c r="L333" s="29"/>
      <c r="M333" s="20"/>
      <c r="N333" s="45">
        <f>((G333-1)*(1-(IF(H333="no",0,'complete results log'!$B$3)))+1)</f>
        <v>0.05</v>
      </c>
      <c r="O333" s="45">
        <f>E333*IF(I333="yes",2,1)</f>
        <v>0</v>
      </c>
      <c r="P333" s="46">
        <f>(IF(M333="WON-EW",((((N333-1)*J333)*'complete results log'!$B$2)+('complete results log'!$B$2*(N333-1))),IF(M333="WON",((((N333-1)*J333)*'complete results log'!$B$2)+('complete results log'!$B$2*(N333-1))),IF(M333="PLACED",((((N333-1)*J333)*'complete results log'!$B$2)-'complete results log'!$B$2),IF(J333=0,-'complete results log'!$B$2,IF(J333=0,-'complete results log'!$B$2,-('complete results log'!$B$2*2)))))))*E333</f>
        <v>-0</v>
      </c>
      <c r="Q333" s="46">
        <f>(IF(M333="WON-EW",(((K333-1)*'complete results log'!$B$2)*(1-$B$3))+(((L333-1)*'complete results log'!$B$2)*(1-$B$3)),IF(M333="WON",(((K333-1)*'complete results log'!$B$2)*(1-$B$3)),IF(M333="PLACED",(((L333-1)*'complete results log'!$B$2)*(1-$B$3))-'complete results log'!$B$2,IF(J333=0,-'complete results log'!$B$2,-('complete results log'!$B$2*2))))))*E333</f>
        <v>-0</v>
      </c>
      <c r="R333" s="46">
        <f>(IF(M333="WON-EW",((((F333-1)*J333)*'complete results log'!$B$2)+('complete results log'!$B$2*(F333-1))),IF(M333="WON",((((F333-1)*J333)*'complete results log'!$B$2)+('complete results log'!$B$2*(F333-1))),IF(M333="PLACED",((((F333-1)*J333)*'complete results log'!$B$2)-'complete results log'!$B$2),IF(J333=0,-'complete results log'!$B$2,IF(J333=0,-'complete results log'!$B$2,-('complete results log'!$B$2*2)))))))*E333</f>
        <v>-0</v>
      </c>
      <c r="S333" s="3"/>
      <c r="T333" s="3"/>
      <c r="U333" s="3"/>
      <c r="V333" s="3"/>
      <c r="W333" s="3"/>
      <c r="X333" s="3"/>
      <c r="Y333" s="3"/>
      <c r="Z333" s="3"/>
    </row>
    <row ht="12" customHeight="1" r="334">
      <c r="A334" s="26"/>
      <c r="B334" s="28"/>
      <c r="C334" s="29"/>
      <c r="D334" s="29"/>
      <c r="E334" s="29"/>
      <c r="F334" s="29"/>
      <c r="G334" s="29"/>
      <c r="H334" s="43"/>
      <c r="I334" s="43"/>
      <c r="J334" s="43"/>
      <c r="K334" s="29"/>
      <c r="L334" s="29"/>
      <c r="M334" s="20"/>
      <c r="N334" s="45">
        <f>((G334-1)*(1-(IF(H334="no",0,'complete results log'!$B$3)))+1)</f>
        <v>0.05</v>
      </c>
      <c r="O334" s="45">
        <f>E334*IF(I334="yes",2,1)</f>
        <v>0</v>
      </c>
      <c r="P334" s="46">
        <f>(IF(M334="WON-EW",((((N334-1)*J334)*'complete results log'!$B$2)+('complete results log'!$B$2*(N334-1))),IF(M334="WON",((((N334-1)*J334)*'complete results log'!$B$2)+('complete results log'!$B$2*(N334-1))),IF(M334="PLACED",((((N334-1)*J334)*'complete results log'!$B$2)-'complete results log'!$B$2),IF(J334=0,-'complete results log'!$B$2,IF(J334=0,-'complete results log'!$B$2,-('complete results log'!$B$2*2)))))))*E334</f>
        <v>-0</v>
      </c>
      <c r="Q334" s="46">
        <f>(IF(M334="WON-EW",(((K334-1)*'complete results log'!$B$2)*(1-$B$3))+(((L334-1)*'complete results log'!$B$2)*(1-$B$3)),IF(M334="WON",(((K334-1)*'complete results log'!$B$2)*(1-$B$3)),IF(M334="PLACED",(((L334-1)*'complete results log'!$B$2)*(1-$B$3))-'complete results log'!$B$2,IF(J334=0,-'complete results log'!$B$2,-('complete results log'!$B$2*2))))))*E334</f>
        <v>-0</v>
      </c>
      <c r="R334" s="46">
        <f>(IF(M334="WON-EW",((((F334-1)*J334)*'complete results log'!$B$2)+('complete results log'!$B$2*(F334-1))),IF(M334="WON",((((F334-1)*J334)*'complete results log'!$B$2)+('complete results log'!$B$2*(F334-1))),IF(M334="PLACED",((((F334-1)*J334)*'complete results log'!$B$2)-'complete results log'!$B$2),IF(J334=0,-'complete results log'!$B$2,IF(J334=0,-'complete results log'!$B$2,-('complete results log'!$B$2*2)))))))*E334</f>
        <v>-0</v>
      </c>
      <c r="S334" s="3"/>
      <c r="T334" s="3"/>
      <c r="U334" s="3"/>
      <c r="V334" s="3"/>
      <c r="W334" s="3"/>
      <c r="X334" s="3"/>
      <c r="Y334" s="3"/>
      <c r="Z334" s="3"/>
    </row>
    <row ht="12" customHeight="1" r="335">
      <c r="A335" s="26"/>
      <c r="B335" s="28"/>
      <c r="C335" s="29"/>
      <c r="D335" s="29"/>
      <c r="E335" s="29"/>
      <c r="F335" s="29"/>
      <c r="G335" s="29"/>
      <c r="H335" s="43"/>
      <c r="I335" s="43"/>
      <c r="J335" s="43"/>
      <c r="K335" s="29"/>
      <c r="L335" s="29"/>
      <c r="M335" s="20"/>
      <c r="N335" s="45">
        <f>((G335-1)*(1-(IF(H335="no",0,'complete results log'!$B$3)))+1)</f>
        <v>0.05</v>
      </c>
      <c r="O335" s="45">
        <f>E335*IF(I335="yes",2,1)</f>
        <v>0</v>
      </c>
      <c r="P335" s="46">
        <f>(IF(M335="WON-EW",((((N335-1)*J335)*'complete results log'!$B$2)+('complete results log'!$B$2*(N335-1))),IF(M335="WON",((((N335-1)*J335)*'complete results log'!$B$2)+('complete results log'!$B$2*(N335-1))),IF(M335="PLACED",((((N335-1)*J335)*'complete results log'!$B$2)-'complete results log'!$B$2),IF(J335=0,-'complete results log'!$B$2,IF(J335=0,-'complete results log'!$B$2,-('complete results log'!$B$2*2)))))))*E335</f>
        <v>-0</v>
      </c>
      <c r="Q335" s="46">
        <f>(IF(M335="WON-EW",(((K335-1)*'complete results log'!$B$2)*(1-$B$3))+(((L335-1)*'complete results log'!$B$2)*(1-$B$3)),IF(M335="WON",(((K335-1)*'complete results log'!$B$2)*(1-$B$3)),IF(M335="PLACED",(((L335-1)*'complete results log'!$B$2)*(1-$B$3))-'complete results log'!$B$2,IF(J335=0,-'complete results log'!$B$2,-('complete results log'!$B$2*2))))))*E335</f>
        <v>-0</v>
      </c>
      <c r="R335" s="46">
        <f>(IF(M335="WON-EW",((((F335-1)*J335)*'complete results log'!$B$2)+('complete results log'!$B$2*(F335-1))),IF(M335="WON",((((F335-1)*J335)*'complete results log'!$B$2)+('complete results log'!$B$2*(F335-1))),IF(M335="PLACED",((((F335-1)*J335)*'complete results log'!$B$2)-'complete results log'!$B$2),IF(J335=0,-'complete results log'!$B$2,IF(J335=0,-'complete results log'!$B$2,-('complete results log'!$B$2*2)))))))*E335</f>
        <v>-0</v>
      </c>
      <c r="S335" s="3"/>
      <c r="T335" s="3"/>
      <c r="U335" s="3"/>
      <c r="V335" s="3"/>
      <c r="W335" s="3"/>
      <c r="X335" s="3"/>
      <c r="Y335" s="3"/>
      <c r="Z335" s="3"/>
    </row>
    <row ht="12" customHeight="1" r="336">
      <c r="A336" s="26"/>
      <c r="B336" s="28"/>
      <c r="C336" s="29"/>
      <c r="D336" s="29"/>
      <c r="E336" s="29"/>
      <c r="F336" s="29"/>
      <c r="G336" s="29"/>
      <c r="H336" s="43"/>
      <c r="I336" s="43"/>
      <c r="J336" s="43"/>
      <c r="K336" s="29"/>
      <c r="L336" s="29"/>
      <c r="M336" s="20"/>
      <c r="N336" s="45">
        <f>((G336-1)*(1-(IF(H336="no",0,'complete results log'!$B$3)))+1)</f>
        <v>0.05</v>
      </c>
      <c r="O336" s="45">
        <f>E336*IF(I336="yes",2,1)</f>
        <v>0</v>
      </c>
      <c r="P336" s="46">
        <f>(IF(M336="WON-EW",((((N336-1)*J336)*'complete results log'!$B$2)+('complete results log'!$B$2*(N336-1))),IF(M336="WON",((((N336-1)*J336)*'complete results log'!$B$2)+('complete results log'!$B$2*(N336-1))),IF(M336="PLACED",((((N336-1)*J336)*'complete results log'!$B$2)-'complete results log'!$B$2),IF(J336=0,-'complete results log'!$B$2,IF(J336=0,-'complete results log'!$B$2,-('complete results log'!$B$2*2)))))))*E336</f>
        <v>-0</v>
      </c>
      <c r="Q336" s="46">
        <f>(IF(M336="WON-EW",(((K336-1)*'complete results log'!$B$2)*(1-$B$3))+(((L336-1)*'complete results log'!$B$2)*(1-$B$3)),IF(M336="WON",(((K336-1)*'complete results log'!$B$2)*(1-$B$3)),IF(M336="PLACED",(((L336-1)*'complete results log'!$B$2)*(1-$B$3))-'complete results log'!$B$2,IF(J336=0,-'complete results log'!$B$2,-('complete results log'!$B$2*2))))))*E336</f>
        <v>-0</v>
      </c>
      <c r="R336" s="46">
        <f>(IF(M336="WON-EW",((((F336-1)*J336)*'complete results log'!$B$2)+('complete results log'!$B$2*(F336-1))),IF(M336="WON",((((F336-1)*J336)*'complete results log'!$B$2)+('complete results log'!$B$2*(F336-1))),IF(M336="PLACED",((((F336-1)*J336)*'complete results log'!$B$2)-'complete results log'!$B$2),IF(J336=0,-'complete results log'!$B$2,IF(J336=0,-'complete results log'!$B$2,-('complete results log'!$B$2*2)))))))*E336</f>
        <v>-0</v>
      </c>
      <c r="S336" s="3"/>
      <c r="T336" s="3"/>
      <c r="U336" s="3"/>
      <c r="V336" s="3"/>
      <c r="W336" s="3"/>
      <c r="X336" s="3"/>
      <c r="Y336" s="3"/>
      <c r="Z336" s="3"/>
    </row>
    <row ht="12" customHeight="1" r="337">
      <c r="A337" s="26"/>
      <c r="B337" s="28"/>
      <c r="C337" s="29"/>
      <c r="D337" s="29"/>
      <c r="E337" s="29"/>
      <c r="F337" s="29"/>
      <c r="G337" s="29"/>
      <c r="H337" s="43"/>
      <c r="I337" s="43"/>
      <c r="J337" s="43"/>
      <c r="K337" s="29"/>
      <c r="L337" s="29"/>
      <c r="M337" s="20"/>
      <c r="N337" s="45">
        <f>((G337-1)*(1-(IF(H337="no",0,'complete results log'!$B$3)))+1)</f>
        <v>0.05</v>
      </c>
      <c r="O337" s="45">
        <f>E337*IF(I337="yes",2,1)</f>
        <v>0</v>
      </c>
      <c r="P337" s="46">
        <f>(IF(M337="WON-EW",((((N337-1)*J337)*'complete results log'!$B$2)+('complete results log'!$B$2*(N337-1))),IF(M337="WON",((((N337-1)*J337)*'complete results log'!$B$2)+('complete results log'!$B$2*(N337-1))),IF(M337="PLACED",((((N337-1)*J337)*'complete results log'!$B$2)-'complete results log'!$B$2),IF(J337=0,-'complete results log'!$B$2,IF(J337=0,-'complete results log'!$B$2,-('complete results log'!$B$2*2)))))))*E337</f>
        <v>-0</v>
      </c>
      <c r="Q337" s="46">
        <f>(IF(M337="WON-EW",(((K337-1)*'complete results log'!$B$2)*(1-$B$3))+(((L337-1)*'complete results log'!$B$2)*(1-$B$3)),IF(M337="WON",(((K337-1)*'complete results log'!$B$2)*(1-$B$3)),IF(M337="PLACED",(((L337-1)*'complete results log'!$B$2)*(1-$B$3))-'complete results log'!$B$2,IF(J337=0,-'complete results log'!$B$2,-('complete results log'!$B$2*2))))))*E337</f>
        <v>-0</v>
      </c>
      <c r="R337" s="46">
        <f>(IF(M337="WON-EW",((((F337-1)*J337)*'complete results log'!$B$2)+('complete results log'!$B$2*(F337-1))),IF(M337="WON",((((F337-1)*J337)*'complete results log'!$B$2)+('complete results log'!$B$2*(F337-1))),IF(M337="PLACED",((((F337-1)*J337)*'complete results log'!$B$2)-'complete results log'!$B$2),IF(J337=0,-'complete results log'!$B$2,IF(J337=0,-'complete results log'!$B$2,-('complete results log'!$B$2*2)))))))*E337</f>
        <v>-0</v>
      </c>
      <c r="S337" s="3"/>
      <c r="T337" s="3"/>
      <c r="U337" s="3"/>
      <c r="V337" s="3"/>
      <c r="W337" s="3"/>
      <c r="X337" s="3"/>
      <c r="Y337" s="3"/>
      <c r="Z337" s="3"/>
    </row>
    <row ht="12" customHeight="1" r="338">
      <c r="A338" s="26"/>
      <c r="B338" s="28"/>
      <c r="C338" s="29"/>
      <c r="D338" s="29"/>
      <c r="E338" s="29"/>
      <c r="F338" s="29"/>
      <c r="G338" s="29"/>
      <c r="H338" s="43"/>
      <c r="I338" s="43"/>
      <c r="J338" s="43"/>
      <c r="K338" s="29"/>
      <c r="L338" s="29"/>
      <c r="M338" s="20"/>
      <c r="N338" s="45">
        <f>((G338-1)*(1-(IF(H338="no",0,'complete results log'!$B$3)))+1)</f>
        <v>0.05</v>
      </c>
      <c r="O338" s="45">
        <f>E338*IF(I338="yes",2,1)</f>
        <v>0</v>
      </c>
      <c r="P338" s="46">
        <f>(IF(M338="WON-EW",((((N338-1)*J338)*'complete results log'!$B$2)+('complete results log'!$B$2*(N338-1))),IF(M338="WON",((((N338-1)*J338)*'complete results log'!$B$2)+('complete results log'!$B$2*(N338-1))),IF(M338="PLACED",((((N338-1)*J338)*'complete results log'!$B$2)-'complete results log'!$B$2),IF(J338=0,-'complete results log'!$B$2,IF(J338=0,-'complete results log'!$B$2,-('complete results log'!$B$2*2)))))))*E338</f>
        <v>-0</v>
      </c>
      <c r="Q338" s="46">
        <f>(IF(M338="WON-EW",(((K338-1)*'complete results log'!$B$2)*(1-$B$3))+(((L338-1)*'complete results log'!$B$2)*(1-$B$3)),IF(M338="WON",(((K338-1)*'complete results log'!$B$2)*(1-$B$3)),IF(M338="PLACED",(((L338-1)*'complete results log'!$B$2)*(1-$B$3))-'complete results log'!$B$2,IF(J338=0,-'complete results log'!$B$2,-('complete results log'!$B$2*2))))))*E338</f>
        <v>-0</v>
      </c>
      <c r="R338" s="46">
        <f>(IF(M338="WON-EW",((((F338-1)*J338)*'complete results log'!$B$2)+('complete results log'!$B$2*(F338-1))),IF(M338="WON",((((F338-1)*J338)*'complete results log'!$B$2)+('complete results log'!$B$2*(F338-1))),IF(M338="PLACED",((((F338-1)*J338)*'complete results log'!$B$2)-'complete results log'!$B$2),IF(J338=0,-'complete results log'!$B$2,IF(J338=0,-'complete results log'!$B$2,-('complete results log'!$B$2*2)))))))*E338</f>
        <v>-0</v>
      </c>
      <c r="S338" s="3"/>
      <c r="T338" s="3"/>
      <c r="U338" s="3"/>
      <c r="V338" s="3"/>
      <c r="W338" s="3"/>
      <c r="X338" s="3"/>
      <c r="Y338" s="3"/>
      <c r="Z338" s="3"/>
    </row>
    <row ht="12" customHeight="1" r="339">
      <c r="A339" s="26"/>
      <c r="B339" s="28"/>
      <c r="C339" s="29"/>
      <c r="D339" s="29"/>
      <c r="E339" s="29"/>
      <c r="F339" s="29"/>
      <c r="G339" s="29"/>
      <c r="H339" s="43"/>
      <c r="I339" s="43"/>
      <c r="J339" s="43"/>
      <c r="K339" s="29"/>
      <c r="L339" s="29"/>
      <c r="M339" s="20"/>
      <c r="N339" s="45">
        <f>((G339-1)*(1-(IF(H339="no",0,'complete results log'!$B$3)))+1)</f>
        <v>0.05</v>
      </c>
      <c r="O339" s="45">
        <f>E339*IF(I339="yes",2,1)</f>
        <v>0</v>
      </c>
      <c r="P339" s="46">
        <f>(IF(M339="WON-EW",((((N339-1)*J339)*'complete results log'!$B$2)+('complete results log'!$B$2*(N339-1))),IF(M339="WON",((((N339-1)*J339)*'complete results log'!$B$2)+('complete results log'!$B$2*(N339-1))),IF(M339="PLACED",((((N339-1)*J339)*'complete results log'!$B$2)-'complete results log'!$B$2),IF(J339=0,-'complete results log'!$B$2,IF(J339=0,-'complete results log'!$B$2,-('complete results log'!$B$2*2)))))))*E339</f>
        <v>-0</v>
      </c>
      <c r="Q339" s="46">
        <f>(IF(M339="WON-EW",(((K339-1)*'complete results log'!$B$2)*(1-$B$3))+(((L339-1)*'complete results log'!$B$2)*(1-$B$3)),IF(M339="WON",(((K339-1)*'complete results log'!$B$2)*(1-$B$3)),IF(M339="PLACED",(((L339-1)*'complete results log'!$B$2)*(1-$B$3))-'complete results log'!$B$2,IF(J339=0,-'complete results log'!$B$2,-('complete results log'!$B$2*2))))))*E339</f>
        <v>-0</v>
      </c>
      <c r="R339" s="46">
        <f>(IF(M339="WON-EW",((((F339-1)*J339)*'complete results log'!$B$2)+('complete results log'!$B$2*(F339-1))),IF(M339="WON",((((F339-1)*J339)*'complete results log'!$B$2)+('complete results log'!$B$2*(F339-1))),IF(M339="PLACED",((((F339-1)*J339)*'complete results log'!$B$2)-'complete results log'!$B$2),IF(J339=0,-'complete results log'!$B$2,IF(J339=0,-'complete results log'!$B$2,-('complete results log'!$B$2*2)))))))*E339</f>
        <v>-0</v>
      </c>
      <c r="S339" s="3"/>
      <c r="T339" s="3"/>
      <c r="U339" s="3"/>
      <c r="V339" s="3"/>
      <c r="W339" s="3"/>
      <c r="X339" s="3"/>
      <c r="Y339" s="3"/>
      <c r="Z339" s="3"/>
    </row>
    <row ht="12" customHeight="1" r="340">
      <c r="A340" s="26"/>
      <c r="B340" s="28"/>
      <c r="C340" s="29"/>
      <c r="D340" s="29"/>
      <c r="E340" s="29"/>
      <c r="F340" s="29"/>
      <c r="G340" s="29"/>
      <c r="H340" s="43"/>
      <c r="I340" s="43"/>
      <c r="J340" s="43"/>
      <c r="K340" s="29"/>
      <c r="L340" s="29"/>
      <c r="M340" s="20"/>
      <c r="N340" s="45">
        <f>((G340-1)*(1-(IF(H340="no",0,'complete results log'!$B$3)))+1)</f>
        <v>0.05</v>
      </c>
      <c r="O340" s="45">
        <f>E340*IF(I340="yes",2,1)</f>
        <v>0</v>
      </c>
      <c r="P340" s="46">
        <f>(IF(M340="WON-EW",((((N340-1)*J340)*'complete results log'!$B$2)+('complete results log'!$B$2*(N340-1))),IF(M340="WON",((((N340-1)*J340)*'complete results log'!$B$2)+('complete results log'!$B$2*(N340-1))),IF(M340="PLACED",((((N340-1)*J340)*'complete results log'!$B$2)-'complete results log'!$B$2),IF(J340=0,-'complete results log'!$B$2,IF(J340=0,-'complete results log'!$B$2,-('complete results log'!$B$2*2)))))))*E340</f>
        <v>-0</v>
      </c>
      <c r="Q340" s="46">
        <f>(IF(M340="WON-EW",(((K340-1)*'complete results log'!$B$2)*(1-$B$3))+(((L340-1)*'complete results log'!$B$2)*(1-$B$3)),IF(M340="WON",(((K340-1)*'complete results log'!$B$2)*(1-$B$3)),IF(M340="PLACED",(((L340-1)*'complete results log'!$B$2)*(1-$B$3))-'complete results log'!$B$2,IF(J340=0,-'complete results log'!$B$2,-('complete results log'!$B$2*2))))))*E340</f>
        <v>-0</v>
      </c>
      <c r="R340" s="46">
        <f>(IF(M340="WON-EW",((((F340-1)*J340)*'complete results log'!$B$2)+('complete results log'!$B$2*(F340-1))),IF(M340="WON",((((F340-1)*J340)*'complete results log'!$B$2)+('complete results log'!$B$2*(F340-1))),IF(M340="PLACED",((((F340-1)*J340)*'complete results log'!$B$2)-'complete results log'!$B$2),IF(J340=0,-'complete results log'!$B$2,IF(J340=0,-'complete results log'!$B$2,-('complete results log'!$B$2*2)))))))*E340</f>
        <v>-0</v>
      </c>
      <c r="S340" s="3"/>
      <c r="T340" s="3"/>
      <c r="U340" s="3"/>
      <c r="V340" s="3"/>
      <c r="W340" s="3"/>
      <c r="X340" s="3"/>
      <c r="Y340" s="3"/>
      <c r="Z340" s="3"/>
    </row>
    <row ht="12" customHeight="1" r="341">
      <c r="A341" s="26"/>
      <c r="B341" s="28"/>
      <c r="C341" s="29"/>
      <c r="D341" s="29"/>
      <c r="E341" s="29"/>
      <c r="F341" s="29"/>
      <c r="G341" s="29"/>
      <c r="H341" s="43"/>
      <c r="I341" s="43"/>
      <c r="J341" s="43"/>
      <c r="K341" s="29"/>
      <c r="L341" s="29"/>
      <c r="M341" s="20"/>
      <c r="N341" s="45">
        <f>((G341-1)*(1-(IF(H341="no",0,'complete results log'!$B$3)))+1)</f>
        <v>0.05</v>
      </c>
      <c r="O341" s="45">
        <f>E341*IF(I341="yes",2,1)</f>
        <v>0</v>
      </c>
      <c r="P341" s="46">
        <f>(IF(M341="WON-EW",((((N341-1)*J341)*'complete results log'!$B$2)+('complete results log'!$B$2*(N341-1))),IF(M341="WON",((((N341-1)*J341)*'complete results log'!$B$2)+('complete results log'!$B$2*(N341-1))),IF(M341="PLACED",((((N341-1)*J341)*'complete results log'!$B$2)-'complete results log'!$B$2),IF(J341=0,-'complete results log'!$B$2,IF(J341=0,-'complete results log'!$B$2,-('complete results log'!$B$2*2)))))))*E341</f>
        <v>-0</v>
      </c>
      <c r="Q341" s="46">
        <f>(IF(M341="WON-EW",(((K341-1)*'complete results log'!$B$2)*(1-$B$3))+(((L341-1)*'complete results log'!$B$2)*(1-$B$3)),IF(M341="WON",(((K341-1)*'complete results log'!$B$2)*(1-$B$3)),IF(M341="PLACED",(((L341-1)*'complete results log'!$B$2)*(1-$B$3))-'complete results log'!$B$2,IF(J341=0,-'complete results log'!$B$2,-('complete results log'!$B$2*2))))))*E341</f>
        <v>-0</v>
      </c>
      <c r="R341" s="46">
        <f>(IF(M341="WON-EW",((((F341-1)*J341)*'complete results log'!$B$2)+('complete results log'!$B$2*(F341-1))),IF(M341="WON",((((F341-1)*J341)*'complete results log'!$B$2)+('complete results log'!$B$2*(F341-1))),IF(M341="PLACED",((((F341-1)*J341)*'complete results log'!$B$2)-'complete results log'!$B$2),IF(J341=0,-'complete results log'!$B$2,IF(J341=0,-'complete results log'!$B$2,-('complete results log'!$B$2*2)))))))*E341</f>
        <v>-0</v>
      </c>
      <c r="S341" s="3"/>
      <c r="T341" s="3"/>
      <c r="U341" s="3"/>
      <c r="V341" s="3"/>
      <c r="W341" s="3"/>
      <c r="X341" s="3"/>
      <c r="Y341" s="3"/>
      <c r="Z341" s="3"/>
    </row>
    <row ht="12" customHeight="1" r="342">
      <c r="A342" s="26"/>
      <c r="B342" s="28"/>
      <c r="C342" s="29"/>
      <c r="D342" s="29"/>
      <c r="E342" s="29"/>
      <c r="F342" s="29"/>
      <c r="G342" s="29"/>
      <c r="H342" s="43"/>
      <c r="I342" s="43"/>
      <c r="J342" s="43"/>
      <c r="K342" s="29"/>
      <c r="L342" s="29"/>
      <c r="M342" s="20"/>
      <c r="N342" s="45">
        <f>((G342-1)*(1-(IF(H342="no",0,'complete results log'!$B$3)))+1)</f>
        <v>0.05</v>
      </c>
      <c r="O342" s="45">
        <f>E342*IF(I342="yes",2,1)</f>
        <v>0</v>
      </c>
      <c r="P342" s="46">
        <f>(IF(M342="WON-EW",((((N342-1)*J342)*'complete results log'!$B$2)+('complete results log'!$B$2*(N342-1))),IF(M342="WON",((((N342-1)*J342)*'complete results log'!$B$2)+('complete results log'!$B$2*(N342-1))),IF(M342="PLACED",((((N342-1)*J342)*'complete results log'!$B$2)-'complete results log'!$B$2),IF(J342=0,-'complete results log'!$B$2,IF(J342=0,-'complete results log'!$B$2,-('complete results log'!$B$2*2)))))))*E342</f>
        <v>-0</v>
      </c>
      <c r="Q342" s="46">
        <f>(IF(M342="WON-EW",(((K342-1)*'complete results log'!$B$2)*(1-$B$3))+(((L342-1)*'complete results log'!$B$2)*(1-$B$3)),IF(M342="WON",(((K342-1)*'complete results log'!$B$2)*(1-$B$3)),IF(M342="PLACED",(((L342-1)*'complete results log'!$B$2)*(1-$B$3))-'complete results log'!$B$2,IF(J342=0,-'complete results log'!$B$2,-('complete results log'!$B$2*2))))))*E342</f>
        <v>-0</v>
      </c>
      <c r="R342" s="46">
        <f>(IF(M342="WON-EW",((((F342-1)*J342)*'complete results log'!$B$2)+('complete results log'!$B$2*(F342-1))),IF(M342="WON",((((F342-1)*J342)*'complete results log'!$B$2)+('complete results log'!$B$2*(F342-1))),IF(M342="PLACED",((((F342-1)*J342)*'complete results log'!$B$2)-'complete results log'!$B$2),IF(J342=0,-'complete results log'!$B$2,IF(J342=0,-'complete results log'!$B$2,-('complete results log'!$B$2*2)))))))*E342</f>
        <v>-0</v>
      </c>
      <c r="S342" s="3"/>
      <c r="T342" s="3"/>
      <c r="U342" s="3"/>
      <c r="V342" s="3"/>
      <c r="W342" s="3"/>
      <c r="X342" s="3"/>
      <c r="Y342" s="3"/>
      <c r="Z342" s="3"/>
    </row>
    <row ht="12" customHeight="1" r="343">
      <c r="A343" s="26"/>
      <c r="B343" s="28"/>
      <c r="C343" s="29"/>
      <c r="D343" s="29"/>
      <c r="E343" s="29"/>
      <c r="F343" s="29"/>
      <c r="G343" s="29"/>
      <c r="H343" s="43"/>
      <c r="I343" s="43"/>
      <c r="J343" s="43"/>
      <c r="K343" s="29"/>
      <c r="L343" s="29"/>
      <c r="M343" s="20"/>
      <c r="N343" s="45">
        <f>((G343-1)*(1-(IF(H343="no",0,'complete results log'!$B$3)))+1)</f>
        <v>0.05</v>
      </c>
      <c r="O343" s="45">
        <f>E343*IF(I343="yes",2,1)</f>
        <v>0</v>
      </c>
      <c r="P343" s="46">
        <f>(IF(M343="WON-EW",((((N343-1)*J343)*'complete results log'!$B$2)+('complete results log'!$B$2*(N343-1))),IF(M343="WON",((((N343-1)*J343)*'complete results log'!$B$2)+('complete results log'!$B$2*(N343-1))),IF(M343="PLACED",((((N343-1)*J343)*'complete results log'!$B$2)-'complete results log'!$B$2),IF(J343=0,-'complete results log'!$B$2,IF(J343=0,-'complete results log'!$B$2,-('complete results log'!$B$2*2)))))))*E343</f>
        <v>-0</v>
      </c>
      <c r="Q343" s="46">
        <f>(IF(M343="WON-EW",(((K343-1)*'complete results log'!$B$2)*(1-$B$3))+(((L343-1)*'complete results log'!$B$2)*(1-$B$3)),IF(M343="WON",(((K343-1)*'complete results log'!$B$2)*(1-$B$3)),IF(M343="PLACED",(((L343-1)*'complete results log'!$B$2)*(1-$B$3))-'complete results log'!$B$2,IF(J343=0,-'complete results log'!$B$2,-('complete results log'!$B$2*2))))))*E343</f>
        <v>-0</v>
      </c>
      <c r="R343" s="46">
        <f>(IF(M343="WON-EW",((((F343-1)*J343)*'complete results log'!$B$2)+('complete results log'!$B$2*(F343-1))),IF(M343="WON",((((F343-1)*J343)*'complete results log'!$B$2)+('complete results log'!$B$2*(F343-1))),IF(M343="PLACED",((((F343-1)*J343)*'complete results log'!$B$2)-'complete results log'!$B$2),IF(J343=0,-'complete results log'!$B$2,IF(J343=0,-'complete results log'!$B$2,-('complete results log'!$B$2*2)))))))*E343</f>
        <v>-0</v>
      </c>
      <c r="S343" s="3"/>
      <c r="T343" s="3"/>
      <c r="U343" s="3"/>
      <c r="V343" s="3"/>
      <c r="W343" s="3"/>
      <c r="X343" s="3"/>
      <c r="Y343" s="3"/>
      <c r="Z343" s="3"/>
    </row>
    <row ht="12" customHeight="1" r="344">
      <c r="A344" s="26"/>
      <c r="B344" s="28"/>
      <c r="C344" s="29"/>
      <c r="D344" s="29"/>
      <c r="E344" s="29"/>
      <c r="F344" s="29"/>
      <c r="G344" s="29"/>
      <c r="H344" s="43"/>
      <c r="I344" s="43"/>
      <c r="J344" s="43"/>
      <c r="K344" s="29"/>
      <c r="L344" s="29"/>
      <c r="M344" s="20"/>
      <c r="N344" s="45">
        <f>((G344-1)*(1-(IF(H344="no",0,'complete results log'!$B$3)))+1)</f>
        <v>0.05</v>
      </c>
      <c r="O344" s="45">
        <f>E344*IF(I344="yes",2,1)</f>
        <v>0</v>
      </c>
      <c r="P344" s="46">
        <f>(IF(M344="WON-EW",((((N344-1)*J344)*'complete results log'!$B$2)+('complete results log'!$B$2*(N344-1))),IF(M344="WON",((((N344-1)*J344)*'complete results log'!$B$2)+('complete results log'!$B$2*(N344-1))),IF(M344="PLACED",((((N344-1)*J344)*'complete results log'!$B$2)-'complete results log'!$B$2),IF(J344=0,-'complete results log'!$B$2,IF(J344=0,-'complete results log'!$B$2,-('complete results log'!$B$2*2)))))))*E344</f>
        <v>-0</v>
      </c>
      <c r="Q344" s="46">
        <f>(IF(M344="WON-EW",(((K344-1)*'complete results log'!$B$2)*(1-$B$3))+(((L344-1)*'complete results log'!$B$2)*(1-$B$3)),IF(M344="WON",(((K344-1)*'complete results log'!$B$2)*(1-$B$3)),IF(M344="PLACED",(((L344-1)*'complete results log'!$B$2)*(1-$B$3))-'complete results log'!$B$2,IF(J344=0,-'complete results log'!$B$2,-('complete results log'!$B$2*2))))))*E344</f>
        <v>-0</v>
      </c>
      <c r="R344" s="46">
        <f>(IF(M344="WON-EW",((((F344-1)*J344)*'complete results log'!$B$2)+('complete results log'!$B$2*(F344-1))),IF(M344="WON",((((F344-1)*J344)*'complete results log'!$B$2)+('complete results log'!$B$2*(F344-1))),IF(M344="PLACED",((((F344-1)*J344)*'complete results log'!$B$2)-'complete results log'!$B$2),IF(J344=0,-'complete results log'!$B$2,IF(J344=0,-'complete results log'!$B$2,-('complete results log'!$B$2*2)))))))*E344</f>
        <v>-0</v>
      </c>
      <c r="S344" s="3"/>
      <c r="T344" s="3"/>
      <c r="U344" s="3"/>
      <c r="V344" s="3"/>
      <c r="W344" s="3"/>
      <c r="X344" s="3"/>
      <c r="Y344" s="3"/>
      <c r="Z344" s="3"/>
    </row>
    <row ht="12" customHeight="1" r="345">
      <c r="A345" s="26"/>
      <c r="B345" s="28"/>
      <c r="C345" s="29"/>
      <c r="D345" s="29"/>
      <c r="E345" s="29"/>
      <c r="F345" s="29"/>
      <c r="G345" s="29"/>
      <c r="H345" s="43"/>
      <c r="I345" s="43"/>
      <c r="J345" s="43"/>
      <c r="K345" s="29"/>
      <c r="L345" s="29"/>
      <c r="M345" s="20"/>
      <c r="N345" s="45">
        <f>((G345-1)*(1-(IF(H345="no",0,'complete results log'!$B$3)))+1)</f>
        <v>0.05</v>
      </c>
      <c r="O345" s="45">
        <f>E345*IF(I345="yes",2,1)</f>
        <v>0</v>
      </c>
      <c r="P345" s="46">
        <f>(IF(M345="WON-EW",((((N345-1)*J345)*'complete results log'!$B$2)+('complete results log'!$B$2*(N345-1))),IF(M345="WON",((((N345-1)*J345)*'complete results log'!$B$2)+('complete results log'!$B$2*(N345-1))),IF(M345="PLACED",((((N345-1)*J345)*'complete results log'!$B$2)-'complete results log'!$B$2),IF(J345=0,-'complete results log'!$B$2,IF(J345=0,-'complete results log'!$B$2,-('complete results log'!$B$2*2)))))))*E345</f>
        <v>-0</v>
      </c>
      <c r="Q345" s="46">
        <f>(IF(M345="WON-EW",(((K345-1)*'complete results log'!$B$2)*(1-$B$3))+(((L345-1)*'complete results log'!$B$2)*(1-$B$3)),IF(M345="WON",(((K345-1)*'complete results log'!$B$2)*(1-$B$3)),IF(M345="PLACED",(((L345-1)*'complete results log'!$B$2)*(1-$B$3))-'complete results log'!$B$2,IF(J345=0,-'complete results log'!$B$2,-('complete results log'!$B$2*2))))))*E345</f>
        <v>-0</v>
      </c>
      <c r="R345" s="46">
        <f>(IF(M345="WON-EW",((((F345-1)*J345)*'complete results log'!$B$2)+('complete results log'!$B$2*(F345-1))),IF(M345="WON",((((F345-1)*J345)*'complete results log'!$B$2)+('complete results log'!$B$2*(F345-1))),IF(M345="PLACED",((((F345-1)*J345)*'complete results log'!$B$2)-'complete results log'!$B$2),IF(J345=0,-'complete results log'!$B$2,IF(J345=0,-'complete results log'!$B$2,-('complete results log'!$B$2*2)))))))*E345</f>
        <v>-0</v>
      </c>
      <c r="S345" s="3"/>
      <c r="T345" s="3"/>
      <c r="U345" s="3"/>
      <c r="V345" s="3"/>
      <c r="W345" s="3"/>
      <c r="X345" s="3"/>
      <c r="Y345" s="3"/>
      <c r="Z345" s="3"/>
    </row>
    <row ht="12" customHeight="1" r="346">
      <c r="A346" s="26"/>
      <c r="B346" s="28"/>
      <c r="C346" s="29"/>
      <c r="D346" s="29"/>
      <c r="E346" s="29"/>
      <c r="F346" s="29"/>
      <c r="G346" s="29"/>
      <c r="H346" s="43"/>
      <c r="I346" s="43"/>
      <c r="J346" s="43"/>
      <c r="K346" s="29"/>
      <c r="L346" s="29"/>
      <c r="M346" s="20"/>
      <c r="N346" s="45">
        <f>((G346-1)*(1-(IF(H346="no",0,'complete results log'!$B$3)))+1)</f>
        <v>0.05</v>
      </c>
      <c r="O346" s="45">
        <f>E346*IF(I346="yes",2,1)</f>
        <v>0</v>
      </c>
      <c r="P346" s="46">
        <f>(IF(M346="WON-EW",((((N346-1)*J346)*'complete results log'!$B$2)+('complete results log'!$B$2*(N346-1))),IF(M346="WON",((((N346-1)*J346)*'complete results log'!$B$2)+('complete results log'!$B$2*(N346-1))),IF(M346="PLACED",((((N346-1)*J346)*'complete results log'!$B$2)-'complete results log'!$B$2),IF(J346=0,-'complete results log'!$B$2,IF(J346=0,-'complete results log'!$B$2,-('complete results log'!$B$2*2)))))))*E346</f>
        <v>-0</v>
      </c>
      <c r="Q346" s="46">
        <f>(IF(M346="WON-EW",(((K346-1)*'complete results log'!$B$2)*(1-$B$3))+(((L346-1)*'complete results log'!$B$2)*(1-$B$3)),IF(M346="WON",(((K346-1)*'complete results log'!$B$2)*(1-$B$3)),IF(M346="PLACED",(((L346-1)*'complete results log'!$B$2)*(1-$B$3))-'complete results log'!$B$2,IF(J346=0,-'complete results log'!$B$2,-('complete results log'!$B$2*2))))))*E346</f>
        <v>-0</v>
      </c>
      <c r="R346" s="46">
        <f>(IF(M346="WON-EW",((((F346-1)*J346)*'complete results log'!$B$2)+('complete results log'!$B$2*(F346-1))),IF(M346="WON",((((F346-1)*J346)*'complete results log'!$B$2)+('complete results log'!$B$2*(F346-1))),IF(M346="PLACED",((((F346-1)*J346)*'complete results log'!$B$2)-'complete results log'!$B$2),IF(J346=0,-'complete results log'!$B$2,IF(J346=0,-'complete results log'!$B$2,-('complete results log'!$B$2*2)))))))*E346</f>
        <v>-0</v>
      </c>
      <c r="S346" s="3"/>
      <c r="T346" s="3"/>
      <c r="U346" s="3"/>
      <c r="V346" s="3"/>
      <c r="W346" s="3"/>
      <c r="X346" s="3"/>
      <c r="Y346" s="3"/>
      <c r="Z346" s="3"/>
    </row>
    <row ht="12" customHeight="1" r="347">
      <c r="A347" s="26"/>
      <c r="B347" s="28"/>
      <c r="C347" s="29"/>
      <c r="D347" s="29"/>
      <c r="E347" s="29"/>
      <c r="F347" s="29"/>
      <c r="G347" s="29"/>
      <c r="H347" s="43"/>
      <c r="I347" s="43"/>
      <c r="J347" s="43"/>
      <c r="K347" s="29"/>
      <c r="L347" s="29"/>
      <c r="M347" s="20"/>
      <c r="N347" s="45">
        <f>((G347-1)*(1-(IF(H347="no",0,'complete results log'!$B$3)))+1)</f>
        <v>0.05</v>
      </c>
      <c r="O347" s="45">
        <f>E347*IF(I347="yes",2,1)</f>
        <v>0</v>
      </c>
      <c r="P347" s="46">
        <f>(IF(M347="WON-EW",((((N347-1)*J347)*'complete results log'!$B$2)+('complete results log'!$B$2*(N347-1))),IF(M347="WON",((((N347-1)*J347)*'complete results log'!$B$2)+('complete results log'!$B$2*(N347-1))),IF(M347="PLACED",((((N347-1)*J347)*'complete results log'!$B$2)-'complete results log'!$B$2),IF(J347=0,-'complete results log'!$B$2,IF(J347=0,-'complete results log'!$B$2,-('complete results log'!$B$2*2)))))))*E347</f>
        <v>-0</v>
      </c>
      <c r="Q347" s="46">
        <f>(IF(M347="WON-EW",(((K347-1)*'complete results log'!$B$2)*(1-$B$3))+(((L347-1)*'complete results log'!$B$2)*(1-$B$3)),IF(M347="WON",(((K347-1)*'complete results log'!$B$2)*(1-$B$3)),IF(M347="PLACED",(((L347-1)*'complete results log'!$B$2)*(1-$B$3))-'complete results log'!$B$2,IF(J347=0,-'complete results log'!$B$2,-('complete results log'!$B$2*2))))))*E347</f>
        <v>-0</v>
      </c>
      <c r="R347" s="46">
        <f>(IF(M347="WON-EW",((((F347-1)*J347)*'complete results log'!$B$2)+('complete results log'!$B$2*(F347-1))),IF(M347="WON",((((F347-1)*J347)*'complete results log'!$B$2)+('complete results log'!$B$2*(F347-1))),IF(M347="PLACED",((((F347-1)*J347)*'complete results log'!$B$2)-'complete results log'!$B$2),IF(J347=0,-'complete results log'!$B$2,IF(J347=0,-'complete results log'!$B$2,-('complete results log'!$B$2*2)))))))*E347</f>
        <v>-0</v>
      </c>
      <c r="S347" s="3"/>
      <c r="T347" s="3"/>
      <c r="U347" s="3"/>
      <c r="V347" s="3"/>
      <c r="W347" s="3"/>
      <c r="X347" s="3"/>
      <c r="Y347" s="3"/>
      <c r="Z347" s="3"/>
    </row>
    <row ht="12" customHeight="1" r="348">
      <c r="A348" s="26"/>
      <c r="B348" s="28"/>
      <c r="C348" s="29"/>
      <c r="D348" s="29"/>
      <c r="E348" s="29"/>
      <c r="F348" s="29"/>
      <c r="G348" s="29"/>
      <c r="H348" s="43"/>
      <c r="I348" s="43"/>
      <c r="J348" s="43"/>
      <c r="K348" s="29"/>
      <c r="L348" s="29"/>
      <c r="M348" s="20"/>
      <c r="N348" s="45">
        <f>((G348-1)*(1-(IF(H348="no",0,'complete results log'!$B$3)))+1)</f>
        <v>0.05</v>
      </c>
      <c r="O348" s="45">
        <f>E348*IF(I348="yes",2,1)</f>
        <v>0</v>
      </c>
      <c r="P348" s="46">
        <f>(IF(M348="WON-EW",((((N348-1)*J348)*'complete results log'!$B$2)+('complete results log'!$B$2*(N348-1))),IF(M348="WON",((((N348-1)*J348)*'complete results log'!$B$2)+('complete results log'!$B$2*(N348-1))),IF(M348="PLACED",((((N348-1)*J348)*'complete results log'!$B$2)-'complete results log'!$B$2),IF(J348=0,-'complete results log'!$B$2,IF(J348=0,-'complete results log'!$B$2,-('complete results log'!$B$2*2)))))))*E348</f>
        <v>-0</v>
      </c>
      <c r="Q348" s="46">
        <f>(IF(M348="WON-EW",(((K348-1)*'complete results log'!$B$2)*(1-$B$3))+(((L348-1)*'complete results log'!$B$2)*(1-$B$3)),IF(M348="WON",(((K348-1)*'complete results log'!$B$2)*(1-$B$3)),IF(M348="PLACED",(((L348-1)*'complete results log'!$B$2)*(1-$B$3))-'complete results log'!$B$2,IF(J348=0,-'complete results log'!$B$2,-('complete results log'!$B$2*2))))))*E348</f>
        <v>-0</v>
      </c>
      <c r="R348" s="46">
        <f>(IF(M348="WON-EW",((((F348-1)*J348)*'complete results log'!$B$2)+('complete results log'!$B$2*(F348-1))),IF(M348="WON",((((F348-1)*J348)*'complete results log'!$B$2)+('complete results log'!$B$2*(F348-1))),IF(M348="PLACED",((((F348-1)*J348)*'complete results log'!$B$2)-'complete results log'!$B$2),IF(J348=0,-'complete results log'!$B$2,IF(J348=0,-'complete results log'!$B$2,-('complete results log'!$B$2*2)))))))*E348</f>
        <v>-0</v>
      </c>
      <c r="S348" s="3"/>
      <c r="T348" s="3"/>
      <c r="U348" s="3"/>
      <c r="V348" s="3"/>
      <c r="W348" s="3"/>
      <c r="X348" s="3"/>
      <c r="Y348" s="3"/>
      <c r="Z348" s="3"/>
    </row>
    <row ht="12" customHeight="1" r="349">
      <c r="A349" s="26"/>
      <c r="B349" s="28"/>
      <c r="C349" s="29"/>
      <c r="D349" s="29"/>
      <c r="E349" s="29"/>
      <c r="F349" s="29"/>
      <c r="G349" s="29"/>
      <c r="H349" s="43"/>
      <c r="I349" s="43"/>
      <c r="J349" s="43"/>
      <c r="K349" s="29"/>
      <c r="L349" s="29"/>
      <c r="M349" s="20"/>
      <c r="N349" s="45">
        <f>((G349-1)*(1-(IF(H349="no",0,'complete results log'!$B$3)))+1)</f>
        <v>0.05</v>
      </c>
      <c r="O349" s="45">
        <f>E349*IF(I349="yes",2,1)</f>
        <v>0</v>
      </c>
      <c r="P349" s="46">
        <f>(IF(M349="WON-EW",((((N349-1)*J349)*'complete results log'!$B$2)+('complete results log'!$B$2*(N349-1))),IF(M349="WON",((((N349-1)*J349)*'complete results log'!$B$2)+('complete results log'!$B$2*(N349-1))),IF(M349="PLACED",((((N349-1)*J349)*'complete results log'!$B$2)-'complete results log'!$B$2),IF(J349=0,-'complete results log'!$B$2,IF(J349=0,-'complete results log'!$B$2,-('complete results log'!$B$2*2)))))))*E349</f>
        <v>-0</v>
      </c>
      <c r="Q349" s="46">
        <f>(IF(M349="WON-EW",(((K349-1)*'complete results log'!$B$2)*(1-$B$3))+(((L349-1)*'complete results log'!$B$2)*(1-$B$3)),IF(M349="WON",(((K349-1)*'complete results log'!$B$2)*(1-$B$3)),IF(M349="PLACED",(((L349-1)*'complete results log'!$B$2)*(1-$B$3))-'complete results log'!$B$2,IF(J349=0,-'complete results log'!$B$2,-('complete results log'!$B$2*2))))))*E349</f>
        <v>-0</v>
      </c>
      <c r="R349" s="46">
        <f>(IF(M349="WON-EW",((((F349-1)*J349)*'complete results log'!$B$2)+('complete results log'!$B$2*(F349-1))),IF(M349="WON",((((F349-1)*J349)*'complete results log'!$B$2)+('complete results log'!$B$2*(F349-1))),IF(M349="PLACED",((((F349-1)*J349)*'complete results log'!$B$2)-'complete results log'!$B$2),IF(J349=0,-'complete results log'!$B$2,IF(J349=0,-'complete results log'!$B$2,-('complete results log'!$B$2*2)))))))*E349</f>
        <v>-0</v>
      </c>
      <c r="S349" s="3"/>
      <c r="T349" s="3"/>
      <c r="U349" s="3"/>
      <c r="V349" s="3"/>
      <c r="W349" s="3"/>
      <c r="X349" s="3"/>
      <c r="Y349" s="3"/>
      <c r="Z349" s="3"/>
    </row>
    <row ht="12" customHeight="1" r="350">
      <c r="A350" s="26"/>
      <c r="B350" s="28"/>
      <c r="C350" s="29"/>
      <c r="D350" s="29"/>
      <c r="E350" s="29"/>
      <c r="F350" s="29"/>
      <c r="G350" s="29"/>
      <c r="H350" s="43"/>
      <c r="I350" s="43"/>
      <c r="J350" s="43"/>
      <c r="K350" s="29"/>
      <c r="L350" s="29"/>
      <c r="M350" s="20"/>
      <c r="N350" s="45">
        <f>((G350-1)*(1-(IF(H350="no",0,'complete results log'!$B$3)))+1)</f>
        <v>0.05</v>
      </c>
      <c r="O350" s="45">
        <f>E350*IF(I350="yes",2,1)</f>
        <v>0</v>
      </c>
      <c r="P350" s="46">
        <f>(IF(M350="WON-EW",((((N350-1)*J350)*'complete results log'!$B$2)+('complete results log'!$B$2*(N350-1))),IF(M350="WON",((((N350-1)*J350)*'complete results log'!$B$2)+('complete results log'!$B$2*(N350-1))),IF(M350="PLACED",((((N350-1)*J350)*'complete results log'!$B$2)-'complete results log'!$B$2),IF(J350=0,-'complete results log'!$B$2,IF(J350=0,-'complete results log'!$B$2,-('complete results log'!$B$2*2)))))))*E350</f>
        <v>-0</v>
      </c>
      <c r="Q350" s="46">
        <f>(IF(M350="WON-EW",(((K350-1)*'complete results log'!$B$2)*(1-$B$3))+(((L350-1)*'complete results log'!$B$2)*(1-$B$3)),IF(M350="WON",(((K350-1)*'complete results log'!$B$2)*(1-$B$3)),IF(M350="PLACED",(((L350-1)*'complete results log'!$B$2)*(1-$B$3))-'complete results log'!$B$2,IF(J350=0,-'complete results log'!$B$2,-('complete results log'!$B$2*2))))))*E350</f>
        <v>-0</v>
      </c>
      <c r="R350" s="46">
        <f>(IF(M350="WON-EW",((((F350-1)*J350)*'complete results log'!$B$2)+('complete results log'!$B$2*(F350-1))),IF(M350="WON",((((F350-1)*J350)*'complete results log'!$B$2)+('complete results log'!$B$2*(F350-1))),IF(M350="PLACED",((((F350-1)*J350)*'complete results log'!$B$2)-'complete results log'!$B$2),IF(J350=0,-'complete results log'!$B$2,IF(J350=0,-'complete results log'!$B$2,-('complete results log'!$B$2*2)))))))*E350</f>
        <v>-0</v>
      </c>
      <c r="S350" s="3"/>
      <c r="T350" s="3"/>
      <c r="U350" s="3"/>
      <c r="V350" s="3"/>
      <c r="W350" s="3"/>
      <c r="X350" s="3"/>
      <c r="Y350" s="3"/>
      <c r="Z350" s="3"/>
    </row>
    <row ht="12" customHeight="1" r="351">
      <c r="A351" s="26"/>
      <c r="B351" s="28"/>
      <c r="C351" s="29"/>
      <c r="D351" s="29"/>
      <c r="E351" s="29"/>
      <c r="F351" s="29"/>
      <c r="G351" s="29"/>
      <c r="H351" s="43"/>
      <c r="I351" s="43"/>
      <c r="J351" s="43"/>
      <c r="K351" s="29"/>
      <c r="L351" s="29"/>
      <c r="M351" s="20"/>
      <c r="N351" s="45">
        <f>((G351-1)*(1-(IF(H351="no",0,'complete results log'!$B$3)))+1)</f>
        <v>0.05</v>
      </c>
      <c r="O351" s="45">
        <f>E351*IF(I351="yes",2,1)</f>
        <v>0</v>
      </c>
      <c r="P351" s="46">
        <f>(IF(M351="WON-EW",((((N351-1)*J351)*'complete results log'!$B$2)+('complete results log'!$B$2*(N351-1))),IF(M351="WON",((((N351-1)*J351)*'complete results log'!$B$2)+('complete results log'!$B$2*(N351-1))),IF(M351="PLACED",((((N351-1)*J351)*'complete results log'!$B$2)-'complete results log'!$B$2),IF(J351=0,-'complete results log'!$B$2,IF(J351=0,-'complete results log'!$B$2,-('complete results log'!$B$2*2)))))))*E351</f>
        <v>-0</v>
      </c>
      <c r="Q351" s="46">
        <f>(IF(M351="WON-EW",(((K351-1)*'complete results log'!$B$2)*(1-$B$3))+(((L351-1)*'complete results log'!$B$2)*(1-$B$3)),IF(M351="WON",(((K351-1)*'complete results log'!$B$2)*(1-$B$3)),IF(M351="PLACED",(((L351-1)*'complete results log'!$B$2)*(1-$B$3))-'complete results log'!$B$2,IF(J351=0,-'complete results log'!$B$2,-('complete results log'!$B$2*2))))))*E351</f>
        <v>-0</v>
      </c>
      <c r="R351" s="46">
        <f>(IF(M351="WON-EW",((((F351-1)*J351)*'complete results log'!$B$2)+('complete results log'!$B$2*(F351-1))),IF(M351="WON",((((F351-1)*J351)*'complete results log'!$B$2)+('complete results log'!$B$2*(F351-1))),IF(M351="PLACED",((((F351-1)*J351)*'complete results log'!$B$2)-'complete results log'!$B$2),IF(J351=0,-'complete results log'!$B$2,IF(J351=0,-'complete results log'!$B$2,-('complete results log'!$B$2*2)))))))*E351</f>
        <v>-0</v>
      </c>
      <c r="S351" s="3"/>
      <c r="T351" s="3"/>
      <c r="U351" s="3"/>
      <c r="V351" s="3"/>
      <c r="W351" s="3"/>
      <c r="X351" s="3"/>
      <c r="Y351" s="3"/>
      <c r="Z351" s="3"/>
    </row>
    <row ht="12" customHeight="1" r="352">
      <c r="A352" s="26"/>
      <c r="B352" s="28"/>
      <c r="C352" s="29"/>
      <c r="D352" s="29"/>
      <c r="E352" s="29"/>
      <c r="F352" s="29"/>
      <c r="G352" s="29"/>
      <c r="H352" s="43"/>
      <c r="I352" s="43"/>
      <c r="J352" s="43"/>
      <c r="K352" s="29"/>
      <c r="L352" s="29"/>
      <c r="M352" s="20"/>
      <c r="N352" s="45">
        <f>((G352-1)*(1-(IF(H352="no",0,'complete results log'!$B$3)))+1)</f>
        <v>0.05</v>
      </c>
      <c r="O352" s="45">
        <f>E352*IF(I352="yes",2,1)</f>
        <v>0</v>
      </c>
      <c r="P352" s="46">
        <f>(IF(M352="WON-EW",((((N352-1)*J352)*'complete results log'!$B$2)+('complete results log'!$B$2*(N352-1))),IF(M352="WON",((((N352-1)*J352)*'complete results log'!$B$2)+('complete results log'!$B$2*(N352-1))),IF(M352="PLACED",((((N352-1)*J352)*'complete results log'!$B$2)-'complete results log'!$B$2),IF(J352=0,-'complete results log'!$B$2,IF(J352=0,-'complete results log'!$B$2,-('complete results log'!$B$2*2)))))))*E352</f>
        <v>-0</v>
      </c>
      <c r="Q352" s="46">
        <f>(IF(M352="WON-EW",(((K352-1)*'complete results log'!$B$2)*(1-$B$3))+(((L352-1)*'complete results log'!$B$2)*(1-$B$3)),IF(M352="WON",(((K352-1)*'complete results log'!$B$2)*(1-$B$3)),IF(M352="PLACED",(((L352-1)*'complete results log'!$B$2)*(1-$B$3))-'complete results log'!$B$2,IF(J352=0,-'complete results log'!$B$2,-('complete results log'!$B$2*2))))))*E352</f>
        <v>-0</v>
      </c>
      <c r="R352" s="46">
        <f>(IF(M352="WON-EW",((((F352-1)*J352)*'complete results log'!$B$2)+('complete results log'!$B$2*(F352-1))),IF(M352="WON",((((F352-1)*J352)*'complete results log'!$B$2)+('complete results log'!$B$2*(F352-1))),IF(M352="PLACED",((((F352-1)*J352)*'complete results log'!$B$2)-'complete results log'!$B$2),IF(J352=0,-'complete results log'!$B$2,IF(J352=0,-'complete results log'!$B$2,-('complete results log'!$B$2*2)))))))*E352</f>
        <v>-0</v>
      </c>
      <c r="S352" s="3"/>
      <c r="T352" s="3"/>
      <c r="U352" s="3"/>
      <c r="V352" s="3"/>
      <c r="W352" s="3"/>
      <c r="X352" s="3"/>
      <c r="Y352" s="3"/>
      <c r="Z352" s="3"/>
    </row>
    <row ht="12" customHeight="1" r="353">
      <c r="A353" s="26"/>
      <c r="B353" s="28"/>
      <c r="C353" s="29"/>
      <c r="D353" s="29"/>
      <c r="E353" s="29"/>
      <c r="F353" s="29"/>
      <c r="G353" s="29"/>
      <c r="H353" s="43"/>
      <c r="I353" s="43"/>
      <c r="J353" s="43"/>
      <c r="K353" s="29"/>
      <c r="L353" s="29"/>
      <c r="M353" s="20"/>
      <c r="N353" s="45">
        <f>((G353-1)*(1-(IF(H353="no",0,'complete results log'!$B$3)))+1)</f>
        <v>0.05</v>
      </c>
      <c r="O353" s="45">
        <f>E353*IF(I353="yes",2,1)</f>
        <v>0</v>
      </c>
      <c r="P353" s="46">
        <f>(IF(M353="WON-EW",((((N353-1)*J353)*'complete results log'!$B$2)+('complete results log'!$B$2*(N353-1))),IF(M353="WON",((((N353-1)*J353)*'complete results log'!$B$2)+('complete results log'!$B$2*(N353-1))),IF(M353="PLACED",((((N353-1)*J353)*'complete results log'!$B$2)-'complete results log'!$B$2),IF(J353=0,-'complete results log'!$B$2,IF(J353=0,-'complete results log'!$B$2,-('complete results log'!$B$2*2)))))))*E353</f>
        <v>-0</v>
      </c>
      <c r="Q353" s="46">
        <f>(IF(M353="WON-EW",(((K353-1)*'complete results log'!$B$2)*(1-$B$3))+(((L353-1)*'complete results log'!$B$2)*(1-$B$3)),IF(M353="WON",(((K353-1)*'complete results log'!$B$2)*(1-$B$3)),IF(M353="PLACED",(((L353-1)*'complete results log'!$B$2)*(1-$B$3))-'complete results log'!$B$2,IF(J353=0,-'complete results log'!$B$2,-('complete results log'!$B$2*2))))))*E353</f>
        <v>-0</v>
      </c>
      <c r="R353" s="46">
        <f>(IF(M353="WON-EW",((((F353-1)*J353)*'complete results log'!$B$2)+('complete results log'!$B$2*(F353-1))),IF(M353="WON",((((F353-1)*J353)*'complete results log'!$B$2)+('complete results log'!$B$2*(F353-1))),IF(M353="PLACED",((((F353-1)*J353)*'complete results log'!$B$2)-'complete results log'!$B$2),IF(J353=0,-'complete results log'!$B$2,IF(J353=0,-'complete results log'!$B$2,-('complete results log'!$B$2*2)))))))*E353</f>
        <v>-0</v>
      </c>
      <c r="S353" s="3"/>
      <c r="T353" s="3"/>
      <c r="U353" s="3"/>
      <c r="V353" s="3"/>
      <c r="W353" s="3"/>
      <c r="X353" s="3"/>
      <c r="Y353" s="3"/>
      <c r="Z353" s="3"/>
    </row>
    <row ht="12" customHeight="1" r="354">
      <c r="A354" s="26"/>
      <c r="B354" s="28"/>
      <c r="C354" s="29"/>
      <c r="D354" s="29"/>
      <c r="E354" s="29"/>
      <c r="F354" s="29"/>
      <c r="G354" s="29"/>
      <c r="H354" s="43"/>
      <c r="I354" s="43"/>
      <c r="J354" s="43"/>
      <c r="K354" s="29"/>
      <c r="L354" s="29"/>
      <c r="M354" s="20"/>
      <c r="N354" s="45">
        <f>((G354-1)*(1-(IF(H354="no",0,'complete results log'!$B$3)))+1)</f>
        <v>0.05</v>
      </c>
      <c r="O354" s="45">
        <f>E354*IF(I354="yes",2,1)</f>
        <v>0</v>
      </c>
      <c r="P354" s="46">
        <f>(IF(M354="WON-EW",((((N354-1)*J354)*'complete results log'!$B$2)+('complete results log'!$B$2*(N354-1))),IF(M354="WON",((((N354-1)*J354)*'complete results log'!$B$2)+('complete results log'!$B$2*(N354-1))),IF(M354="PLACED",((((N354-1)*J354)*'complete results log'!$B$2)-'complete results log'!$B$2),IF(J354=0,-'complete results log'!$B$2,IF(J354=0,-'complete results log'!$B$2,-('complete results log'!$B$2*2)))))))*E354</f>
        <v>-0</v>
      </c>
      <c r="Q354" s="46">
        <f>(IF(M354="WON-EW",(((K354-1)*'complete results log'!$B$2)*(1-$B$3))+(((L354-1)*'complete results log'!$B$2)*(1-$B$3)),IF(M354="WON",(((K354-1)*'complete results log'!$B$2)*(1-$B$3)),IF(M354="PLACED",(((L354-1)*'complete results log'!$B$2)*(1-$B$3))-'complete results log'!$B$2,IF(J354=0,-'complete results log'!$B$2,-('complete results log'!$B$2*2))))))*E354</f>
        <v>-0</v>
      </c>
      <c r="R354" s="46">
        <f>(IF(M354="WON-EW",((((F354-1)*J354)*'complete results log'!$B$2)+('complete results log'!$B$2*(F354-1))),IF(M354="WON",((((F354-1)*J354)*'complete results log'!$B$2)+('complete results log'!$B$2*(F354-1))),IF(M354="PLACED",((((F354-1)*J354)*'complete results log'!$B$2)-'complete results log'!$B$2),IF(J354=0,-'complete results log'!$B$2,IF(J354=0,-'complete results log'!$B$2,-('complete results log'!$B$2*2)))))))*E354</f>
        <v>-0</v>
      </c>
      <c r="S354" s="3"/>
      <c r="T354" s="3"/>
      <c r="U354" s="3"/>
      <c r="V354" s="3"/>
      <c r="W354" s="3"/>
      <c r="X354" s="3"/>
      <c r="Y354" s="3"/>
      <c r="Z354" s="3"/>
    </row>
    <row ht="12" customHeight="1" r="355">
      <c r="A355" s="26"/>
      <c r="B355" s="28"/>
      <c r="C355" s="29"/>
      <c r="D355" s="29"/>
      <c r="E355" s="29"/>
      <c r="F355" s="29"/>
      <c r="G355" s="29"/>
      <c r="H355" s="43"/>
      <c r="I355" s="43"/>
      <c r="J355" s="43"/>
      <c r="K355" s="29"/>
      <c r="L355" s="29"/>
      <c r="M355" s="20"/>
      <c r="N355" s="45">
        <f>((G355-1)*(1-(IF(H355="no",0,'complete results log'!$B$3)))+1)</f>
        <v>0.05</v>
      </c>
      <c r="O355" s="45">
        <f>E355*IF(I355="yes",2,1)</f>
        <v>0</v>
      </c>
      <c r="P355" s="46">
        <f>(IF(M355="WON-EW",((((N355-1)*J355)*'complete results log'!$B$2)+('complete results log'!$B$2*(N355-1))),IF(M355="WON",((((N355-1)*J355)*'complete results log'!$B$2)+('complete results log'!$B$2*(N355-1))),IF(M355="PLACED",((((N355-1)*J355)*'complete results log'!$B$2)-'complete results log'!$B$2),IF(J355=0,-'complete results log'!$B$2,IF(J355=0,-'complete results log'!$B$2,-('complete results log'!$B$2*2)))))))*E355</f>
        <v>-0</v>
      </c>
      <c r="Q355" s="46">
        <f>(IF(M355="WON-EW",(((K355-1)*'complete results log'!$B$2)*(1-$B$3))+(((L355-1)*'complete results log'!$B$2)*(1-$B$3)),IF(M355="WON",(((K355-1)*'complete results log'!$B$2)*(1-$B$3)),IF(M355="PLACED",(((L355-1)*'complete results log'!$B$2)*(1-$B$3))-'complete results log'!$B$2,IF(J355=0,-'complete results log'!$B$2,-('complete results log'!$B$2*2))))))*E355</f>
        <v>-0</v>
      </c>
      <c r="R355" s="46">
        <f>(IF(M355="WON-EW",((((F355-1)*J355)*'complete results log'!$B$2)+('complete results log'!$B$2*(F355-1))),IF(M355="WON",((((F355-1)*J355)*'complete results log'!$B$2)+('complete results log'!$B$2*(F355-1))),IF(M355="PLACED",((((F355-1)*J355)*'complete results log'!$B$2)-'complete results log'!$B$2),IF(J355=0,-'complete results log'!$B$2,IF(J355=0,-'complete results log'!$B$2,-('complete results log'!$B$2*2)))))))*E355</f>
        <v>-0</v>
      </c>
      <c r="S355" s="3"/>
      <c r="T355" s="3"/>
      <c r="U355" s="3"/>
      <c r="V355" s="3"/>
      <c r="W355" s="3"/>
      <c r="X355" s="3"/>
      <c r="Y355" s="3"/>
      <c r="Z355" s="3"/>
    </row>
    <row ht="12" customHeight="1" r="356">
      <c r="A356" s="26"/>
      <c r="B356" s="28"/>
      <c r="C356" s="29"/>
      <c r="D356" s="29"/>
      <c r="E356" s="29"/>
      <c r="F356" s="29"/>
      <c r="G356" s="29"/>
      <c r="H356" s="43"/>
      <c r="I356" s="43"/>
      <c r="J356" s="43"/>
      <c r="K356" s="29"/>
      <c r="L356" s="29"/>
      <c r="M356" s="20"/>
      <c r="N356" s="45">
        <f>((G356-1)*(1-(IF(H356="no",0,'complete results log'!$B$3)))+1)</f>
        <v>0.05</v>
      </c>
      <c r="O356" s="45">
        <f>E356*IF(I356="yes",2,1)</f>
        <v>0</v>
      </c>
      <c r="P356" s="46">
        <f>(IF(M356="WON-EW",((((N356-1)*J356)*'complete results log'!$B$2)+('complete results log'!$B$2*(N356-1))),IF(M356="WON",((((N356-1)*J356)*'complete results log'!$B$2)+('complete results log'!$B$2*(N356-1))),IF(M356="PLACED",((((N356-1)*J356)*'complete results log'!$B$2)-'complete results log'!$B$2),IF(J356=0,-'complete results log'!$B$2,IF(J356=0,-'complete results log'!$B$2,-('complete results log'!$B$2*2)))))))*E356</f>
        <v>-0</v>
      </c>
      <c r="Q356" s="46">
        <f>(IF(M356="WON-EW",(((K356-1)*'complete results log'!$B$2)*(1-$B$3))+(((L356-1)*'complete results log'!$B$2)*(1-$B$3)),IF(M356="WON",(((K356-1)*'complete results log'!$B$2)*(1-$B$3)),IF(M356="PLACED",(((L356-1)*'complete results log'!$B$2)*(1-$B$3))-'complete results log'!$B$2,IF(J356=0,-'complete results log'!$B$2,-('complete results log'!$B$2*2))))))*E356</f>
        <v>-0</v>
      </c>
      <c r="R356" s="46">
        <f>(IF(M356="WON-EW",((((F356-1)*J356)*'complete results log'!$B$2)+('complete results log'!$B$2*(F356-1))),IF(M356="WON",((((F356-1)*J356)*'complete results log'!$B$2)+('complete results log'!$B$2*(F356-1))),IF(M356="PLACED",((((F356-1)*J356)*'complete results log'!$B$2)-'complete results log'!$B$2),IF(J356=0,-'complete results log'!$B$2,IF(J356=0,-'complete results log'!$B$2,-('complete results log'!$B$2*2)))))))*E356</f>
        <v>-0</v>
      </c>
      <c r="S356" s="3"/>
      <c r="T356" s="3"/>
      <c r="U356" s="3"/>
      <c r="V356" s="3"/>
      <c r="W356" s="3"/>
      <c r="X356" s="3"/>
      <c r="Y356" s="3"/>
      <c r="Z356" s="3"/>
    </row>
    <row ht="12" customHeight="1" r="357">
      <c r="A357" s="26"/>
      <c r="B357" s="28"/>
      <c r="C357" s="29"/>
      <c r="D357" s="29"/>
      <c r="E357" s="29"/>
      <c r="F357" s="29"/>
      <c r="G357" s="29"/>
      <c r="H357" s="43"/>
      <c r="I357" s="43"/>
      <c r="J357" s="43"/>
      <c r="K357" s="29"/>
      <c r="L357" s="29"/>
      <c r="M357" s="20"/>
      <c r="N357" s="45">
        <f>((G357-1)*(1-(IF(H357="no",0,'complete results log'!$B$3)))+1)</f>
        <v>0.05</v>
      </c>
      <c r="O357" s="45">
        <f>E357*IF(I357="yes",2,1)</f>
        <v>0</v>
      </c>
      <c r="P357" s="46">
        <f>(IF(M357="WON-EW",((((N357-1)*J357)*'complete results log'!$B$2)+('complete results log'!$B$2*(N357-1))),IF(M357="WON",((((N357-1)*J357)*'complete results log'!$B$2)+('complete results log'!$B$2*(N357-1))),IF(M357="PLACED",((((N357-1)*J357)*'complete results log'!$B$2)-'complete results log'!$B$2),IF(J357=0,-'complete results log'!$B$2,IF(J357=0,-'complete results log'!$B$2,-('complete results log'!$B$2*2)))))))*E357</f>
        <v>-0</v>
      </c>
      <c r="Q357" s="46">
        <f>(IF(M357="WON-EW",(((K357-1)*'complete results log'!$B$2)*(1-$B$3))+(((L357-1)*'complete results log'!$B$2)*(1-$B$3)),IF(M357="WON",(((K357-1)*'complete results log'!$B$2)*(1-$B$3)),IF(M357="PLACED",(((L357-1)*'complete results log'!$B$2)*(1-$B$3))-'complete results log'!$B$2,IF(J357=0,-'complete results log'!$B$2,-('complete results log'!$B$2*2))))))*E357</f>
        <v>-0</v>
      </c>
      <c r="R357" s="46">
        <f>(IF(M357="WON-EW",((((F357-1)*J357)*'complete results log'!$B$2)+('complete results log'!$B$2*(F357-1))),IF(M357="WON",((((F357-1)*J357)*'complete results log'!$B$2)+('complete results log'!$B$2*(F357-1))),IF(M357="PLACED",((((F357-1)*J357)*'complete results log'!$B$2)-'complete results log'!$B$2),IF(J357=0,-'complete results log'!$B$2,IF(J357=0,-'complete results log'!$B$2,-('complete results log'!$B$2*2)))))))*E357</f>
        <v>-0</v>
      </c>
      <c r="S357" s="3"/>
      <c r="T357" s="3"/>
      <c r="U357" s="3"/>
      <c r="V357" s="3"/>
      <c r="W357" s="3"/>
      <c r="X357" s="3"/>
      <c r="Y357" s="3"/>
      <c r="Z357" s="3"/>
    </row>
    <row ht="12" customHeight="1" r="358">
      <c r="A358" s="26"/>
      <c r="B358" s="28"/>
      <c r="C358" s="29"/>
      <c r="D358" s="29"/>
      <c r="E358" s="29"/>
      <c r="F358" s="29"/>
      <c r="G358" s="29"/>
      <c r="H358" s="43"/>
      <c r="I358" s="43"/>
      <c r="J358" s="43"/>
      <c r="K358" s="29"/>
      <c r="L358" s="29"/>
      <c r="M358" s="20"/>
      <c r="N358" s="45">
        <f>((G358-1)*(1-(IF(H358="no",0,'complete results log'!$B$3)))+1)</f>
        <v>0.05</v>
      </c>
      <c r="O358" s="45">
        <f>E358*IF(I358="yes",2,1)</f>
        <v>0</v>
      </c>
      <c r="P358" s="46">
        <f>(IF(M358="WON-EW",((((N358-1)*J358)*'complete results log'!$B$2)+('complete results log'!$B$2*(N358-1))),IF(M358="WON",((((N358-1)*J358)*'complete results log'!$B$2)+('complete results log'!$B$2*(N358-1))),IF(M358="PLACED",((((N358-1)*J358)*'complete results log'!$B$2)-'complete results log'!$B$2),IF(J358=0,-'complete results log'!$B$2,IF(J358=0,-'complete results log'!$B$2,-('complete results log'!$B$2*2)))))))*E358</f>
        <v>-0</v>
      </c>
      <c r="Q358" s="46">
        <f>(IF(M358="WON-EW",(((K358-1)*'complete results log'!$B$2)*(1-$B$3))+(((L358-1)*'complete results log'!$B$2)*(1-$B$3)),IF(M358="WON",(((K358-1)*'complete results log'!$B$2)*(1-$B$3)),IF(M358="PLACED",(((L358-1)*'complete results log'!$B$2)*(1-$B$3))-'complete results log'!$B$2,IF(J358=0,-'complete results log'!$B$2,-('complete results log'!$B$2*2))))))*E358</f>
        <v>-0</v>
      </c>
      <c r="R358" s="46">
        <f>(IF(M358="WON-EW",((((F358-1)*J358)*'complete results log'!$B$2)+('complete results log'!$B$2*(F358-1))),IF(M358="WON",((((F358-1)*J358)*'complete results log'!$B$2)+('complete results log'!$B$2*(F358-1))),IF(M358="PLACED",((((F358-1)*J358)*'complete results log'!$B$2)-'complete results log'!$B$2),IF(J358=0,-'complete results log'!$B$2,IF(J358=0,-'complete results log'!$B$2,-('complete results log'!$B$2*2)))))))*E358</f>
        <v>-0</v>
      </c>
      <c r="S358" s="3"/>
      <c r="T358" s="3"/>
      <c r="U358" s="3"/>
      <c r="V358" s="3"/>
      <c r="W358" s="3"/>
      <c r="X358" s="3"/>
      <c r="Y358" s="3"/>
      <c r="Z358" s="3"/>
    </row>
    <row ht="12" customHeight="1" r="359">
      <c r="A359" s="26"/>
      <c r="B359" s="28"/>
      <c r="C359" s="29"/>
      <c r="D359" s="29"/>
      <c r="E359" s="29"/>
      <c r="F359" s="29"/>
      <c r="G359" s="29"/>
      <c r="H359" s="43"/>
      <c r="I359" s="43"/>
      <c r="J359" s="43"/>
      <c r="K359" s="29"/>
      <c r="L359" s="29"/>
      <c r="M359" s="20"/>
      <c r="N359" s="45">
        <f>((G359-1)*(1-(IF(H359="no",0,'complete results log'!$B$3)))+1)</f>
        <v>0.05</v>
      </c>
      <c r="O359" s="45">
        <f>E359*IF(I359="yes",2,1)</f>
        <v>0</v>
      </c>
      <c r="P359" s="46">
        <f>(IF(M359="WON-EW",((((N359-1)*J359)*'complete results log'!$B$2)+('complete results log'!$B$2*(N359-1))),IF(M359="WON",((((N359-1)*J359)*'complete results log'!$B$2)+('complete results log'!$B$2*(N359-1))),IF(M359="PLACED",((((N359-1)*J359)*'complete results log'!$B$2)-'complete results log'!$B$2),IF(J359=0,-'complete results log'!$B$2,IF(J359=0,-'complete results log'!$B$2,-('complete results log'!$B$2*2)))))))*E359</f>
        <v>-0</v>
      </c>
      <c r="Q359" s="46">
        <f>(IF(M359="WON-EW",(((K359-1)*'complete results log'!$B$2)*(1-$B$3))+(((L359-1)*'complete results log'!$B$2)*(1-$B$3)),IF(M359="WON",(((K359-1)*'complete results log'!$B$2)*(1-$B$3)),IF(M359="PLACED",(((L359-1)*'complete results log'!$B$2)*(1-$B$3))-'complete results log'!$B$2,IF(J359=0,-'complete results log'!$B$2,-('complete results log'!$B$2*2))))))*E359</f>
        <v>-0</v>
      </c>
      <c r="R359" s="46">
        <f>(IF(M359="WON-EW",((((F359-1)*J359)*'complete results log'!$B$2)+('complete results log'!$B$2*(F359-1))),IF(M359="WON",((((F359-1)*J359)*'complete results log'!$B$2)+('complete results log'!$B$2*(F359-1))),IF(M359="PLACED",((((F359-1)*J359)*'complete results log'!$B$2)-'complete results log'!$B$2),IF(J359=0,-'complete results log'!$B$2,IF(J359=0,-'complete results log'!$B$2,-('complete results log'!$B$2*2)))))))*E359</f>
        <v>-0</v>
      </c>
      <c r="S359" s="3"/>
      <c r="T359" s="3"/>
      <c r="U359" s="3"/>
      <c r="V359" s="3"/>
      <c r="W359" s="3"/>
      <c r="X359" s="3"/>
      <c r="Y359" s="3"/>
      <c r="Z359" s="3"/>
    </row>
    <row ht="12" customHeight="1" r="360">
      <c r="A360" s="26"/>
      <c r="B360" s="28"/>
      <c r="C360" s="29"/>
      <c r="D360" s="29"/>
      <c r="E360" s="29"/>
      <c r="F360" s="29"/>
      <c r="G360" s="29"/>
      <c r="H360" s="43"/>
      <c r="I360" s="43"/>
      <c r="J360" s="43"/>
      <c r="K360" s="29"/>
      <c r="L360" s="29"/>
      <c r="M360" s="20"/>
      <c r="N360" s="45">
        <f>((G360-1)*(1-(IF(H360="no",0,'complete results log'!$B$3)))+1)</f>
        <v>0.05</v>
      </c>
      <c r="O360" s="45">
        <f>E360*IF(I360="yes",2,1)</f>
        <v>0</v>
      </c>
      <c r="P360" s="46">
        <f>(IF(M360="WON-EW",((((N360-1)*J360)*'complete results log'!$B$2)+('complete results log'!$B$2*(N360-1))),IF(M360="WON",((((N360-1)*J360)*'complete results log'!$B$2)+('complete results log'!$B$2*(N360-1))),IF(M360="PLACED",((((N360-1)*J360)*'complete results log'!$B$2)-'complete results log'!$B$2),IF(J360=0,-'complete results log'!$B$2,IF(J360=0,-'complete results log'!$B$2,-('complete results log'!$B$2*2)))))))*E360</f>
        <v>-0</v>
      </c>
      <c r="Q360" s="46">
        <f>(IF(M360="WON-EW",(((K360-1)*'complete results log'!$B$2)*(1-$B$3))+(((L360-1)*'complete results log'!$B$2)*(1-$B$3)),IF(M360="WON",(((K360-1)*'complete results log'!$B$2)*(1-$B$3)),IF(M360="PLACED",(((L360-1)*'complete results log'!$B$2)*(1-$B$3))-'complete results log'!$B$2,IF(J360=0,-'complete results log'!$B$2,-('complete results log'!$B$2*2))))))*E360</f>
        <v>-0</v>
      </c>
      <c r="R360" s="46">
        <f>(IF(M360="WON-EW",((((F360-1)*J360)*'complete results log'!$B$2)+('complete results log'!$B$2*(F360-1))),IF(M360="WON",((((F360-1)*J360)*'complete results log'!$B$2)+('complete results log'!$B$2*(F360-1))),IF(M360="PLACED",((((F360-1)*J360)*'complete results log'!$B$2)-'complete results log'!$B$2),IF(J360=0,-'complete results log'!$B$2,IF(J360=0,-'complete results log'!$B$2,-('complete results log'!$B$2*2)))))))*E360</f>
        <v>-0</v>
      </c>
      <c r="S360" s="3"/>
      <c r="T360" s="3"/>
      <c r="U360" s="3"/>
      <c r="V360" s="3"/>
      <c r="W360" s="3"/>
      <c r="X360" s="3"/>
      <c r="Y360" s="3"/>
      <c r="Z360" s="3"/>
    </row>
    <row ht="12" customHeight="1" r="361">
      <c r="A361" s="26"/>
      <c r="B361" s="28"/>
      <c r="C361" s="29"/>
      <c r="D361" s="29"/>
      <c r="E361" s="29"/>
      <c r="F361" s="29"/>
      <c r="G361" s="29"/>
      <c r="H361" s="43"/>
      <c r="I361" s="43"/>
      <c r="J361" s="43"/>
      <c r="K361" s="29"/>
      <c r="L361" s="29"/>
      <c r="M361" s="20"/>
      <c r="N361" s="45">
        <f>((G361-1)*(1-(IF(H361="no",0,'complete results log'!$B$3)))+1)</f>
        <v>0.05</v>
      </c>
      <c r="O361" s="45">
        <f>E361*IF(I361="yes",2,1)</f>
        <v>0</v>
      </c>
      <c r="P361" s="46">
        <f>(IF(M361="WON-EW",((((N361-1)*J361)*'complete results log'!$B$2)+('complete results log'!$B$2*(N361-1))),IF(M361="WON",((((N361-1)*J361)*'complete results log'!$B$2)+('complete results log'!$B$2*(N361-1))),IF(M361="PLACED",((((N361-1)*J361)*'complete results log'!$B$2)-'complete results log'!$B$2),IF(J361=0,-'complete results log'!$B$2,IF(J361=0,-'complete results log'!$B$2,-('complete results log'!$B$2*2)))))))*E361</f>
        <v>-0</v>
      </c>
      <c r="Q361" s="46">
        <f>(IF(M361="WON-EW",(((K361-1)*'complete results log'!$B$2)*(1-$B$3))+(((L361-1)*'complete results log'!$B$2)*(1-$B$3)),IF(M361="WON",(((K361-1)*'complete results log'!$B$2)*(1-$B$3)),IF(M361="PLACED",(((L361-1)*'complete results log'!$B$2)*(1-$B$3))-'complete results log'!$B$2,IF(J361=0,-'complete results log'!$B$2,-('complete results log'!$B$2*2))))))*E361</f>
        <v>-0</v>
      </c>
      <c r="R361" s="46">
        <f>(IF(M361="WON-EW",((((F361-1)*J361)*'complete results log'!$B$2)+('complete results log'!$B$2*(F361-1))),IF(M361="WON",((((F361-1)*J361)*'complete results log'!$B$2)+('complete results log'!$B$2*(F361-1))),IF(M361="PLACED",((((F361-1)*J361)*'complete results log'!$B$2)-'complete results log'!$B$2),IF(J361=0,-'complete results log'!$B$2,IF(J361=0,-'complete results log'!$B$2,-('complete results log'!$B$2*2)))))))*E361</f>
        <v>-0</v>
      </c>
      <c r="S361" s="3"/>
      <c r="T361" s="3"/>
      <c r="U361" s="3"/>
      <c r="V361" s="3"/>
      <c r="W361" s="3"/>
      <c r="X361" s="3"/>
      <c r="Y361" s="3"/>
      <c r="Z361" s="3"/>
    </row>
    <row ht="12" customHeight="1" r="362">
      <c r="A362" s="26"/>
      <c r="B362" s="28"/>
      <c r="C362" s="29"/>
      <c r="D362" s="29"/>
      <c r="E362" s="29"/>
      <c r="F362" s="29"/>
      <c r="G362" s="29"/>
      <c r="H362" s="43"/>
      <c r="I362" s="43"/>
      <c r="J362" s="43"/>
      <c r="K362" s="29"/>
      <c r="L362" s="29"/>
      <c r="M362" s="20"/>
      <c r="N362" s="45">
        <f>((G362-1)*(1-(IF(H362="no",0,'complete results log'!$B$3)))+1)</f>
        <v>0.05</v>
      </c>
      <c r="O362" s="45">
        <f>E362*IF(I362="yes",2,1)</f>
        <v>0</v>
      </c>
      <c r="P362" s="46">
        <f>(IF(M362="WON-EW",((((N362-1)*J362)*'complete results log'!$B$2)+('complete results log'!$B$2*(N362-1))),IF(M362="WON",((((N362-1)*J362)*'complete results log'!$B$2)+('complete results log'!$B$2*(N362-1))),IF(M362="PLACED",((((N362-1)*J362)*'complete results log'!$B$2)-'complete results log'!$B$2),IF(J362=0,-'complete results log'!$B$2,IF(J362=0,-'complete results log'!$B$2,-('complete results log'!$B$2*2)))))))*E362</f>
        <v>-0</v>
      </c>
      <c r="Q362" s="46">
        <f>(IF(M362="WON-EW",(((K362-1)*'complete results log'!$B$2)*(1-$B$3))+(((L362-1)*'complete results log'!$B$2)*(1-$B$3)),IF(M362="WON",(((K362-1)*'complete results log'!$B$2)*(1-$B$3)),IF(M362="PLACED",(((L362-1)*'complete results log'!$B$2)*(1-$B$3))-'complete results log'!$B$2,IF(J362=0,-'complete results log'!$B$2,-('complete results log'!$B$2*2))))))*E362</f>
        <v>-0</v>
      </c>
      <c r="R362" s="46">
        <f>(IF(M362="WON-EW",((((F362-1)*J362)*'complete results log'!$B$2)+('complete results log'!$B$2*(F362-1))),IF(M362="WON",((((F362-1)*J362)*'complete results log'!$B$2)+('complete results log'!$B$2*(F362-1))),IF(M362="PLACED",((((F362-1)*J362)*'complete results log'!$B$2)-'complete results log'!$B$2),IF(J362=0,-'complete results log'!$B$2,IF(J362=0,-'complete results log'!$B$2,-('complete results log'!$B$2*2)))))))*E362</f>
        <v>-0</v>
      </c>
      <c r="S362" s="3"/>
      <c r="T362" s="3"/>
      <c r="U362" s="3"/>
      <c r="V362" s="3"/>
      <c r="W362" s="3"/>
      <c r="X362" s="3"/>
      <c r="Y362" s="3"/>
      <c r="Z362" s="3"/>
    </row>
    <row ht="12" customHeight="1" r="363">
      <c r="A363" s="26"/>
      <c r="B363" s="28"/>
      <c r="C363" s="29"/>
      <c r="D363" s="29"/>
      <c r="E363" s="29"/>
      <c r="F363" s="29"/>
      <c r="G363" s="29"/>
      <c r="H363" s="43"/>
      <c r="I363" s="43"/>
      <c r="J363" s="43"/>
      <c r="K363" s="29"/>
      <c r="L363" s="29"/>
      <c r="M363" s="20"/>
      <c r="N363" s="45">
        <f>((G363-1)*(1-(IF(H363="no",0,'complete results log'!$B$3)))+1)</f>
        <v>0.05</v>
      </c>
      <c r="O363" s="45">
        <f>E363*IF(I363="yes",2,1)</f>
        <v>0</v>
      </c>
      <c r="P363" s="46">
        <f>(IF(M363="WON-EW",((((N363-1)*J363)*'complete results log'!$B$2)+('complete results log'!$B$2*(N363-1))),IF(M363="WON",((((N363-1)*J363)*'complete results log'!$B$2)+('complete results log'!$B$2*(N363-1))),IF(M363="PLACED",((((N363-1)*J363)*'complete results log'!$B$2)-'complete results log'!$B$2),IF(J363=0,-'complete results log'!$B$2,IF(J363=0,-'complete results log'!$B$2,-('complete results log'!$B$2*2)))))))*E363</f>
        <v>-0</v>
      </c>
      <c r="Q363" s="46">
        <f>(IF(M363="WON-EW",(((K363-1)*'complete results log'!$B$2)*(1-$B$3))+(((L363-1)*'complete results log'!$B$2)*(1-$B$3)),IF(M363="WON",(((K363-1)*'complete results log'!$B$2)*(1-$B$3)),IF(M363="PLACED",(((L363-1)*'complete results log'!$B$2)*(1-$B$3))-'complete results log'!$B$2,IF(J363=0,-'complete results log'!$B$2,-('complete results log'!$B$2*2))))))*E363</f>
        <v>-0</v>
      </c>
      <c r="R363" s="46">
        <f>(IF(M363="WON-EW",((((F363-1)*J363)*'complete results log'!$B$2)+('complete results log'!$B$2*(F363-1))),IF(M363="WON",((((F363-1)*J363)*'complete results log'!$B$2)+('complete results log'!$B$2*(F363-1))),IF(M363="PLACED",((((F363-1)*J363)*'complete results log'!$B$2)-'complete results log'!$B$2),IF(J363=0,-'complete results log'!$B$2,IF(J363=0,-'complete results log'!$B$2,-('complete results log'!$B$2*2)))))))*E363</f>
        <v>-0</v>
      </c>
      <c r="S363" s="3"/>
      <c r="T363" s="3"/>
      <c r="U363" s="3"/>
      <c r="V363" s="3"/>
      <c r="W363" s="3"/>
      <c r="X363" s="3"/>
      <c r="Y363" s="3"/>
      <c r="Z363" s="3"/>
    </row>
    <row ht="12" customHeight="1" r="364">
      <c r="A364" s="26"/>
      <c r="B364" s="28"/>
      <c r="C364" s="29"/>
      <c r="D364" s="29"/>
      <c r="E364" s="29"/>
      <c r="F364" s="29"/>
      <c r="G364" s="29"/>
      <c r="H364" s="43"/>
      <c r="I364" s="43"/>
      <c r="J364" s="43"/>
      <c r="K364" s="29"/>
      <c r="L364" s="29"/>
      <c r="M364" s="20"/>
      <c r="N364" s="45">
        <f>((G364-1)*(1-(IF(H364="no",0,'complete results log'!$B$3)))+1)</f>
        <v>0.05</v>
      </c>
      <c r="O364" s="45">
        <f>E364*IF(I364="yes",2,1)</f>
        <v>0</v>
      </c>
      <c r="P364" s="46">
        <f>(IF(M364="WON-EW",((((N364-1)*J364)*'complete results log'!$B$2)+('complete results log'!$B$2*(N364-1))),IF(M364="WON",((((N364-1)*J364)*'complete results log'!$B$2)+('complete results log'!$B$2*(N364-1))),IF(M364="PLACED",((((N364-1)*J364)*'complete results log'!$B$2)-'complete results log'!$B$2),IF(J364=0,-'complete results log'!$B$2,IF(J364=0,-'complete results log'!$B$2,-('complete results log'!$B$2*2)))))))*E364</f>
        <v>-0</v>
      </c>
      <c r="Q364" s="46">
        <f>(IF(M364="WON-EW",(((K364-1)*'complete results log'!$B$2)*(1-$B$3))+(((L364-1)*'complete results log'!$B$2)*(1-$B$3)),IF(M364="WON",(((K364-1)*'complete results log'!$B$2)*(1-$B$3)),IF(M364="PLACED",(((L364-1)*'complete results log'!$B$2)*(1-$B$3))-'complete results log'!$B$2,IF(J364=0,-'complete results log'!$B$2,-('complete results log'!$B$2*2))))))*E364</f>
        <v>-0</v>
      </c>
      <c r="R364" s="46">
        <f>(IF(M364="WON-EW",((((F364-1)*J364)*'complete results log'!$B$2)+('complete results log'!$B$2*(F364-1))),IF(M364="WON",((((F364-1)*J364)*'complete results log'!$B$2)+('complete results log'!$B$2*(F364-1))),IF(M364="PLACED",((((F364-1)*J364)*'complete results log'!$B$2)-'complete results log'!$B$2),IF(J364=0,-'complete results log'!$B$2,IF(J364=0,-'complete results log'!$B$2,-('complete results log'!$B$2*2)))))))*E364</f>
        <v>-0</v>
      </c>
      <c r="S364" s="3"/>
      <c r="T364" s="3"/>
      <c r="U364" s="3"/>
      <c r="V364" s="3"/>
      <c r="W364" s="3"/>
      <c r="X364" s="3"/>
      <c r="Y364" s="3"/>
      <c r="Z364" s="3"/>
    </row>
    <row ht="12" customHeight="1" r="365">
      <c r="A365" s="26"/>
      <c r="B365" s="28"/>
      <c r="C365" s="29"/>
      <c r="D365" s="29"/>
      <c r="E365" s="29"/>
      <c r="F365" s="29"/>
      <c r="G365" s="29"/>
      <c r="H365" s="43"/>
      <c r="I365" s="43"/>
      <c r="J365" s="43"/>
      <c r="K365" s="29"/>
      <c r="L365" s="29"/>
      <c r="M365" s="20"/>
      <c r="N365" s="45">
        <f>((G365-1)*(1-(IF(H365="no",0,'complete results log'!$B$3)))+1)</f>
        <v>0.05</v>
      </c>
      <c r="O365" s="45">
        <f>E365*IF(I365="yes",2,1)</f>
        <v>0</v>
      </c>
      <c r="P365" s="46">
        <f>(IF(M365="WON-EW",((((N365-1)*J365)*'complete results log'!$B$2)+('complete results log'!$B$2*(N365-1))),IF(M365="WON",((((N365-1)*J365)*'complete results log'!$B$2)+('complete results log'!$B$2*(N365-1))),IF(M365="PLACED",((((N365-1)*J365)*'complete results log'!$B$2)-'complete results log'!$B$2),IF(J365=0,-'complete results log'!$B$2,IF(J365=0,-'complete results log'!$B$2,-('complete results log'!$B$2*2)))))))*E365</f>
        <v>-0</v>
      </c>
      <c r="Q365" s="46">
        <f>(IF(M365="WON-EW",(((K365-1)*'complete results log'!$B$2)*(1-$B$3))+(((L365-1)*'complete results log'!$B$2)*(1-$B$3)),IF(M365="WON",(((K365-1)*'complete results log'!$B$2)*(1-$B$3)),IF(M365="PLACED",(((L365-1)*'complete results log'!$B$2)*(1-$B$3))-'complete results log'!$B$2,IF(J365=0,-'complete results log'!$B$2,-('complete results log'!$B$2*2))))))*E365</f>
        <v>-0</v>
      </c>
      <c r="R365" s="46">
        <f>(IF(M365="WON-EW",((((F365-1)*J365)*'complete results log'!$B$2)+('complete results log'!$B$2*(F365-1))),IF(M365="WON",((((F365-1)*J365)*'complete results log'!$B$2)+('complete results log'!$B$2*(F365-1))),IF(M365="PLACED",((((F365-1)*J365)*'complete results log'!$B$2)-'complete results log'!$B$2),IF(J365=0,-'complete results log'!$B$2,IF(J365=0,-'complete results log'!$B$2,-('complete results log'!$B$2*2)))))))*E365</f>
        <v>-0</v>
      </c>
      <c r="S365" s="3"/>
      <c r="T365" s="3"/>
      <c r="U365" s="3"/>
      <c r="V365" s="3"/>
      <c r="W365" s="3"/>
      <c r="X365" s="3"/>
      <c r="Y365" s="3"/>
      <c r="Z365" s="3"/>
    </row>
    <row ht="12" customHeight="1" r="366">
      <c r="A366" s="26"/>
      <c r="B366" s="28"/>
      <c r="C366" s="29"/>
      <c r="D366" s="29"/>
      <c r="E366" s="29"/>
      <c r="F366" s="29"/>
      <c r="G366" s="29"/>
      <c r="H366" s="43"/>
      <c r="I366" s="43"/>
      <c r="J366" s="43"/>
      <c r="K366" s="29"/>
      <c r="L366" s="29"/>
      <c r="M366" s="20"/>
      <c r="N366" s="45">
        <f>((G366-1)*(1-(IF(H366="no",0,'complete results log'!$B$3)))+1)</f>
        <v>0.05</v>
      </c>
      <c r="O366" s="45">
        <f>E366*IF(I366="yes",2,1)</f>
        <v>0</v>
      </c>
      <c r="P366" s="46">
        <f>(IF(M366="WON-EW",((((N366-1)*J366)*'complete results log'!$B$2)+('complete results log'!$B$2*(N366-1))),IF(M366="WON",((((N366-1)*J366)*'complete results log'!$B$2)+('complete results log'!$B$2*(N366-1))),IF(M366="PLACED",((((N366-1)*J366)*'complete results log'!$B$2)-'complete results log'!$B$2),IF(J366=0,-'complete results log'!$B$2,IF(J366=0,-'complete results log'!$B$2,-('complete results log'!$B$2*2)))))))*E366</f>
        <v>-0</v>
      </c>
      <c r="Q366" s="46">
        <f>(IF(M366="WON-EW",(((K366-1)*'complete results log'!$B$2)*(1-$B$3))+(((L366-1)*'complete results log'!$B$2)*(1-$B$3)),IF(M366="WON",(((K366-1)*'complete results log'!$B$2)*(1-$B$3)),IF(M366="PLACED",(((L366-1)*'complete results log'!$B$2)*(1-$B$3))-'complete results log'!$B$2,IF(J366=0,-'complete results log'!$B$2,-('complete results log'!$B$2*2))))))*E366</f>
        <v>-0</v>
      </c>
      <c r="R366" s="46">
        <f>(IF(M366="WON-EW",((((F366-1)*J366)*'complete results log'!$B$2)+('complete results log'!$B$2*(F366-1))),IF(M366="WON",((((F366-1)*J366)*'complete results log'!$B$2)+('complete results log'!$B$2*(F366-1))),IF(M366="PLACED",((((F366-1)*J366)*'complete results log'!$B$2)-'complete results log'!$B$2),IF(J366=0,-'complete results log'!$B$2,IF(J366=0,-'complete results log'!$B$2,-('complete results log'!$B$2*2)))))))*E366</f>
        <v>-0</v>
      </c>
      <c r="S366" s="3"/>
      <c r="T366" s="3"/>
      <c r="U366" s="3"/>
      <c r="V366" s="3"/>
      <c r="W366" s="3"/>
      <c r="X366" s="3"/>
      <c r="Y366" s="3"/>
      <c r="Z366" s="3"/>
    </row>
    <row ht="12" customHeight="1" r="367">
      <c r="A367" s="26"/>
      <c r="B367" s="28"/>
      <c r="C367" s="29"/>
      <c r="D367" s="29"/>
      <c r="E367" s="29"/>
      <c r="F367" s="29"/>
      <c r="G367" s="29"/>
      <c r="H367" s="43"/>
      <c r="I367" s="43"/>
      <c r="J367" s="43"/>
      <c r="K367" s="29"/>
      <c r="L367" s="29"/>
      <c r="M367" s="20"/>
      <c r="N367" s="45">
        <f>((G367-1)*(1-(IF(H367="no",0,'complete results log'!$B$3)))+1)</f>
        <v>0.05</v>
      </c>
      <c r="O367" s="45">
        <f>E367*IF(I367="yes",2,1)</f>
        <v>0</v>
      </c>
      <c r="P367" s="46">
        <f>(IF(M367="WON-EW",((((N367-1)*J367)*'complete results log'!$B$2)+('complete results log'!$B$2*(N367-1))),IF(M367="WON",((((N367-1)*J367)*'complete results log'!$B$2)+('complete results log'!$B$2*(N367-1))),IF(M367="PLACED",((((N367-1)*J367)*'complete results log'!$B$2)-'complete results log'!$B$2),IF(J367=0,-'complete results log'!$B$2,IF(J367=0,-'complete results log'!$B$2,-('complete results log'!$B$2*2)))))))*E367</f>
        <v>-0</v>
      </c>
      <c r="Q367" s="46">
        <f>(IF(M367="WON-EW",(((K367-1)*'complete results log'!$B$2)*(1-$B$3))+(((L367-1)*'complete results log'!$B$2)*(1-$B$3)),IF(M367="WON",(((K367-1)*'complete results log'!$B$2)*(1-$B$3)),IF(M367="PLACED",(((L367-1)*'complete results log'!$B$2)*(1-$B$3))-'complete results log'!$B$2,IF(J367=0,-'complete results log'!$B$2,-('complete results log'!$B$2*2))))))*E367</f>
        <v>-0</v>
      </c>
      <c r="R367" s="46">
        <f>(IF(M367="WON-EW",((((F367-1)*J367)*'complete results log'!$B$2)+('complete results log'!$B$2*(F367-1))),IF(M367="WON",((((F367-1)*J367)*'complete results log'!$B$2)+('complete results log'!$B$2*(F367-1))),IF(M367="PLACED",((((F367-1)*J367)*'complete results log'!$B$2)-'complete results log'!$B$2),IF(J367=0,-'complete results log'!$B$2,IF(J367=0,-'complete results log'!$B$2,-('complete results log'!$B$2*2)))))))*E367</f>
        <v>-0</v>
      </c>
      <c r="S367" s="3"/>
      <c r="T367" s="3"/>
      <c r="U367" s="3"/>
      <c r="V367" s="3"/>
      <c r="W367" s="3"/>
      <c r="X367" s="3"/>
      <c r="Y367" s="3"/>
      <c r="Z367" s="3"/>
    </row>
    <row ht="12" customHeight="1" r="368">
      <c r="A368" s="26"/>
      <c r="B368" s="28"/>
      <c r="C368" s="29"/>
      <c r="D368" s="29"/>
      <c r="E368" s="29"/>
      <c r="F368" s="29"/>
      <c r="G368" s="29"/>
      <c r="H368" s="43"/>
      <c r="I368" s="43"/>
      <c r="J368" s="43"/>
      <c r="K368" s="29"/>
      <c r="L368" s="29"/>
      <c r="M368" s="20"/>
      <c r="N368" s="45">
        <f>((G368-1)*(1-(IF(H368="no",0,'complete results log'!$B$3)))+1)</f>
        <v>0.05</v>
      </c>
      <c r="O368" s="45">
        <f>E368*IF(I368="yes",2,1)</f>
        <v>0</v>
      </c>
      <c r="P368" s="46">
        <f>(IF(M368="WON-EW",((((N368-1)*J368)*'complete results log'!$B$2)+('complete results log'!$B$2*(N368-1))),IF(M368="WON",((((N368-1)*J368)*'complete results log'!$B$2)+('complete results log'!$B$2*(N368-1))),IF(M368="PLACED",((((N368-1)*J368)*'complete results log'!$B$2)-'complete results log'!$B$2),IF(J368=0,-'complete results log'!$B$2,IF(J368=0,-'complete results log'!$B$2,-('complete results log'!$B$2*2)))))))*E368</f>
        <v>-0</v>
      </c>
      <c r="Q368" s="46">
        <f>(IF(M368="WON-EW",(((K368-1)*'complete results log'!$B$2)*(1-$B$3))+(((L368-1)*'complete results log'!$B$2)*(1-$B$3)),IF(M368="WON",(((K368-1)*'complete results log'!$B$2)*(1-$B$3)),IF(M368="PLACED",(((L368-1)*'complete results log'!$B$2)*(1-$B$3))-'complete results log'!$B$2,IF(J368=0,-'complete results log'!$B$2,-('complete results log'!$B$2*2))))))*E368</f>
        <v>-0</v>
      </c>
      <c r="R368" s="46">
        <f>(IF(M368="WON-EW",((((F368-1)*J368)*'complete results log'!$B$2)+('complete results log'!$B$2*(F368-1))),IF(M368="WON",((((F368-1)*J368)*'complete results log'!$B$2)+('complete results log'!$B$2*(F368-1))),IF(M368="PLACED",((((F368-1)*J368)*'complete results log'!$B$2)-'complete results log'!$B$2),IF(J368=0,-'complete results log'!$B$2,IF(J368=0,-'complete results log'!$B$2,-('complete results log'!$B$2*2)))))))*E368</f>
        <v>-0</v>
      </c>
      <c r="S368" s="3"/>
      <c r="T368" s="3"/>
      <c r="U368" s="3"/>
      <c r="V368" s="3"/>
      <c r="W368" s="3"/>
      <c r="X368" s="3"/>
      <c r="Y368" s="3"/>
      <c r="Z368" s="3"/>
    </row>
    <row ht="12" customHeight="1" r="369">
      <c r="A369" s="26"/>
      <c r="B369" s="28"/>
      <c r="C369" s="29"/>
      <c r="D369" s="29"/>
      <c r="E369" s="29"/>
      <c r="F369" s="29"/>
      <c r="G369" s="29"/>
      <c r="H369" s="43"/>
      <c r="I369" s="43"/>
      <c r="J369" s="43"/>
      <c r="K369" s="29"/>
      <c r="L369" s="29"/>
      <c r="M369" s="20"/>
      <c r="N369" s="45">
        <f>((G369-1)*(1-(IF(H369="no",0,'complete results log'!$B$3)))+1)</f>
        <v>0.05</v>
      </c>
      <c r="O369" s="45">
        <f>E369*IF(I369="yes",2,1)</f>
        <v>0</v>
      </c>
      <c r="P369" s="46">
        <f>(IF(M369="WON-EW",((((N369-1)*J369)*'complete results log'!$B$2)+('complete results log'!$B$2*(N369-1))),IF(M369="WON",((((N369-1)*J369)*'complete results log'!$B$2)+('complete results log'!$B$2*(N369-1))),IF(M369="PLACED",((((N369-1)*J369)*'complete results log'!$B$2)-'complete results log'!$B$2),IF(J369=0,-'complete results log'!$B$2,IF(J369=0,-'complete results log'!$B$2,-('complete results log'!$B$2*2)))))))*E369</f>
        <v>-0</v>
      </c>
      <c r="Q369" s="46">
        <f>(IF(M369="WON-EW",(((K369-1)*'complete results log'!$B$2)*(1-$B$3))+(((L369-1)*'complete results log'!$B$2)*(1-$B$3)),IF(M369="WON",(((K369-1)*'complete results log'!$B$2)*(1-$B$3)),IF(M369="PLACED",(((L369-1)*'complete results log'!$B$2)*(1-$B$3))-'complete results log'!$B$2,IF(J369=0,-'complete results log'!$B$2,-('complete results log'!$B$2*2))))))*E369</f>
        <v>-0</v>
      </c>
      <c r="R369" s="46">
        <f>(IF(M369="WON-EW",((((F369-1)*J369)*'complete results log'!$B$2)+('complete results log'!$B$2*(F369-1))),IF(M369="WON",((((F369-1)*J369)*'complete results log'!$B$2)+('complete results log'!$B$2*(F369-1))),IF(M369="PLACED",((((F369-1)*J369)*'complete results log'!$B$2)-'complete results log'!$B$2),IF(J369=0,-'complete results log'!$B$2,IF(J369=0,-'complete results log'!$B$2,-('complete results log'!$B$2*2)))))))*E369</f>
        <v>-0</v>
      </c>
      <c r="S369" s="3"/>
      <c r="T369" s="3"/>
      <c r="U369" s="3"/>
      <c r="V369" s="3"/>
      <c r="W369" s="3"/>
      <c r="X369" s="3"/>
      <c r="Y369" s="3"/>
      <c r="Z369" s="3"/>
    </row>
    <row ht="12" customHeight="1" r="370">
      <c r="A370" s="26"/>
      <c r="B370" s="28"/>
      <c r="C370" s="29"/>
      <c r="D370" s="29"/>
      <c r="E370" s="29"/>
      <c r="F370" s="29"/>
      <c r="G370" s="29"/>
      <c r="H370" s="43"/>
      <c r="I370" s="43"/>
      <c r="J370" s="43"/>
      <c r="K370" s="29"/>
      <c r="L370" s="29"/>
      <c r="M370" s="20"/>
      <c r="N370" s="45">
        <f>((G370-1)*(1-(IF(H370="no",0,'complete results log'!$B$3)))+1)</f>
        <v>0.05</v>
      </c>
      <c r="O370" s="45">
        <f>E370*IF(I370="yes",2,1)</f>
        <v>0</v>
      </c>
      <c r="P370" s="46">
        <f>(IF(M370="WON-EW",((((N370-1)*J370)*'complete results log'!$B$2)+('complete results log'!$B$2*(N370-1))),IF(M370="WON",((((N370-1)*J370)*'complete results log'!$B$2)+('complete results log'!$B$2*(N370-1))),IF(M370="PLACED",((((N370-1)*J370)*'complete results log'!$B$2)-'complete results log'!$B$2),IF(J370=0,-'complete results log'!$B$2,IF(J370=0,-'complete results log'!$B$2,-('complete results log'!$B$2*2)))))))*E370</f>
        <v>-0</v>
      </c>
      <c r="Q370" s="46">
        <f>(IF(M370="WON-EW",(((K370-1)*'complete results log'!$B$2)*(1-$B$3))+(((L370-1)*'complete results log'!$B$2)*(1-$B$3)),IF(M370="WON",(((K370-1)*'complete results log'!$B$2)*(1-$B$3)),IF(M370="PLACED",(((L370-1)*'complete results log'!$B$2)*(1-$B$3))-'complete results log'!$B$2,IF(J370=0,-'complete results log'!$B$2,-('complete results log'!$B$2*2))))))*E370</f>
        <v>-0</v>
      </c>
      <c r="R370" s="46">
        <f>(IF(M370="WON-EW",((((F370-1)*J370)*'complete results log'!$B$2)+('complete results log'!$B$2*(F370-1))),IF(M370="WON",((((F370-1)*J370)*'complete results log'!$B$2)+('complete results log'!$B$2*(F370-1))),IF(M370="PLACED",((((F370-1)*J370)*'complete results log'!$B$2)-'complete results log'!$B$2),IF(J370=0,-'complete results log'!$B$2,IF(J370=0,-'complete results log'!$B$2,-('complete results log'!$B$2*2)))))))*E370</f>
        <v>-0</v>
      </c>
      <c r="S370" s="3"/>
      <c r="T370" s="3"/>
      <c r="U370" s="3"/>
      <c r="V370" s="3"/>
      <c r="W370" s="3"/>
      <c r="X370" s="3"/>
      <c r="Y370" s="3"/>
      <c r="Z370" s="3"/>
    </row>
    <row ht="12" customHeight="1" r="371">
      <c r="A371" s="26"/>
      <c r="B371" s="28"/>
      <c r="C371" s="29"/>
      <c r="D371" s="29"/>
      <c r="E371" s="29"/>
      <c r="F371" s="29"/>
      <c r="G371" s="29"/>
      <c r="H371" s="43"/>
      <c r="I371" s="43"/>
      <c r="J371" s="43"/>
      <c r="K371" s="29"/>
      <c r="L371" s="29"/>
      <c r="M371" s="20"/>
      <c r="N371" s="45">
        <f>((G371-1)*(1-(IF(H371="no",0,'complete results log'!$B$3)))+1)</f>
        <v>0.05</v>
      </c>
      <c r="O371" s="45">
        <f>E371*IF(I371="yes",2,1)</f>
        <v>0</v>
      </c>
      <c r="P371" s="46">
        <f>(IF(M371="WON-EW",((((N371-1)*J371)*'complete results log'!$B$2)+('complete results log'!$B$2*(N371-1))),IF(M371="WON",((((N371-1)*J371)*'complete results log'!$B$2)+('complete results log'!$B$2*(N371-1))),IF(M371="PLACED",((((N371-1)*J371)*'complete results log'!$B$2)-'complete results log'!$B$2),IF(J371=0,-'complete results log'!$B$2,IF(J371=0,-'complete results log'!$B$2,-('complete results log'!$B$2*2)))))))*E371</f>
        <v>-0</v>
      </c>
      <c r="Q371" s="46">
        <f>(IF(M371="WON-EW",(((K371-1)*'complete results log'!$B$2)*(1-$B$3))+(((L371-1)*'complete results log'!$B$2)*(1-$B$3)),IF(M371="WON",(((K371-1)*'complete results log'!$B$2)*(1-$B$3)),IF(M371="PLACED",(((L371-1)*'complete results log'!$B$2)*(1-$B$3))-'complete results log'!$B$2,IF(J371=0,-'complete results log'!$B$2,-('complete results log'!$B$2*2))))))*E371</f>
        <v>-0</v>
      </c>
      <c r="R371" s="46">
        <f>(IF(M371="WON-EW",((((F371-1)*J371)*'complete results log'!$B$2)+('complete results log'!$B$2*(F371-1))),IF(M371="WON",((((F371-1)*J371)*'complete results log'!$B$2)+('complete results log'!$B$2*(F371-1))),IF(M371="PLACED",((((F371-1)*J371)*'complete results log'!$B$2)-'complete results log'!$B$2),IF(J371=0,-'complete results log'!$B$2,IF(J371=0,-'complete results log'!$B$2,-('complete results log'!$B$2*2)))))))*E371</f>
        <v>-0</v>
      </c>
      <c r="S371" s="3"/>
      <c r="T371" s="3"/>
      <c r="U371" s="3"/>
      <c r="V371" s="3"/>
      <c r="W371" s="3"/>
      <c r="X371" s="3"/>
      <c r="Y371" s="3"/>
      <c r="Z371" s="3"/>
    </row>
    <row ht="12" customHeight="1" r="372">
      <c r="A372" s="26"/>
      <c r="B372" s="28"/>
      <c r="C372" s="29"/>
      <c r="D372" s="29"/>
      <c r="E372" s="29"/>
      <c r="F372" s="29"/>
      <c r="G372" s="29"/>
      <c r="H372" s="43"/>
      <c r="I372" s="43"/>
      <c r="J372" s="43"/>
      <c r="K372" s="29"/>
      <c r="L372" s="29"/>
      <c r="M372" s="20"/>
      <c r="N372" s="45">
        <f>((G372-1)*(1-(IF(H372="no",0,'complete results log'!$B$3)))+1)</f>
        <v>0.05</v>
      </c>
      <c r="O372" s="45">
        <f>E372*IF(I372="yes",2,1)</f>
        <v>0</v>
      </c>
      <c r="P372" s="46">
        <f>(IF(M372="WON-EW",((((N372-1)*J372)*'complete results log'!$B$2)+('complete results log'!$B$2*(N372-1))),IF(M372="WON",((((N372-1)*J372)*'complete results log'!$B$2)+('complete results log'!$B$2*(N372-1))),IF(M372="PLACED",((((N372-1)*J372)*'complete results log'!$B$2)-'complete results log'!$B$2),IF(J372=0,-'complete results log'!$B$2,IF(J372=0,-'complete results log'!$B$2,-('complete results log'!$B$2*2)))))))*E372</f>
        <v>-0</v>
      </c>
      <c r="Q372" s="46">
        <f>(IF(M372="WON-EW",(((K372-1)*'complete results log'!$B$2)*(1-$B$3))+(((L372-1)*'complete results log'!$B$2)*(1-$B$3)),IF(M372="WON",(((K372-1)*'complete results log'!$B$2)*(1-$B$3)),IF(M372="PLACED",(((L372-1)*'complete results log'!$B$2)*(1-$B$3))-'complete results log'!$B$2,IF(J372=0,-'complete results log'!$B$2,-('complete results log'!$B$2*2))))))*E372</f>
        <v>-0</v>
      </c>
      <c r="R372" s="46">
        <f>(IF(M372="WON-EW",((((F372-1)*J372)*'complete results log'!$B$2)+('complete results log'!$B$2*(F372-1))),IF(M372="WON",((((F372-1)*J372)*'complete results log'!$B$2)+('complete results log'!$B$2*(F372-1))),IF(M372="PLACED",((((F372-1)*J372)*'complete results log'!$B$2)-'complete results log'!$B$2),IF(J372=0,-'complete results log'!$B$2,IF(J372=0,-'complete results log'!$B$2,-('complete results log'!$B$2*2)))))))*E372</f>
        <v>-0</v>
      </c>
      <c r="S372" s="3"/>
      <c r="T372" s="3"/>
      <c r="U372" s="3"/>
      <c r="V372" s="3"/>
      <c r="W372" s="3"/>
      <c r="X372" s="3"/>
      <c r="Y372" s="3"/>
      <c r="Z372" s="3"/>
    </row>
    <row ht="12" customHeight="1" r="373">
      <c r="A373" s="26"/>
      <c r="B373" s="28"/>
      <c r="C373" s="29"/>
      <c r="D373" s="29"/>
      <c r="E373" s="29"/>
      <c r="F373" s="29"/>
      <c r="G373" s="29"/>
      <c r="H373" s="43"/>
      <c r="I373" s="43"/>
      <c r="J373" s="43"/>
      <c r="K373" s="29"/>
      <c r="L373" s="29"/>
      <c r="M373" s="20"/>
      <c r="N373" s="45">
        <f>((G373-1)*(1-(IF(H373="no",0,'complete results log'!$B$3)))+1)</f>
        <v>0.05</v>
      </c>
      <c r="O373" s="45">
        <f>E373*IF(I373="yes",2,1)</f>
        <v>0</v>
      </c>
      <c r="P373" s="46">
        <f>(IF(M373="WON-EW",((((N373-1)*J373)*'complete results log'!$B$2)+('complete results log'!$B$2*(N373-1))),IF(M373="WON",((((N373-1)*J373)*'complete results log'!$B$2)+('complete results log'!$B$2*(N373-1))),IF(M373="PLACED",((((N373-1)*J373)*'complete results log'!$B$2)-'complete results log'!$B$2),IF(J373=0,-'complete results log'!$B$2,IF(J373=0,-'complete results log'!$B$2,-('complete results log'!$B$2*2)))))))*E373</f>
        <v>-0</v>
      </c>
      <c r="Q373" s="46">
        <f>(IF(M373="WON-EW",(((K373-1)*'complete results log'!$B$2)*(1-$B$3))+(((L373-1)*'complete results log'!$B$2)*(1-$B$3)),IF(M373="WON",(((K373-1)*'complete results log'!$B$2)*(1-$B$3)),IF(M373="PLACED",(((L373-1)*'complete results log'!$B$2)*(1-$B$3))-'complete results log'!$B$2,IF(J373=0,-'complete results log'!$B$2,-('complete results log'!$B$2*2))))))*E373</f>
        <v>-0</v>
      </c>
      <c r="R373" s="46">
        <f>(IF(M373="WON-EW",((((F373-1)*J373)*'complete results log'!$B$2)+('complete results log'!$B$2*(F373-1))),IF(M373="WON",((((F373-1)*J373)*'complete results log'!$B$2)+('complete results log'!$B$2*(F373-1))),IF(M373="PLACED",((((F373-1)*J373)*'complete results log'!$B$2)-'complete results log'!$B$2),IF(J373=0,-'complete results log'!$B$2,IF(J373=0,-'complete results log'!$B$2,-('complete results log'!$B$2*2)))))))*E373</f>
        <v>-0</v>
      </c>
      <c r="S373" s="3"/>
      <c r="T373" s="3"/>
      <c r="U373" s="3"/>
      <c r="V373" s="3"/>
      <c r="W373" s="3"/>
      <c r="X373" s="3"/>
      <c r="Y373" s="3"/>
      <c r="Z373" s="3"/>
    </row>
    <row ht="12" customHeight="1" r="374">
      <c r="A374" s="26"/>
      <c r="B374" s="28"/>
      <c r="C374" s="29"/>
      <c r="D374" s="29"/>
      <c r="E374" s="29"/>
      <c r="F374" s="29"/>
      <c r="G374" s="29"/>
      <c r="H374" s="43"/>
      <c r="I374" s="43"/>
      <c r="J374" s="43"/>
      <c r="K374" s="29"/>
      <c r="L374" s="29"/>
      <c r="M374" s="20"/>
      <c r="N374" s="45">
        <f>((G374-1)*(1-(IF(H374="no",0,'complete results log'!$B$3)))+1)</f>
        <v>0.05</v>
      </c>
      <c r="O374" s="45">
        <f>E374*IF(I374="yes",2,1)</f>
        <v>0</v>
      </c>
      <c r="P374" s="46">
        <f>(IF(M374="WON-EW",((((N374-1)*J374)*'complete results log'!$B$2)+('complete results log'!$B$2*(N374-1))),IF(M374="WON",((((N374-1)*J374)*'complete results log'!$B$2)+('complete results log'!$B$2*(N374-1))),IF(M374="PLACED",((((N374-1)*J374)*'complete results log'!$B$2)-'complete results log'!$B$2),IF(J374=0,-'complete results log'!$B$2,IF(J374=0,-'complete results log'!$B$2,-('complete results log'!$B$2*2)))))))*E374</f>
        <v>-0</v>
      </c>
      <c r="Q374" s="46">
        <f>(IF(M374="WON-EW",(((K374-1)*'complete results log'!$B$2)*(1-$B$3))+(((L374-1)*'complete results log'!$B$2)*(1-$B$3)),IF(M374="WON",(((K374-1)*'complete results log'!$B$2)*(1-$B$3)),IF(M374="PLACED",(((L374-1)*'complete results log'!$B$2)*(1-$B$3))-'complete results log'!$B$2,IF(J374=0,-'complete results log'!$B$2,-('complete results log'!$B$2*2))))))*E374</f>
        <v>-0</v>
      </c>
      <c r="R374" s="46">
        <f>(IF(M374="WON-EW",((((F374-1)*J374)*'complete results log'!$B$2)+('complete results log'!$B$2*(F374-1))),IF(M374="WON",((((F374-1)*J374)*'complete results log'!$B$2)+('complete results log'!$B$2*(F374-1))),IF(M374="PLACED",((((F374-1)*J374)*'complete results log'!$B$2)-'complete results log'!$B$2),IF(J374=0,-'complete results log'!$B$2,IF(J374=0,-'complete results log'!$B$2,-('complete results log'!$B$2*2)))))))*E374</f>
        <v>-0</v>
      </c>
      <c r="S374" s="3"/>
      <c r="T374" s="3"/>
      <c r="U374" s="3"/>
      <c r="V374" s="3"/>
      <c r="W374" s="3"/>
      <c r="X374" s="3"/>
      <c r="Y374" s="3"/>
      <c r="Z374" s="3"/>
    </row>
    <row ht="12" customHeight="1" r="375">
      <c r="A375" s="26"/>
      <c r="B375" s="28"/>
      <c r="C375" s="29"/>
      <c r="D375" s="29"/>
      <c r="E375" s="29"/>
      <c r="F375" s="29"/>
      <c r="G375" s="29"/>
      <c r="H375" s="43"/>
      <c r="I375" s="43"/>
      <c r="J375" s="43"/>
      <c r="K375" s="29"/>
      <c r="L375" s="29"/>
      <c r="M375" s="20"/>
      <c r="N375" s="45">
        <f>((G375-1)*(1-(IF(H375="no",0,'complete results log'!$B$3)))+1)</f>
        <v>0.05</v>
      </c>
      <c r="O375" s="45">
        <f>E375*IF(I375="yes",2,1)</f>
        <v>0</v>
      </c>
      <c r="P375" s="46">
        <f>(IF(M375="WON-EW",((((N375-1)*J375)*'complete results log'!$B$2)+('complete results log'!$B$2*(N375-1))),IF(M375="WON",((((N375-1)*J375)*'complete results log'!$B$2)+('complete results log'!$B$2*(N375-1))),IF(M375="PLACED",((((N375-1)*J375)*'complete results log'!$B$2)-'complete results log'!$B$2),IF(J375=0,-'complete results log'!$B$2,IF(J375=0,-'complete results log'!$B$2,-('complete results log'!$B$2*2)))))))*E375</f>
        <v>-0</v>
      </c>
      <c r="Q375" s="46">
        <f>(IF(M375="WON-EW",(((K375-1)*'complete results log'!$B$2)*(1-$B$3))+(((L375-1)*'complete results log'!$B$2)*(1-$B$3)),IF(M375="WON",(((K375-1)*'complete results log'!$B$2)*(1-$B$3)),IF(M375="PLACED",(((L375-1)*'complete results log'!$B$2)*(1-$B$3))-'complete results log'!$B$2,IF(J375=0,-'complete results log'!$B$2,-('complete results log'!$B$2*2))))))*E375</f>
        <v>-0</v>
      </c>
      <c r="R375" s="46">
        <f>(IF(M375="WON-EW",((((F375-1)*J375)*'complete results log'!$B$2)+('complete results log'!$B$2*(F375-1))),IF(M375="WON",((((F375-1)*J375)*'complete results log'!$B$2)+('complete results log'!$B$2*(F375-1))),IF(M375="PLACED",((((F375-1)*J375)*'complete results log'!$B$2)-'complete results log'!$B$2),IF(J375=0,-'complete results log'!$B$2,IF(J375=0,-'complete results log'!$B$2,-('complete results log'!$B$2*2)))))))*E375</f>
        <v>-0</v>
      </c>
      <c r="S375" s="3"/>
      <c r="T375" s="3"/>
      <c r="U375" s="3"/>
      <c r="V375" s="3"/>
      <c r="W375" s="3"/>
      <c r="X375" s="3"/>
      <c r="Y375" s="3"/>
      <c r="Z375" s="3"/>
    </row>
    <row ht="12" customHeight="1" r="376">
      <c r="A376" s="26"/>
      <c r="B376" s="28"/>
      <c r="C376" s="29"/>
      <c r="D376" s="29"/>
      <c r="E376" s="29"/>
      <c r="F376" s="29"/>
      <c r="G376" s="29"/>
      <c r="H376" s="43"/>
      <c r="I376" s="43"/>
      <c r="J376" s="43"/>
      <c r="K376" s="29"/>
      <c r="L376" s="29"/>
      <c r="M376" s="20"/>
      <c r="N376" s="45">
        <f>((G376-1)*(1-(IF(H376="no",0,'complete results log'!$B$3)))+1)</f>
        <v>0.05</v>
      </c>
      <c r="O376" s="45">
        <f>E376*IF(I376="yes",2,1)</f>
        <v>0</v>
      </c>
      <c r="P376" s="46">
        <f>(IF(M376="WON-EW",((((N376-1)*J376)*'complete results log'!$B$2)+('complete results log'!$B$2*(N376-1))),IF(M376="WON",((((N376-1)*J376)*'complete results log'!$B$2)+('complete results log'!$B$2*(N376-1))),IF(M376="PLACED",((((N376-1)*J376)*'complete results log'!$B$2)-'complete results log'!$B$2),IF(J376=0,-'complete results log'!$B$2,IF(J376=0,-'complete results log'!$B$2,-('complete results log'!$B$2*2)))))))*E376</f>
        <v>-0</v>
      </c>
      <c r="Q376" s="46">
        <f>(IF(M376="WON-EW",(((K376-1)*'complete results log'!$B$2)*(1-$B$3))+(((L376-1)*'complete results log'!$B$2)*(1-$B$3)),IF(M376="WON",(((K376-1)*'complete results log'!$B$2)*(1-$B$3)),IF(M376="PLACED",(((L376-1)*'complete results log'!$B$2)*(1-$B$3))-'complete results log'!$B$2,IF(J376=0,-'complete results log'!$B$2,-('complete results log'!$B$2*2))))))*E376</f>
        <v>-0</v>
      </c>
      <c r="R376" s="46">
        <f>(IF(M376="WON-EW",((((F376-1)*J376)*'complete results log'!$B$2)+('complete results log'!$B$2*(F376-1))),IF(M376="WON",((((F376-1)*J376)*'complete results log'!$B$2)+('complete results log'!$B$2*(F376-1))),IF(M376="PLACED",((((F376-1)*J376)*'complete results log'!$B$2)-'complete results log'!$B$2),IF(J376=0,-'complete results log'!$B$2,IF(J376=0,-'complete results log'!$B$2,-('complete results log'!$B$2*2)))))))*E376</f>
        <v>-0</v>
      </c>
      <c r="S376" s="3"/>
      <c r="T376" s="3"/>
      <c r="U376" s="3"/>
      <c r="V376" s="3"/>
      <c r="W376" s="3"/>
      <c r="X376" s="3"/>
      <c r="Y376" s="3"/>
      <c r="Z376" s="3"/>
    </row>
    <row ht="12" customHeight="1" r="377">
      <c r="A377" s="26"/>
      <c r="B377" s="28"/>
      <c r="C377" s="29"/>
      <c r="D377" s="29"/>
      <c r="E377" s="29"/>
      <c r="F377" s="29"/>
      <c r="G377" s="29"/>
      <c r="H377" s="43"/>
      <c r="I377" s="43"/>
      <c r="J377" s="43"/>
      <c r="K377" s="29"/>
      <c r="L377" s="29"/>
      <c r="M377" s="20"/>
      <c r="N377" s="45">
        <f>((G377-1)*(1-(IF(H377="no",0,'complete results log'!$B$3)))+1)</f>
        <v>0.05</v>
      </c>
      <c r="O377" s="45">
        <f>E377*IF(I377="yes",2,1)</f>
        <v>0</v>
      </c>
      <c r="P377" s="46">
        <f>(IF(M377="WON-EW",((((N377-1)*J377)*'complete results log'!$B$2)+('complete results log'!$B$2*(N377-1))),IF(M377="WON",((((N377-1)*J377)*'complete results log'!$B$2)+('complete results log'!$B$2*(N377-1))),IF(M377="PLACED",((((N377-1)*J377)*'complete results log'!$B$2)-'complete results log'!$B$2),IF(J377=0,-'complete results log'!$B$2,IF(J377=0,-'complete results log'!$B$2,-('complete results log'!$B$2*2)))))))*E377</f>
        <v>-0</v>
      </c>
      <c r="Q377" s="46">
        <f>(IF(M377="WON-EW",(((K377-1)*'complete results log'!$B$2)*(1-$B$3))+(((L377-1)*'complete results log'!$B$2)*(1-$B$3)),IF(M377="WON",(((K377-1)*'complete results log'!$B$2)*(1-$B$3)),IF(M377="PLACED",(((L377-1)*'complete results log'!$B$2)*(1-$B$3))-'complete results log'!$B$2,IF(J377=0,-'complete results log'!$B$2,-('complete results log'!$B$2*2))))))*E377</f>
        <v>-0</v>
      </c>
      <c r="R377" s="46">
        <f>(IF(M377="WON-EW",((((F377-1)*J377)*'complete results log'!$B$2)+('complete results log'!$B$2*(F377-1))),IF(M377="WON",((((F377-1)*J377)*'complete results log'!$B$2)+('complete results log'!$B$2*(F377-1))),IF(M377="PLACED",((((F377-1)*J377)*'complete results log'!$B$2)-'complete results log'!$B$2),IF(J377=0,-'complete results log'!$B$2,IF(J377=0,-'complete results log'!$B$2,-('complete results log'!$B$2*2)))))))*E377</f>
        <v>-0</v>
      </c>
      <c r="S377" s="3"/>
      <c r="T377" s="3"/>
      <c r="U377" s="3"/>
      <c r="V377" s="3"/>
      <c r="W377" s="3"/>
      <c r="X377" s="3"/>
      <c r="Y377" s="3"/>
      <c r="Z377" s="3"/>
    </row>
    <row ht="12" customHeight="1" r="378">
      <c r="A378" s="26"/>
      <c r="B378" s="28"/>
      <c r="C378" s="29"/>
      <c r="D378" s="29"/>
      <c r="E378" s="29"/>
      <c r="F378" s="29"/>
      <c r="G378" s="29"/>
      <c r="H378" s="43"/>
      <c r="I378" s="43"/>
      <c r="J378" s="43"/>
      <c r="K378" s="29"/>
      <c r="L378" s="29"/>
      <c r="M378" s="20"/>
      <c r="N378" s="45">
        <f>((G378-1)*(1-(IF(H378="no",0,'complete results log'!$B$3)))+1)</f>
        <v>0.05</v>
      </c>
      <c r="O378" s="45">
        <f>E378*IF(I378="yes",2,1)</f>
        <v>0</v>
      </c>
      <c r="P378" s="46">
        <f>(IF(M378="WON-EW",((((N378-1)*J378)*'complete results log'!$B$2)+('complete results log'!$B$2*(N378-1))),IF(M378="WON",((((N378-1)*J378)*'complete results log'!$B$2)+('complete results log'!$B$2*(N378-1))),IF(M378="PLACED",((((N378-1)*J378)*'complete results log'!$B$2)-'complete results log'!$B$2),IF(J378=0,-'complete results log'!$B$2,IF(J378=0,-'complete results log'!$B$2,-('complete results log'!$B$2*2)))))))*E378</f>
        <v>-0</v>
      </c>
      <c r="Q378" s="46">
        <f>(IF(M378="WON-EW",(((K378-1)*'complete results log'!$B$2)*(1-$B$3))+(((L378-1)*'complete results log'!$B$2)*(1-$B$3)),IF(M378="WON",(((K378-1)*'complete results log'!$B$2)*(1-$B$3)),IF(M378="PLACED",(((L378-1)*'complete results log'!$B$2)*(1-$B$3))-'complete results log'!$B$2,IF(J378=0,-'complete results log'!$B$2,-('complete results log'!$B$2*2))))))*E378</f>
        <v>-0</v>
      </c>
      <c r="R378" s="46">
        <f>(IF(M378="WON-EW",((((F378-1)*J378)*'complete results log'!$B$2)+('complete results log'!$B$2*(F378-1))),IF(M378="WON",((((F378-1)*J378)*'complete results log'!$B$2)+('complete results log'!$B$2*(F378-1))),IF(M378="PLACED",((((F378-1)*J378)*'complete results log'!$B$2)-'complete results log'!$B$2),IF(J378=0,-'complete results log'!$B$2,IF(J378=0,-'complete results log'!$B$2,-('complete results log'!$B$2*2)))))))*E378</f>
        <v>-0</v>
      </c>
      <c r="S378" s="3"/>
      <c r="T378" s="3"/>
      <c r="U378" s="3"/>
      <c r="V378" s="3"/>
      <c r="W378" s="3"/>
      <c r="X378" s="3"/>
      <c r="Y378" s="3"/>
      <c r="Z378" s="3"/>
    </row>
    <row ht="12" customHeight="1" r="379">
      <c r="A379" s="26"/>
      <c r="B379" s="28"/>
      <c r="C379" s="29"/>
      <c r="D379" s="29"/>
      <c r="E379" s="29"/>
      <c r="F379" s="29"/>
      <c r="G379" s="29"/>
      <c r="H379" s="43"/>
      <c r="I379" s="43"/>
      <c r="J379" s="43"/>
      <c r="K379" s="29"/>
      <c r="L379" s="29"/>
      <c r="M379" s="20"/>
      <c r="N379" s="45">
        <f>((G379-1)*(1-(IF(H379="no",0,'complete results log'!$B$3)))+1)</f>
        <v>0.05</v>
      </c>
      <c r="O379" s="45">
        <f>E379*IF(I379="yes",2,1)</f>
        <v>0</v>
      </c>
      <c r="P379" s="46">
        <f>(IF(M379="WON-EW",((((N379-1)*J379)*'complete results log'!$B$2)+('complete results log'!$B$2*(N379-1))),IF(M379="WON",((((N379-1)*J379)*'complete results log'!$B$2)+('complete results log'!$B$2*(N379-1))),IF(M379="PLACED",((((N379-1)*J379)*'complete results log'!$B$2)-'complete results log'!$B$2),IF(J379=0,-'complete results log'!$B$2,IF(J379=0,-'complete results log'!$B$2,-('complete results log'!$B$2*2)))))))*E379</f>
        <v>-0</v>
      </c>
      <c r="Q379" s="46">
        <f>(IF(M379="WON-EW",(((K379-1)*'complete results log'!$B$2)*(1-$B$3))+(((L379-1)*'complete results log'!$B$2)*(1-$B$3)),IF(M379="WON",(((K379-1)*'complete results log'!$B$2)*(1-$B$3)),IF(M379="PLACED",(((L379-1)*'complete results log'!$B$2)*(1-$B$3))-'complete results log'!$B$2,IF(J379=0,-'complete results log'!$B$2,-('complete results log'!$B$2*2))))))*E379</f>
        <v>-0</v>
      </c>
      <c r="R379" s="46">
        <f>(IF(M379="WON-EW",((((F379-1)*J379)*'complete results log'!$B$2)+('complete results log'!$B$2*(F379-1))),IF(M379="WON",((((F379-1)*J379)*'complete results log'!$B$2)+('complete results log'!$B$2*(F379-1))),IF(M379="PLACED",((((F379-1)*J379)*'complete results log'!$B$2)-'complete results log'!$B$2),IF(J379=0,-'complete results log'!$B$2,IF(J379=0,-'complete results log'!$B$2,-('complete results log'!$B$2*2)))))))*E379</f>
        <v>-0</v>
      </c>
      <c r="S379" s="3"/>
      <c r="T379" s="3"/>
      <c r="U379" s="3"/>
      <c r="V379" s="3"/>
      <c r="W379" s="3"/>
      <c r="X379" s="3"/>
      <c r="Y379" s="3"/>
      <c r="Z379" s="3"/>
    </row>
    <row ht="12" customHeight="1" r="380">
      <c r="A380" s="26"/>
      <c r="B380" s="28"/>
      <c r="C380" s="29"/>
      <c r="D380" s="29"/>
      <c r="E380" s="29"/>
      <c r="F380" s="29"/>
      <c r="G380" s="29"/>
      <c r="H380" s="43"/>
      <c r="I380" s="43"/>
      <c r="J380" s="43"/>
      <c r="K380" s="29"/>
      <c r="L380" s="29"/>
      <c r="M380" s="20"/>
      <c r="N380" s="45">
        <f>((G380-1)*(1-(IF(H380="no",0,'complete results log'!$B$3)))+1)</f>
        <v>0.05</v>
      </c>
      <c r="O380" s="45">
        <f>E380*IF(I380="yes",2,1)</f>
        <v>0</v>
      </c>
      <c r="P380" s="46">
        <f>(IF(M380="WON-EW",((((N380-1)*J380)*'complete results log'!$B$2)+('complete results log'!$B$2*(N380-1))),IF(M380="WON",((((N380-1)*J380)*'complete results log'!$B$2)+('complete results log'!$B$2*(N380-1))),IF(M380="PLACED",((((N380-1)*J380)*'complete results log'!$B$2)-'complete results log'!$B$2),IF(J380=0,-'complete results log'!$B$2,IF(J380=0,-'complete results log'!$B$2,-('complete results log'!$B$2*2)))))))*E380</f>
        <v>-0</v>
      </c>
      <c r="Q380" s="46">
        <f>(IF(M380="WON-EW",(((K380-1)*'complete results log'!$B$2)*(1-$B$3))+(((L380-1)*'complete results log'!$B$2)*(1-$B$3)),IF(M380="WON",(((K380-1)*'complete results log'!$B$2)*(1-$B$3)),IF(M380="PLACED",(((L380-1)*'complete results log'!$B$2)*(1-$B$3))-'complete results log'!$B$2,IF(J380=0,-'complete results log'!$B$2,-('complete results log'!$B$2*2))))))*E380</f>
        <v>-0</v>
      </c>
      <c r="R380" s="46">
        <f>(IF(M380="WON-EW",((((F380-1)*J380)*'complete results log'!$B$2)+('complete results log'!$B$2*(F380-1))),IF(M380="WON",((((F380-1)*J380)*'complete results log'!$B$2)+('complete results log'!$B$2*(F380-1))),IF(M380="PLACED",((((F380-1)*J380)*'complete results log'!$B$2)-'complete results log'!$B$2),IF(J380=0,-'complete results log'!$B$2,IF(J380=0,-'complete results log'!$B$2,-('complete results log'!$B$2*2)))))))*E380</f>
        <v>-0</v>
      </c>
      <c r="S380" s="3"/>
      <c r="T380" s="3"/>
      <c r="U380" s="3"/>
      <c r="V380" s="3"/>
      <c r="W380" s="3"/>
      <c r="X380" s="3"/>
      <c r="Y380" s="3"/>
      <c r="Z380" s="3"/>
    </row>
    <row ht="12" customHeight="1" r="381">
      <c r="A381" s="26"/>
      <c r="B381" s="28"/>
      <c r="C381" s="29"/>
      <c r="D381" s="29"/>
      <c r="E381" s="29"/>
      <c r="F381" s="29"/>
      <c r="G381" s="29"/>
      <c r="H381" s="43"/>
      <c r="I381" s="43"/>
      <c r="J381" s="43"/>
      <c r="K381" s="29"/>
      <c r="L381" s="29"/>
      <c r="M381" s="20"/>
      <c r="N381" s="45">
        <f>((G381-1)*(1-(IF(H381="no",0,'complete results log'!$B$3)))+1)</f>
        <v>0.05</v>
      </c>
      <c r="O381" s="45">
        <f>E381*IF(I381="yes",2,1)</f>
        <v>0</v>
      </c>
      <c r="P381" s="46">
        <f>(IF(M381="WON-EW",((((N381-1)*J381)*'complete results log'!$B$2)+('complete results log'!$B$2*(N381-1))),IF(M381="WON",((((N381-1)*J381)*'complete results log'!$B$2)+('complete results log'!$B$2*(N381-1))),IF(M381="PLACED",((((N381-1)*J381)*'complete results log'!$B$2)-'complete results log'!$B$2),IF(J381=0,-'complete results log'!$B$2,IF(J381=0,-'complete results log'!$B$2,-('complete results log'!$B$2*2)))))))*E381</f>
        <v>-0</v>
      </c>
      <c r="Q381" s="46">
        <f>(IF(M381="WON-EW",(((K381-1)*'complete results log'!$B$2)*(1-$B$3))+(((L381-1)*'complete results log'!$B$2)*(1-$B$3)),IF(M381="WON",(((K381-1)*'complete results log'!$B$2)*(1-$B$3)),IF(M381="PLACED",(((L381-1)*'complete results log'!$B$2)*(1-$B$3))-'complete results log'!$B$2,IF(J381=0,-'complete results log'!$B$2,-('complete results log'!$B$2*2))))))*E381</f>
        <v>-0</v>
      </c>
      <c r="R381" s="46">
        <f>(IF(M381="WON-EW",((((F381-1)*J381)*'complete results log'!$B$2)+('complete results log'!$B$2*(F381-1))),IF(M381="WON",((((F381-1)*J381)*'complete results log'!$B$2)+('complete results log'!$B$2*(F381-1))),IF(M381="PLACED",((((F381-1)*J381)*'complete results log'!$B$2)-'complete results log'!$B$2),IF(J381=0,-'complete results log'!$B$2,IF(J381=0,-'complete results log'!$B$2,-('complete results log'!$B$2*2)))))))*E381</f>
        <v>-0</v>
      </c>
      <c r="S381" s="3"/>
      <c r="T381" s="3"/>
      <c r="U381" s="3"/>
      <c r="V381" s="3"/>
      <c r="W381" s="3"/>
      <c r="X381" s="3"/>
      <c r="Y381" s="3"/>
      <c r="Z381" s="3"/>
    </row>
    <row ht="12" customHeight="1" r="382">
      <c r="A382" s="26"/>
      <c r="B382" s="28"/>
      <c r="C382" s="29"/>
      <c r="D382" s="29"/>
      <c r="E382" s="29"/>
      <c r="F382" s="29"/>
      <c r="G382" s="29"/>
      <c r="H382" s="43"/>
      <c r="I382" s="43"/>
      <c r="J382" s="43"/>
      <c r="K382" s="29"/>
      <c r="L382" s="29"/>
      <c r="M382" s="20"/>
      <c r="N382" s="45">
        <f>((G382-1)*(1-(IF(H382="no",0,'complete results log'!$B$3)))+1)</f>
        <v>0.05</v>
      </c>
      <c r="O382" s="45">
        <f>E382*IF(I382="yes",2,1)</f>
        <v>0</v>
      </c>
      <c r="P382" s="46">
        <f>(IF(M382="WON-EW",((((N382-1)*J382)*'complete results log'!$B$2)+('complete results log'!$B$2*(N382-1))),IF(M382="WON",((((N382-1)*J382)*'complete results log'!$B$2)+('complete results log'!$B$2*(N382-1))),IF(M382="PLACED",((((N382-1)*J382)*'complete results log'!$B$2)-'complete results log'!$B$2),IF(J382=0,-'complete results log'!$B$2,IF(J382=0,-'complete results log'!$B$2,-('complete results log'!$B$2*2)))))))*E382</f>
        <v>-0</v>
      </c>
      <c r="Q382" s="46">
        <f>(IF(M382="WON-EW",(((K382-1)*'complete results log'!$B$2)*(1-$B$3))+(((L382-1)*'complete results log'!$B$2)*(1-$B$3)),IF(M382="WON",(((K382-1)*'complete results log'!$B$2)*(1-$B$3)),IF(M382="PLACED",(((L382-1)*'complete results log'!$B$2)*(1-$B$3))-'complete results log'!$B$2,IF(J382=0,-'complete results log'!$B$2,-('complete results log'!$B$2*2))))))*E382</f>
        <v>-0</v>
      </c>
      <c r="R382" s="46">
        <f>(IF(M382="WON-EW",((((F382-1)*J382)*'complete results log'!$B$2)+('complete results log'!$B$2*(F382-1))),IF(M382="WON",((((F382-1)*J382)*'complete results log'!$B$2)+('complete results log'!$B$2*(F382-1))),IF(M382="PLACED",((((F382-1)*J382)*'complete results log'!$B$2)-'complete results log'!$B$2),IF(J382=0,-'complete results log'!$B$2,IF(J382=0,-'complete results log'!$B$2,-('complete results log'!$B$2*2)))))))*E382</f>
        <v>-0</v>
      </c>
      <c r="S382" s="3"/>
      <c r="T382" s="3"/>
      <c r="U382" s="3"/>
      <c r="V382" s="3"/>
      <c r="W382" s="3"/>
      <c r="X382" s="3"/>
      <c r="Y382" s="3"/>
      <c r="Z382" s="3"/>
    </row>
    <row ht="12" customHeight="1" r="383">
      <c r="A383" s="26"/>
      <c r="B383" s="28"/>
      <c r="C383" s="29"/>
      <c r="D383" s="29"/>
      <c r="E383" s="29"/>
      <c r="F383" s="29"/>
      <c r="G383" s="29"/>
      <c r="H383" s="43"/>
      <c r="I383" s="43"/>
      <c r="J383" s="43"/>
      <c r="K383" s="29"/>
      <c r="L383" s="29"/>
      <c r="M383" s="20"/>
      <c r="N383" s="45">
        <f>((G383-1)*(1-(IF(H383="no",0,'complete results log'!$B$3)))+1)</f>
        <v>0.05</v>
      </c>
      <c r="O383" s="45">
        <f>E383*IF(I383="yes",2,1)</f>
        <v>0</v>
      </c>
      <c r="P383" s="46">
        <f>(IF(M383="WON-EW",((((N383-1)*J383)*'complete results log'!$B$2)+('complete results log'!$B$2*(N383-1))),IF(M383="WON",((((N383-1)*J383)*'complete results log'!$B$2)+('complete results log'!$B$2*(N383-1))),IF(M383="PLACED",((((N383-1)*J383)*'complete results log'!$B$2)-'complete results log'!$B$2),IF(J383=0,-'complete results log'!$B$2,IF(J383=0,-'complete results log'!$B$2,-('complete results log'!$B$2*2)))))))*E383</f>
        <v>-0</v>
      </c>
      <c r="Q383" s="46">
        <f>(IF(M383="WON-EW",(((K383-1)*'complete results log'!$B$2)*(1-$B$3))+(((L383-1)*'complete results log'!$B$2)*(1-$B$3)),IF(M383="WON",(((K383-1)*'complete results log'!$B$2)*(1-$B$3)),IF(M383="PLACED",(((L383-1)*'complete results log'!$B$2)*(1-$B$3))-'complete results log'!$B$2,IF(J383=0,-'complete results log'!$B$2,-('complete results log'!$B$2*2))))))*E383</f>
        <v>-0</v>
      </c>
      <c r="R383" s="46">
        <f>(IF(M383="WON-EW",((((F383-1)*J383)*'complete results log'!$B$2)+('complete results log'!$B$2*(F383-1))),IF(M383="WON",((((F383-1)*J383)*'complete results log'!$B$2)+('complete results log'!$B$2*(F383-1))),IF(M383="PLACED",((((F383-1)*J383)*'complete results log'!$B$2)-'complete results log'!$B$2),IF(J383=0,-'complete results log'!$B$2,IF(J383=0,-'complete results log'!$B$2,-('complete results log'!$B$2*2)))))))*E383</f>
        <v>-0</v>
      </c>
      <c r="S383" s="3"/>
      <c r="T383" s="3"/>
      <c r="U383" s="3"/>
      <c r="V383" s="3"/>
      <c r="W383" s="3"/>
      <c r="X383" s="3"/>
      <c r="Y383" s="3"/>
      <c r="Z383" s="3"/>
    </row>
    <row ht="12" customHeight="1" r="384">
      <c r="A384" s="26"/>
      <c r="B384" s="28"/>
      <c r="C384" s="29"/>
      <c r="D384" s="29"/>
      <c r="E384" s="29"/>
      <c r="F384" s="29"/>
      <c r="G384" s="29"/>
      <c r="H384" s="43"/>
      <c r="I384" s="43"/>
      <c r="J384" s="43"/>
      <c r="K384" s="29"/>
      <c r="L384" s="29"/>
      <c r="M384" s="20"/>
      <c r="N384" s="45">
        <f>((G384-1)*(1-(IF(H384="no",0,'complete results log'!$B$3)))+1)</f>
        <v>0.05</v>
      </c>
      <c r="O384" s="45">
        <f>E384*IF(I384="yes",2,1)</f>
        <v>0</v>
      </c>
      <c r="P384" s="46">
        <f>(IF(M384="WON-EW",((((N384-1)*J384)*'complete results log'!$B$2)+('complete results log'!$B$2*(N384-1))),IF(M384="WON",((((N384-1)*J384)*'complete results log'!$B$2)+('complete results log'!$B$2*(N384-1))),IF(M384="PLACED",((((N384-1)*J384)*'complete results log'!$B$2)-'complete results log'!$B$2),IF(J384=0,-'complete results log'!$B$2,IF(J384=0,-'complete results log'!$B$2,-('complete results log'!$B$2*2)))))))*E384</f>
        <v>-0</v>
      </c>
      <c r="Q384" s="46">
        <f>(IF(M384="WON-EW",(((K384-1)*'complete results log'!$B$2)*(1-$B$3))+(((L384-1)*'complete results log'!$B$2)*(1-$B$3)),IF(M384="WON",(((K384-1)*'complete results log'!$B$2)*(1-$B$3)),IF(M384="PLACED",(((L384-1)*'complete results log'!$B$2)*(1-$B$3))-'complete results log'!$B$2,IF(J384=0,-'complete results log'!$B$2,-('complete results log'!$B$2*2))))))*E384</f>
        <v>-0</v>
      </c>
      <c r="R384" s="46">
        <f>(IF(M384="WON-EW",((((F384-1)*J384)*'complete results log'!$B$2)+('complete results log'!$B$2*(F384-1))),IF(M384="WON",((((F384-1)*J384)*'complete results log'!$B$2)+('complete results log'!$B$2*(F384-1))),IF(M384="PLACED",((((F384-1)*J384)*'complete results log'!$B$2)-'complete results log'!$B$2),IF(J384=0,-'complete results log'!$B$2,IF(J384=0,-'complete results log'!$B$2,-('complete results log'!$B$2*2)))))))*E384</f>
        <v>-0</v>
      </c>
      <c r="S384" s="3"/>
      <c r="T384" s="3"/>
      <c r="U384" s="3"/>
      <c r="V384" s="3"/>
      <c r="W384" s="3"/>
      <c r="X384" s="3"/>
      <c r="Y384" s="3"/>
      <c r="Z384" s="3"/>
    </row>
    <row ht="12" customHeight="1" r="385">
      <c r="A385" s="26"/>
      <c r="B385" s="28"/>
      <c r="C385" s="29"/>
      <c r="D385" s="29"/>
      <c r="E385" s="29"/>
      <c r="F385" s="29"/>
      <c r="G385" s="29"/>
      <c r="H385" s="43"/>
      <c r="I385" s="43"/>
      <c r="J385" s="43"/>
      <c r="K385" s="29"/>
      <c r="L385" s="29"/>
      <c r="M385" s="20"/>
      <c r="N385" s="45">
        <f>((G385-1)*(1-(IF(H385="no",0,'complete results log'!$B$3)))+1)</f>
        <v>0.05</v>
      </c>
      <c r="O385" s="45">
        <f>E385*IF(I385="yes",2,1)</f>
        <v>0</v>
      </c>
      <c r="P385" s="46">
        <f>(IF(M385="WON-EW",((((N385-1)*J385)*'complete results log'!$B$2)+('complete results log'!$B$2*(N385-1))),IF(M385="WON",((((N385-1)*J385)*'complete results log'!$B$2)+('complete results log'!$B$2*(N385-1))),IF(M385="PLACED",((((N385-1)*J385)*'complete results log'!$B$2)-'complete results log'!$B$2),IF(J385=0,-'complete results log'!$B$2,IF(J385=0,-'complete results log'!$B$2,-('complete results log'!$B$2*2)))))))*E385</f>
        <v>-0</v>
      </c>
      <c r="Q385" s="46">
        <f>(IF(M385="WON-EW",(((K385-1)*'complete results log'!$B$2)*(1-$B$3))+(((L385-1)*'complete results log'!$B$2)*(1-$B$3)),IF(M385="WON",(((K385-1)*'complete results log'!$B$2)*(1-$B$3)),IF(M385="PLACED",(((L385-1)*'complete results log'!$B$2)*(1-$B$3))-'complete results log'!$B$2,IF(J385=0,-'complete results log'!$B$2,-('complete results log'!$B$2*2))))))*E385</f>
        <v>-0</v>
      </c>
      <c r="R385" s="46">
        <f>(IF(M385="WON-EW",((((F385-1)*J385)*'complete results log'!$B$2)+('complete results log'!$B$2*(F385-1))),IF(M385="WON",((((F385-1)*J385)*'complete results log'!$B$2)+('complete results log'!$B$2*(F385-1))),IF(M385="PLACED",((((F385-1)*J385)*'complete results log'!$B$2)-'complete results log'!$B$2),IF(J385=0,-'complete results log'!$B$2,IF(J385=0,-'complete results log'!$B$2,-('complete results log'!$B$2*2)))))))*E385</f>
        <v>-0</v>
      </c>
      <c r="S385" s="3"/>
      <c r="T385" s="3"/>
      <c r="U385" s="3"/>
      <c r="V385" s="3"/>
      <c r="W385" s="3"/>
      <c r="X385" s="3"/>
      <c r="Y385" s="3"/>
      <c r="Z385" s="3"/>
    </row>
    <row ht="12" customHeight="1" r="386">
      <c r="A386" s="26"/>
      <c r="B386" s="28"/>
      <c r="C386" s="29"/>
      <c r="D386" s="29"/>
      <c r="E386" s="29"/>
      <c r="F386" s="29"/>
      <c r="G386" s="29"/>
      <c r="H386" s="43"/>
      <c r="I386" s="43"/>
      <c r="J386" s="43"/>
      <c r="K386" s="29"/>
      <c r="L386" s="29"/>
      <c r="M386" s="20"/>
      <c r="N386" s="45">
        <f>((G386-1)*(1-(IF(H386="no",0,'complete results log'!$B$3)))+1)</f>
        <v>0.05</v>
      </c>
      <c r="O386" s="45">
        <f>E386*IF(I386="yes",2,1)</f>
        <v>0</v>
      </c>
      <c r="P386" s="46">
        <f>(IF(M386="WON-EW",((((N386-1)*J386)*'complete results log'!$B$2)+('complete results log'!$B$2*(N386-1))),IF(M386="WON",((((N386-1)*J386)*'complete results log'!$B$2)+('complete results log'!$B$2*(N386-1))),IF(M386="PLACED",((((N386-1)*J386)*'complete results log'!$B$2)-'complete results log'!$B$2),IF(J386=0,-'complete results log'!$B$2,IF(J386=0,-'complete results log'!$B$2,-('complete results log'!$B$2*2)))))))*E386</f>
        <v>-0</v>
      </c>
      <c r="Q386" s="46">
        <f>(IF(M386="WON-EW",(((K386-1)*'complete results log'!$B$2)*(1-$B$3))+(((L386-1)*'complete results log'!$B$2)*(1-$B$3)),IF(M386="WON",(((K386-1)*'complete results log'!$B$2)*(1-$B$3)),IF(M386="PLACED",(((L386-1)*'complete results log'!$B$2)*(1-$B$3))-'complete results log'!$B$2,IF(J386=0,-'complete results log'!$B$2,-('complete results log'!$B$2*2))))))*E386</f>
        <v>-0</v>
      </c>
      <c r="R386" s="46">
        <f>(IF(M386="WON-EW",((((F386-1)*J386)*'complete results log'!$B$2)+('complete results log'!$B$2*(F386-1))),IF(M386="WON",((((F386-1)*J386)*'complete results log'!$B$2)+('complete results log'!$B$2*(F386-1))),IF(M386="PLACED",((((F386-1)*J386)*'complete results log'!$B$2)-'complete results log'!$B$2),IF(J386=0,-'complete results log'!$B$2,IF(J386=0,-'complete results log'!$B$2,-('complete results log'!$B$2*2)))))))*E386</f>
        <v>-0</v>
      </c>
      <c r="S386" s="3"/>
      <c r="T386" s="3"/>
      <c r="U386" s="3"/>
      <c r="V386" s="3"/>
      <c r="W386" s="3"/>
      <c r="X386" s="3"/>
      <c r="Y386" s="3"/>
      <c r="Z386" s="3"/>
    </row>
    <row ht="12" customHeight="1" r="387">
      <c r="A387" s="26"/>
      <c r="B387" s="28"/>
      <c r="C387" s="29"/>
      <c r="D387" s="29"/>
      <c r="E387" s="29"/>
      <c r="F387" s="29"/>
      <c r="G387" s="29"/>
      <c r="H387" s="43"/>
      <c r="I387" s="43"/>
      <c r="J387" s="43"/>
      <c r="K387" s="29"/>
      <c r="L387" s="29"/>
      <c r="M387" s="20"/>
      <c r="N387" s="45">
        <f>((G387-1)*(1-(IF(H387="no",0,'complete results log'!$B$3)))+1)</f>
        <v>0.05</v>
      </c>
      <c r="O387" s="45">
        <f>E387*IF(I387="yes",2,1)</f>
        <v>0</v>
      </c>
      <c r="P387" s="46">
        <f>(IF(M387="WON-EW",((((N387-1)*J387)*'complete results log'!$B$2)+('complete results log'!$B$2*(N387-1))),IF(M387="WON",((((N387-1)*J387)*'complete results log'!$B$2)+('complete results log'!$B$2*(N387-1))),IF(M387="PLACED",((((N387-1)*J387)*'complete results log'!$B$2)-'complete results log'!$B$2),IF(J387=0,-'complete results log'!$B$2,IF(J387=0,-'complete results log'!$B$2,-('complete results log'!$B$2*2)))))))*E387</f>
        <v>-0</v>
      </c>
      <c r="Q387" s="46">
        <f>(IF(M387="WON-EW",(((K387-1)*'complete results log'!$B$2)*(1-$B$3))+(((L387-1)*'complete results log'!$B$2)*(1-$B$3)),IF(M387="WON",(((K387-1)*'complete results log'!$B$2)*(1-$B$3)),IF(M387="PLACED",(((L387-1)*'complete results log'!$B$2)*(1-$B$3))-'complete results log'!$B$2,IF(J387=0,-'complete results log'!$B$2,-('complete results log'!$B$2*2))))))*E387</f>
        <v>-0</v>
      </c>
      <c r="R387" s="46">
        <f>(IF(M387="WON-EW",((((F387-1)*J387)*'complete results log'!$B$2)+('complete results log'!$B$2*(F387-1))),IF(M387="WON",((((F387-1)*J387)*'complete results log'!$B$2)+('complete results log'!$B$2*(F387-1))),IF(M387="PLACED",((((F387-1)*J387)*'complete results log'!$B$2)-'complete results log'!$B$2),IF(J387=0,-'complete results log'!$B$2,IF(J387=0,-'complete results log'!$B$2,-('complete results log'!$B$2*2)))))))*E387</f>
        <v>-0</v>
      </c>
      <c r="S387" s="3"/>
      <c r="T387" s="3"/>
      <c r="U387" s="3"/>
      <c r="V387" s="3"/>
      <c r="W387" s="3"/>
      <c r="X387" s="3"/>
      <c r="Y387" s="3"/>
      <c r="Z387" s="3"/>
    </row>
    <row ht="12" customHeight="1" r="388">
      <c r="A388" s="26"/>
      <c r="B388" s="28"/>
      <c r="C388" s="29"/>
      <c r="D388" s="29"/>
      <c r="E388" s="29"/>
      <c r="F388" s="29"/>
      <c r="G388" s="29"/>
      <c r="H388" s="43"/>
      <c r="I388" s="43"/>
      <c r="J388" s="43"/>
      <c r="K388" s="29"/>
      <c r="L388" s="29"/>
      <c r="M388" s="20"/>
      <c r="N388" s="45">
        <f>((G388-1)*(1-(IF(H388="no",0,'complete results log'!$B$3)))+1)</f>
        <v>0.05</v>
      </c>
      <c r="O388" s="45">
        <f>E388*IF(I388="yes",2,1)</f>
        <v>0</v>
      </c>
      <c r="P388" s="46">
        <f>(IF(M388="WON-EW",((((N388-1)*J388)*'complete results log'!$B$2)+('complete results log'!$B$2*(N388-1))),IF(M388="WON",((((N388-1)*J388)*'complete results log'!$B$2)+('complete results log'!$B$2*(N388-1))),IF(M388="PLACED",((((N388-1)*J388)*'complete results log'!$B$2)-'complete results log'!$B$2),IF(J388=0,-'complete results log'!$B$2,IF(J388=0,-'complete results log'!$B$2,-('complete results log'!$B$2*2)))))))*E388</f>
        <v>-0</v>
      </c>
      <c r="Q388" s="46">
        <f>(IF(M388="WON-EW",(((K388-1)*'complete results log'!$B$2)*(1-$B$3))+(((L388-1)*'complete results log'!$B$2)*(1-$B$3)),IF(M388="WON",(((K388-1)*'complete results log'!$B$2)*(1-$B$3)),IF(M388="PLACED",(((L388-1)*'complete results log'!$B$2)*(1-$B$3))-'complete results log'!$B$2,IF(J388=0,-'complete results log'!$B$2,-('complete results log'!$B$2*2))))))*E388</f>
        <v>-0</v>
      </c>
      <c r="R388" s="46">
        <f>(IF(M388="WON-EW",((((F388-1)*J388)*'complete results log'!$B$2)+('complete results log'!$B$2*(F388-1))),IF(M388="WON",((((F388-1)*J388)*'complete results log'!$B$2)+('complete results log'!$B$2*(F388-1))),IF(M388="PLACED",((((F388-1)*J388)*'complete results log'!$B$2)-'complete results log'!$B$2),IF(J388=0,-'complete results log'!$B$2,IF(J388=0,-'complete results log'!$B$2,-('complete results log'!$B$2*2)))))))*E388</f>
        <v>-0</v>
      </c>
      <c r="S388" s="3"/>
      <c r="T388" s="3"/>
      <c r="U388" s="3"/>
      <c r="V388" s="3"/>
      <c r="W388" s="3"/>
      <c r="X388" s="3"/>
      <c r="Y388" s="3"/>
      <c r="Z388" s="3"/>
    </row>
    <row ht="12" customHeight="1" r="389">
      <c r="A389" s="26"/>
      <c r="B389" s="28"/>
      <c r="C389" s="29"/>
      <c r="D389" s="29"/>
      <c r="E389" s="29"/>
      <c r="F389" s="29"/>
      <c r="G389" s="29"/>
      <c r="H389" s="43"/>
      <c r="I389" s="43"/>
      <c r="J389" s="43"/>
      <c r="K389" s="29"/>
      <c r="L389" s="29"/>
      <c r="M389" s="20"/>
      <c r="N389" s="45">
        <f>((G389-1)*(1-(IF(H389="no",0,'complete results log'!$B$3)))+1)</f>
        <v>0.05</v>
      </c>
      <c r="O389" s="45">
        <f>E389*IF(I389="yes",2,1)</f>
        <v>0</v>
      </c>
      <c r="P389" s="46">
        <f>(IF(M389="WON-EW",((((N389-1)*J389)*'complete results log'!$B$2)+('complete results log'!$B$2*(N389-1))),IF(M389="WON",((((N389-1)*J389)*'complete results log'!$B$2)+('complete results log'!$B$2*(N389-1))),IF(M389="PLACED",((((N389-1)*J389)*'complete results log'!$B$2)-'complete results log'!$B$2),IF(J389=0,-'complete results log'!$B$2,IF(J389=0,-'complete results log'!$B$2,-('complete results log'!$B$2*2)))))))*E389</f>
        <v>-0</v>
      </c>
      <c r="Q389" s="46">
        <f>(IF(M389="WON-EW",(((K389-1)*'complete results log'!$B$2)*(1-$B$3))+(((L389-1)*'complete results log'!$B$2)*(1-$B$3)),IF(M389="WON",(((K389-1)*'complete results log'!$B$2)*(1-$B$3)),IF(M389="PLACED",(((L389-1)*'complete results log'!$B$2)*(1-$B$3))-'complete results log'!$B$2,IF(J389=0,-'complete results log'!$B$2,-('complete results log'!$B$2*2))))))*E389</f>
        <v>-0</v>
      </c>
      <c r="R389" s="46">
        <f>(IF(M389="WON-EW",((((F389-1)*J389)*'complete results log'!$B$2)+('complete results log'!$B$2*(F389-1))),IF(M389="WON",((((F389-1)*J389)*'complete results log'!$B$2)+('complete results log'!$B$2*(F389-1))),IF(M389="PLACED",((((F389-1)*J389)*'complete results log'!$B$2)-'complete results log'!$B$2),IF(J389=0,-'complete results log'!$B$2,IF(J389=0,-'complete results log'!$B$2,-('complete results log'!$B$2*2)))))))*E389</f>
        <v>-0</v>
      </c>
      <c r="S389" s="3"/>
      <c r="T389" s="3"/>
      <c r="U389" s="3"/>
      <c r="V389" s="3"/>
      <c r="W389" s="3"/>
      <c r="X389" s="3"/>
      <c r="Y389" s="3"/>
      <c r="Z389" s="3"/>
    </row>
    <row ht="12" customHeight="1" r="390">
      <c r="A390" s="26"/>
      <c r="B390" s="28"/>
      <c r="C390" s="29"/>
      <c r="D390" s="29"/>
      <c r="E390" s="29"/>
      <c r="F390" s="29"/>
      <c r="G390" s="29"/>
      <c r="H390" s="43"/>
      <c r="I390" s="43"/>
      <c r="J390" s="43"/>
      <c r="K390" s="29"/>
      <c r="L390" s="29"/>
      <c r="M390" s="20"/>
      <c r="N390" s="45">
        <f>((G390-1)*(1-(IF(H390="no",0,'complete results log'!$B$3)))+1)</f>
        <v>0.05</v>
      </c>
      <c r="O390" s="45">
        <f>E390*IF(I390="yes",2,1)</f>
        <v>0</v>
      </c>
      <c r="P390" s="46">
        <f>(IF(M390="WON-EW",((((N390-1)*J390)*'complete results log'!$B$2)+('complete results log'!$B$2*(N390-1))),IF(M390="WON",((((N390-1)*J390)*'complete results log'!$B$2)+('complete results log'!$B$2*(N390-1))),IF(M390="PLACED",((((N390-1)*J390)*'complete results log'!$B$2)-'complete results log'!$B$2),IF(J390=0,-'complete results log'!$B$2,IF(J390=0,-'complete results log'!$B$2,-('complete results log'!$B$2*2)))))))*E390</f>
        <v>-0</v>
      </c>
      <c r="Q390" s="46">
        <f>(IF(M390="WON-EW",(((K390-1)*'complete results log'!$B$2)*(1-$B$3))+(((L390-1)*'complete results log'!$B$2)*(1-$B$3)),IF(M390="WON",(((K390-1)*'complete results log'!$B$2)*(1-$B$3)),IF(M390="PLACED",(((L390-1)*'complete results log'!$B$2)*(1-$B$3))-'complete results log'!$B$2,IF(J390=0,-'complete results log'!$B$2,-('complete results log'!$B$2*2))))))*E390</f>
        <v>-0</v>
      </c>
      <c r="R390" s="46">
        <f>(IF(M390="WON-EW",((((F390-1)*J390)*'complete results log'!$B$2)+('complete results log'!$B$2*(F390-1))),IF(M390="WON",((((F390-1)*J390)*'complete results log'!$B$2)+('complete results log'!$B$2*(F390-1))),IF(M390="PLACED",((((F390-1)*J390)*'complete results log'!$B$2)-'complete results log'!$B$2),IF(J390=0,-'complete results log'!$B$2,IF(J390=0,-'complete results log'!$B$2,-('complete results log'!$B$2*2)))))))*E390</f>
        <v>-0</v>
      </c>
      <c r="S390" s="3"/>
      <c r="T390" s="3"/>
      <c r="U390" s="3"/>
      <c r="V390" s="3"/>
      <c r="W390" s="3"/>
      <c r="X390" s="3"/>
      <c r="Y390" s="3"/>
      <c r="Z390" s="3"/>
    </row>
    <row ht="12" customHeight="1" r="391">
      <c r="A391" s="26"/>
      <c r="B391" s="28"/>
      <c r="C391" s="29"/>
      <c r="D391" s="29"/>
      <c r="E391" s="29"/>
      <c r="F391" s="29"/>
      <c r="G391" s="29"/>
      <c r="H391" s="43"/>
      <c r="I391" s="43"/>
      <c r="J391" s="43"/>
      <c r="K391" s="29"/>
      <c r="L391" s="29"/>
      <c r="M391" s="20"/>
      <c r="N391" s="45">
        <f>((G391-1)*(1-(IF(H391="no",0,'complete results log'!$B$3)))+1)</f>
        <v>0.05</v>
      </c>
      <c r="O391" s="45">
        <f>E391*IF(I391="yes",2,1)</f>
        <v>0</v>
      </c>
      <c r="P391" s="46">
        <f>(IF(M391="WON-EW",((((N391-1)*J391)*'complete results log'!$B$2)+('complete results log'!$B$2*(N391-1))),IF(M391="WON",((((N391-1)*J391)*'complete results log'!$B$2)+('complete results log'!$B$2*(N391-1))),IF(M391="PLACED",((((N391-1)*J391)*'complete results log'!$B$2)-'complete results log'!$B$2),IF(J391=0,-'complete results log'!$B$2,IF(J391=0,-'complete results log'!$B$2,-('complete results log'!$B$2*2)))))))*E391</f>
        <v>-0</v>
      </c>
      <c r="Q391" s="46">
        <f>(IF(M391="WON-EW",(((K391-1)*'complete results log'!$B$2)*(1-$B$3))+(((L391-1)*'complete results log'!$B$2)*(1-$B$3)),IF(M391="WON",(((K391-1)*'complete results log'!$B$2)*(1-$B$3)),IF(M391="PLACED",(((L391-1)*'complete results log'!$B$2)*(1-$B$3))-'complete results log'!$B$2,IF(J391=0,-'complete results log'!$B$2,-('complete results log'!$B$2*2))))))*E391</f>
        <v>-0</v>
      </c>
      <c r="R391" s="46">
        <f>(IF(M391="WON-EW",((((F391-1)*J391)*'complete results log'!$B$2)+('complete results log'!$B$2*(F391-1))),IF(M391="WON",((((F391-1)*J391)*'complete results log'!$B$2)+('complete results log'!$B$2*(F391-1))),IF(M391="PLACED",((((F391-1)*J391)*'complete results log'!$B$2)-'complete results log'!$B$2),IF(J391=0,-'complete results log'!$B$2,IF(J391=0,-'complete results log'!$B$2,-('complete results log'!$B$2*2)))))))*E391</f>
        <v>-0</v>
      </c>
      <c r="S391" s="3"/>
      <c r="T391" s="3"/>
      <c r="U391" s="3"/>
      <c r="V391" s="3"/>
      <c r="W391" s="3"/>
      <c r="X391" s="3"/>
      <c r="Y391" s="3"/>
      <c r="Z391" s="3"/>
    </row>
    <row ht="12" customHeight="1" r="392">
      <c r="A392" s="26"/>
      <c r="B392" s="28"/>
      <c r="C392" s="29"/>
      <c r="D392" s="29"/>
      <c r="E392" s="29"/>
      <c r="F392" s="29"/>
      <c r="G392" s="29"/>
      <c r="H392" s="43"/>
      <c r="I392" s="43"/>
      <c r="J392" s="43"/>
      <c r="K392" s="29"/>
      <c r="L392" s="29"/>
      <c r="M392" s="20"/>
      <c r="N392" s="45">
        <f>((G392-1)*(1-(IF(H392="no",0,'complete results log'!$B$3)))+1)</f>
        <v>0.05</v>
      </c>
      <c r="O392" s="45">
        <f>E392*IF(I392="yes",2,1)</f>
        <v>0</v>
      </c>
      <c r="P392" s="46">
        <f>(IF(M392="WON-EW",((((N392-1)*J392)*'complete results log'!$B$2)+('complete results log'!$B$2*(N392-1))),IF(M392="WON",((((N392-1)*J392)*'complete results log'!$B$2)+('complete results log'!$B$2*(N392-1))),IF(M392="PLACED",((((N392-1)*J392)*'complete results log'!$B$2)-'complete results log'!$B$2),IF(J392=0,-'complete results log'!$B$2,IF(J392=0,-'complete results log'!$B$2,-('complete results log'!$B$2*2)))))))*E392</f>
        <v>-0</v>
      </c>
      <c r="Q392" s="46">
        <f>(IF(M392="WON-EW",(((K392-1)*'complete results log'!$B$2)*(1-$B$3))+(((L392-1)*'complete results log'!$B$2)*(1-$B$3)),IF(M392="WON",(((K392-1)*'complete results log'!$B$2)*(1-$B$3)),IF(M392="PLACED",(((L392-1)*'complete results log'!$B$2)*(1-$B$3))-'complete results log'!$B$2,IF(J392=0,-'complete results log'!$B$2,-('complete results log'!$B$2*2))))))*E392</f>
        <v>-0</v>
      </c>
      <c r="R392" s="46">
        <f>(IF(M392="WON-EW",((((F392-1)*J392)*'complete results log'!$B$2)+('complete results log'!$B$2*(F392-1))),IF(M392="WON",((((F392-1)*J392)*'complete results log'!$B$2)+('complete results log'!$B$2*(F392-1))),IF(M392="PLACED",((((F392-1)*J392)*'complete results log'!$B$2)-'complete results log'!$B$2),IF(J392=0,-'complete results log'!$B$2,IF(J392=0,-'complete results log'!$B$2,-('complete results log'!$B$2*2)))))))*E392</f>
        <v>-0</v>
      </c>
      <c r="S392" s="3"/>
      <c r="T392" s="3"/>
      <c r="U392" s="3"/>
      <c r="V392" s="3"/>
      <c r="W392" s="3"/>
      <c r="X392" s="3"/>
      <c r="Y392" s="3"/>
      <c r="Z392" s="3"/>
    </row>
    <row ht="12" customHeight="1" r="393">
      <c r="A393" s="26"/>
      <c r="B393" s="28"/>
      <c r="C393" s="29"/>
      <c r="D393" s="29"/>
      <c r="E393" s="29"/>
      <c r="F393" s="29"/>
      <c r="G393" s="29"/>
      <c r="H393" s="43"/>
      <c r="I393" s="43"/>
      <c r="J393" s="43"/>
      <c r="K393" s="29"/>
      <c r="L393" s="29"/>
      <c r="M393" s="20"/>
      <c r="N393" s="45">
        <f>((G393-1)*(1-(IF(H393="no",0,'complete results log'!$B$3)))+1)</f>
        <v>0.05</v>
      </c>
      <c r="O393" s="45">
        <f>E393*IF(I393="yes",2,1)</f>
        <v>0</v>
      </c>
      <c r="P393" s="46">
        <f>(IF(M393="WON-EW",((((N393-1)*J393)*'complete results log'!$B$2)+('complete results log'!$B$2*(N393-1))),IF(M393="WON",((((N393-1)*J393)*'complete results log'!$B$2)+('complete results log'!$B$2*(N393-1))),IF(M393="PLACED",((((N393-1)*J393)*'complete results log'!$B$2)-'complete results log'!$B$2),IF(J393=0,-'complete results log'!$B$2,IF(J393=0,-'complete results log'!$B$2,-('complete results log'!$B$2*2)))))))*E393</f>
        <v>-0</v>
      </c>
      <c r="Q393" s="46">
        <f>(IF(M393="WON-EW",(((K393-1)*'complete results log'!$B$2)*(1-$B$3))+(((L393-1)*'complete results log'!$B$2)*(1-$B$3)),IF(M393="WON",(((K393-1)*'complete results log'!$B$2)*(1-$B$3)),IF(M393="PLACED",(((L393-1)*'complete results log'!$B$2)*(1-$B$3))-'complete results log'!$B$2,IF(J393=0,-'complete results log'!$B$2,-('complete results log'!$B$2*2))))))*E393</f>
        <v>-0</v>
      </c>
      <c r="R393" s="46">
        <f>(IF(M393="WON-EW",((((F393-1)*J393)*'complete results log'!$B$2)+('complete results log'!$B$2*(F393-1))),IF(M393="WON",((((F393-1)*J393)*'complete results log'!$B$2)+('complete results log'!$B$2*(F393-1))),IF(M393="PLACED",((((F393-1)*J393)*'complete results log'!$B$2)-'complete results log'!$B$2),IF(J393=0,-'complete results log'!$B$2,IF(J393=0,-'complete results log'!$B$2,-('complete results log'!$B$2*2)))))))*E393</f>
        <v>-0</v>
      </c>
      <c r="S393" s="3"/>
      <c r="T393" s="3"/>
      <c r="U393" s="3"/>
      <c r="V393" s="3"/>
      <c r="W393" s="3"/>
      <c r="X393" s="3"/>
      <c r="Y393" s="3"/>
      <c r="Z393" s="3"/>
    </row>
    <row ht="12" customHeight="1" r="394">
      <c r="A394" s="26"/>
      <c r="B394" s="28"/>
      <c r="C394" s="29"/>
      <c r="D394" s="29"/>
      <c r="E394" s="29"/>
      <c r="F394" s="29"/>
      <c r="G394" s="29"/>
      <c r="H394" s="43"/>
      <c r="I394" s="43"/>
      <c r="J394" s="43"/>
      <c r="K394" s="29"/>
      <c r="L394" s="29"/>
      <c r="M394" s="20"/>
      <c r="N394" s="45">
        <f>((G394-1)*(1-(IF(H394="no",0,'complete results log'!$B$3)))+1)</f>
        <v>0.05</v>
      </c>
      <c r="O394" s="45">
        <f>E394*IF(I394="yes",2,1)</f>
        <v>0</v>
      </c>
      <c r="P394" s="46">
        <f>(IF(M394="WON-EW",((((N394-1)*J394)*'complete results log'!$B$2)+('complete results log'!$B$2*(N394-1))),IF(M394="WON",((((N394-1)*J394)*'complete results log'!$B$2)+('complete results log'!$B$2*(N394-1))),IF(M394="PLACED",((((N394-1)*J394)*'complete results log'!$B$2)-'complete results log'!$B$2),IF(J394=0,-'complete results log'!$B$2,IF(J394=0,-'complete results log'!$B$2,-('complete results log'!$B$2*2)))))))*E394</f>
        <v>-0</v>
      </c>
      <c r="Q394" s="46">
        <f>(IF(M394="WON-EW",(((K394-1)*'complete results log'!$B$2)*(1-$B$3))+(((L394-1)*'complete results log'!$B$2)*(1-$B$3)),IF(M394="WON",(((K394-1)*'complete results log'!$B$2)*(1-$B$3)),IF(M394="PLACED",(((L394-1)*'complete results log'!$B$2)*(1-$B$3))-'complete results log'!$B$2,IF(J394=0,-'complete results log'!$B$2,-('complete results log'!$B$2*2))))))*E394</f>
        <v>-0</v>
      </c>
      <c r="R394" s="46">
        <f>(IF(M394="WON-EW",((((F394-1)*J394)*'complete results log'!$B$2)+('complete results log'!$B$2*(F394-1))),IF(M394="WON",((((F394-1)*J394)*'complete results log'!$B$2)+('complete results log'!$B$2*(F394-1))),IF(M394="PLACED",((((F394-1)*J394)*'complete results log'!$B$2)-'complete results log'!$B$2),IF(J394=0,-'complete results log'!$B$2,IF(J394=0,-'complete results log'!$B$2,-('complete results log'!$B$2*2)))))))*E394</f>
        <v>-0</v>
      </c>
      <c r="S394" s="3"/>
      <c r="T394" s="3"/>
      <c r="U394" s="3"/>
      <c r="V394" s="3"/>
      <c r="W394" s="3"/>
      <c r="X394" s="3"/>
      <c r="Y394" s="3"/>
      <c r="Z394" s="3"/>
    </row>
    <row ht="12" customHeight="1" r="395">
      <c r="A395" s="26"/>
      <c r="B395" s="28"/>
      <c r="C395" s="29"/>
      <c r="D395" s="29"/>
      <c r="E395" s="29"/>
      <c r="F395" s="29"/>
      <c r="G395" s="29"/>
      <c r="H395" s="43"/>
      <c r="I395" s="43"/>
      <c r="J395" s="43"/>
      <c r="K395" s="29"/>
      <c r="L395" s="29"/>
      <c r="M395" s="20"/>
      <c r="N395" s="45">
        <f>((G395-1)*(1-(IF(H395="no",0,'complete results log'!$B$3)))+1)</f>
        <v>0.05</v>
      </c>
      <c r="O395" s="45">
        <f>E395*IF(I395="yes",2,1)</f>
        <v>0</v>
      </c>
      <c r="P395" s="46">
        <f>(IF(M395="WON-EW",((((N395-1)*J395)*'complete results log'!$B$2)+('complete results log'!$B$2*(N395-1))),IF(M395="WON",((((N395-1)*J395)*'complete results log'!$B$2)+('complete results log'!$B$2*(N395-1))),IF(M395="PLACED",((((N395-1)*J395)*'complete results log'!$B$2)-'complete results log'!$B$2),IF(J395=0,-'complete results log'!$B$2,IF(J395=0,-'complete results log'!$B$2,-('complete results log'!$B$2*2)))))))*E395</f>
        <v>-0</v>
      </c>
      <c r="Q395" s="46">
        <f>(IF(M395="WON-EW",(((K395-1)*'complete results log'!$B$2)*(1-$B$3))+(((L395-1)*'complete results log'!$B$2)*(1-$B$3)),IF(M395="WON",(((K395-1)*'complete results log'!$B$2)*(1-$B$3)),IF(M395="PLACED",(((L395-1)*'complete results log'!$B$2)*(1-$B$3))-'complete results log'!$B$2,IF(J395=0,-'complete results log'!$B$2,-('complete results log'!$B$2*2))))))*E395</f>
        <v>-0</v>
      </c>
      <c r="R395" s="46">
        <f>(IF(M395="WON-EW",((((F395-1)*J395)*'complete results log'!$B$2)+('complete results log'!$B$2*(F395-1))),IF(M395="WON",((((F395-1)*J395)*'complete results log'!$B$2)+('complete results log'!$B$2*(F395-1))),IF(M395="PLACED",((((F395-1)*J395)*'complete results log'!$B$2)-'complete results log'!$B$2),IF(J395=0,-'complete results log'!$B$2,IF(J395=0,-'complete results log'!$B$2,-('complete results log'!$B$2*2)))))))*E395</f>
        <v>-0</v>
      </c>
      <c r="S395" s="3"/>
      <c r="T395" s="3"/>
      <c r="U395" s="3"/>
      <c r="V395" s="3"/>
      <c r="W395" s="3"/>
      <c r="X395" s="3"/>
      <c r="Y395" s="3"/>
      <c r="Z395" s="3"/>
    </row>
    <row ht="12" customHeight="1" r="396">
      <c r="A396" s="26"/>
      <c r="B396" s="28"/>
      <c r="C396" s="29"/>
      <c r="D396" s="29"/>
      <c r="E396" s="29"/>
      <c r="F396" s="29"/>
      <c r="G396" s="29"/>
      <c r="H396" s="43"/>
      <c r="I396" s="43"/>
      <c r="J396" s="43"/>
      <c r="K396" s="29"/>
      <c r="L396" s="29"/>
      <c r="M396" s="20"/>
      <c r="N396" s="45">
        <f>((G396-1)*(1-(IF(H396="no",0,'complete results log'!$B$3)))+1)</f>
        <v>0.05</v>
      </c>
      <c r="O396" s="45">
        <f>E396*IF(I396="yes",2,1)</f>
        <v>0</v>
      </c>
      <c r="P396" s="46">
        <f>(IF(M396="WON-EW",((((N396-1)*J396)*'complete results log'!$B$2)+('complete results log'!$B$2*(N396-1))),IF(M396="WON",((((N396-1)*J396)*'complete results log'!$B$2)+('complete results log'!$B$2*(N396-1))),IF(M396="PLACED",((((N396-1)*J396)*'complete results log'!$B$2)-'complete results log'!$B$2),IF(J396=0,-'complete results log'!$B$2,IF(J396=0,-'complete results log'!$B$2,-('complete results log'!$B$2*2)))))))*E396</f>
        <v>-0</v>
      </c>
      <c r="Q396" s="46">
        <f>(IF(M396="WON-EW",(((K396-1)*'complete results log'!$B$2)*(1-$B$3))+(((L396-1)*'complete results log'!$B$2)*(1-$B$3)),IF(M396="WON",(((K396-1)*'complete results log'!$B$2)*(1-$B$3)),IF(M396="PLACED",(((L396-1)*'complete results log'!$B$2)*(1-$B$3))-'complete results log'!$B$2,IF(J396=0,-'complete results log'!$B$2,-('complete results log'!$B$2*2))))))*E396</f>
        <v>-0</v>
      </c>
      <c r="R396" s="46">
        <f>(IF(M396="WON-EW",((((F396-1)*J396)*'complete results log'!$B$2)+('complete results log'!$B$2*(F396-1))),IF(M396="WON",((((F396-1)*J396)*'complete results log'!$B$2)+('complete results log'!$B$2*(F396-1))),IF(M396="PLACED",((((F396-1)*J396)*'complete results log'!$B$2)-'complete results log'!$B$2),IF(J396=0,-'complete results log'!$B$2,IF(J396=0,-'complete results log'!$B$2,-('complete results log'!$B$2*2)))))))*E396</f>
        <v>-0</v>
      </c>
      <c r="S396" s="3"/>
      <c r="T396" s="3"/>
      <c r="U396" s="3"/>
      <c r="V396" s="3"/>
      <c r="W396" s="3"/>
      <c r="X396" s="3"/>
      <c r="Y396" s="3"/>
      <c r="Z396" s="3"/>
    </row>
    <row ht="12" customHeight="1" r="397">
      <c r="A397" s="26"/>
      <c r="B397" s="28"/>
      <c r="C397" s="29"/>
      <c r="D397" s="29"/>
      <c r="E397" s="29"/>
      <c r="F397" s="29"/>
      <c r="G397" s="29"/>
      <c r="H397" s="43"/>
      <c r="I397" s="43"/>
      <c r="J397" s="43"/>
      <c r="K397" s="29"/>
      <c r="L397" s="29"/>
      <c r="M397" s="20"/>
      <c r="N397" s="45">
        <f>((G397-1)*(1-(IF(H397="no",0,'complete results log'!$B$3)))+1)</f>
        <v>0.05</v>
      </c>
      <c r="O397" s="45">
        <f>E397*IF(I397="yes",2,1)</f>
        <v>0</v>
      </c>
      <c r="P397" s="46">
        <f>(IF(M397="WON-EW",((((N397-1)*J397)*'complete results log'!$B$2)+('complete results log'!$B$2*(N397-1))),IF(M397="WON",((((N397-1)*J397)*'complete results log'!$B$2)+('complete results log'!$B$2*(N397-1))),IF(M397="PLACED",((((N397-1)*J397)*'complete results log'!$B$2)-'complete results log'!$B$2),IF(J397=0,-'complete results log'!$B$2,IF(J397=0,-'complete results log'!$B$2,-('complete results log'!$B$2*2)))))))*E397</f>
        <v>-0</v>
      </c>
      <c r="Q397" s="46">
        <f>(IF(M397="WON-EW",(((K397-1)*'complete results log'!$B$2)*(1-$B$3))+(((L397-1)*'complete results log'!$B$2)*(1-$B$3)),IF(M397="WON",(((K397-1)*'complete results log'!$B$2)*(1-$B$3)),IF(M397="PLACED",(((L397-1)*'complete results log'!$B$2)*(1-$B$3))-'complete results log'!$B$2,IF(J397=0,-'complete results log'!$B$2,-('complete results log'!$B$2*2))))))*E397</f>
        <v>-0</v>
      </c>
      <c r="R397" s="46">
        <f>(IF(M397="WON-EW",((((F397-1)*J397)*'complete results log'!$B$2)+('complete results log'!$B$2*(F397-1))),IF(M397="WON",((((F397-1)*J397)*'complete results log'!$B$2)+('complete results log'!$B$2*(F397-1))),IF(M397="PLACED",((((F397-1)*J397)*'complete results log'!$B$2)-'complete results log'!$B$2),IF(J397=0,-'complete results log'!$B$2,IF(J397=0,-'complete results log'!$B$2,-('complete results log'!$B$2*2)))))))*E397</f>
        <v>-0</v>
      </c>
      <c r="S397" s="3"/>
      <c r="T397" s="3"/>
      <c r="U397" s="3"/>
      <c r="V397" s="3"/>
      <c r="W397" s="3"/>
      <c r="X397" s="3"/>
      <c r="Y397" s="3"/>
      <c r="Z397" s="3"/>
    </row>
    <row ht="12" customHeight="1" r="398">
      <c r="A398" s="26"/>
      <c r="B398" s="28"/>
      <c r="C398" s="29"/>
      <c r="D398" s="29"/>
      <c r="E398" s="29"/>
      <c r="F398" s="29"/>
      <c r="G398" s="29"/>
      <c r="H398" s="43"/>
      <c r="I398" s="43"/>
      <c r="J398" s="43"/>
      <c r="K398" s="29"/>
      <c r="L398" s="29"/>
      <c r="M398" s="20"/>
      <c r="N398" s="45">
        <f>((G398-1)*(1-(IF(H398="no",0,'complete results log'!$B$3)))+1)</f>
        <v>0.05</v>
      </c>
      <c r="O398" s="45">
        <f>E398*IF(I398="yes",2,1)</f>
        <v>0</v>
      </c>
      <c r="P398" s="46">
        <f>(IF(M398="WON-EW",((((N398-1)*J398)*'complete results log'!$B$2)+('complete results log'!$B$2*(N398-1))),IF(M398="WON",((((N398-1)*J398)*'complete results log'!$B$2)+('complete results log'!$B$2*(N398-1))),IF(M398="PLACED",((((N398-1)*J398)*'complete results log'!$B$2)-'complete results log'!$B$2),IF(J398=0,-'complete results log'!$B$2,IF(J398=0,-'complete results log'!$B$2,-('complete results log'!$B$2*2)))))))*E398</f>
        <v>-0</v>
      </c>
      <c r="Q398" s="46">
        <f>(IF(M398="WON-EW",(((K398-1)*'complete results log'!$B$2)*(1-$B$3))+(((L398-1)*'complete results log'!$B$2)*(1-$B$3)),IF(M398="WON",(((K398-1)*'complete results log'!$B$2)*(1-$B$3)),IF(M398="PLACED",(((L398-1)*'complete results log'!$B$2)*(1-$B$3))-'complete results log'!$B$2,IF(J398=0,-'complete results log'!$B$2,-('complete results log'!$B$2*2))))))*E398</f>
        <v>-0</v>
      </c>
      <c r="R398" s="46">
        <f>(IF(M398="WON-EW",((((F398-1)*J398)*'complete results log'!$B$2)+('complete results log'!$B$2*(F398-1))),IF(M398="WON",((((F398-1)*J398)*'complete results log'!$B$2)+('complete results log'!$B$2*(F398-1))),IF(M398="PLACED",((((F398-1)*J398)*'complete results log'!$B$2)-'complete results log'!$B$2),IF(J398=0,-'complete results log'!$B$2,IF(J398=0,-'complete results log'!$B$2,-('complete results log'!$B$2*2)))))))*E398</f>
        <v>-0</v>
      </c>
      <c r="S398" s="3"/>
      <c r="T398" s="3"/>
      <c r="U398" s="3"/>
      <c r="V398" s="3"/>
      <c r="W398" s="3"/>
      <c r="X398" s="3"/>
      <c r="Y398" s="3"/>
      <c r="Z398" s="3"/>
    </row>
    <row ht="12" customHeight="1" r="399">
      <c r="A399" s="26"/>
      <c r="B399" s="28"/>
      <c r="C399" s="29"/>
      <c r="D399" s="29"/>
      <c r="E399" s="29"/>
      <c r="F399" s="29"/>
      <c r="G399" s="29"/>
      <c r="H399" s="43"/>
      <c r="I399" s="43"/>
      <c r="J399" s="43"/>
      <c r="K399" s="29"/>
      <c r="L399" s="29"/>
      <c r="M399" s="20"/>
      <c r="N399" s="45">
        <f>((G399-1)*(1-(IF(H399="no",0,'complete results log'!$B$3)))+1)</f>
        <v>0.05</v>
      </c>
      <c r="O399" s="45">
        <f>E399*IF(I399="yes",2,1)</f>
        <v>0</v>
      </c>
      <c r="P399" s="46">
        <f>(IF(M399="WON-EW",((((N399-1)*J399)*'complete results log'!$B$2)+('complete results log'!$B$2*(N399-1))),IF(M399="WON",((((N399-1)*J399)*'complete results log'!$B$2)+('complete results log'!$B$2*(N399-1))),IF(M399="PLACED",((((N399-1)*J399)*'complete results log'!$B$2)-'complete results log'!$B$2),IF(J399=0,-'complete results log'!$B$2,IF(J399=0,-'complete results log'!$B$2,-('complete results log'!$B$2*2)))))))*E399</f>
        <v>-0</v>
      </c>
      <c r="Q399" s="46">
        <f>(IF(M399="WON-EW",(((K399-1)*'complete results log'!$B$2)*(1-$B$3))+(((L399-1)*'complete results log'!$B$2)*(1-$B$3)),IF(M399="WON",(((K399-1)*'complete results log'!$B$2)*(1-$B$3)),IF(M399="PLACED",(((L399-1)*'complete results log'!$B$2)*(1-$B$3))-'complete results log'!$B$2,IF(J399=0,-'complete results log'!$B$2,-('complete results log'!$B$2*2))))))*E399</f>
        <v>-0</v>
      </c>
      <c r="R399" s="46">
        <f>(IF(M399="WON-EW",((((F399-1)*J399)*'complete results log'!$B$2)+('complete results log'!$B$2*(F399-1))),IF(M399="WON",((((F399-1)*J399)*'complete results log'!$B$2)+('complete results log'!$B$2*(F399-1))),IF(M399="PLACED",((((F399-1)*J399)*'complete results log'!$B$2)-'complete results log'!$B$2),IF(J399=0,-'complete results log'!$B$2,IF(J399=0,-'complete results log'!$B$2,-('complete results log'!$B$2*2)))))))*E399</f>
        <v>-0</v>
      </c>
      <c r="S399" s="3"/>
      <c r="T399" s="3"/>
      <c r="U399" s="3"/>
      <c r="V399" s="3"/>
      <c r="W399" s="3"/>
      <c r="X399" s="3"/>
      <c r="Y399" s="3"/>
      <c r="Z399" s="3"/>
    </row>
    <row ht="12" customHeight="1" r="400">
      <c r="A400" s="26"/>
      <c r="B400" s="28"/>
      <c r="C400" s="29"/>
      <c r="D400" s="29"/>
      <c r="E400" s="29"/>
      <c r="F400" s="29"/>
      <c r="G400" s="29"/>
      <c r="H400" s="43"/>
      <c r="I400" s="43"/>
      <c r="J400" s="43"/>
      <c r="K400" s="29"/>
      <c r="L400" s="29"/>
      <c r="M400" s="20"/>
      <c r="N400" s="45">
        <f>((G400-1)*(1-(IF(H400="no",0,'complete results log'!$B$3)))+1)</f>
        <v>0.05</v>
      </c>
      <c r="O400" s="45">
        <f>E400*IF(I400="yes",2,1)</f>
        <v>0</v>
      </c>
      <c r="P400" s="46">
        <f>(IF(M400="WON-EW",((((N400-1)*J400)*'complete results log'!$B$2)+('complete results log'!$B$2*(N400-1))),IF(M400="WON",((((N400-1)*J400)*'complete results log'!$B$2)+('complete results log'!$B$2*(N400-1))),IF(M400="PLACED",((((N400-1)*J400)*'complete results log'!$B$2)-'complete results log'!$B$2),IF(J400=0,-'complete results log'!$B$2,IF(J400=0,-'complete results log'!$B$2,-('complete results log'!$B$2*2)))))))*E400</f>
        <v>-0</v>
      </c>
      <c r="Q400" s="46">
        <f>(IF(M400="WON-EW",(((K400-1)*'complete results log'!$B$2)*(1-$B$3))+(((L400-1)*'complete results log'!$B$2)*(1-$B$3)),IF(M400="WON",(((K400-1)*'complete results log'!$B$2)*(1-$B$3)),IF(M400="PLACED",(((L400-1)*'complete results log'!$B$2)*(1-$B$3))-'complete results log'!$B$2,IF(J400=0,-'complete results log'!$B$2,-('complete results log'!$B$2*2))))))*E400</f>
        <v>-0</v>
      </c>
      <c r="R400" s="46">
        <f>(IF(M400="WON-EW",((((F400-1)*J400)*'complete results log'!$B$2)+('complete results log'!$B$2*(F400-1))),IF(M400="WON",((((F400-1)*J400)*'complete results log'!$B$2)+('complete results log'!$B$2*(F400-1))),IF(M400="PLACED",((((F400-1)*J400)*'complete results log'!$B$2)-'complete results log'!$B$2),IF(J400=0,-'complete results log'!$B$2,IF(J400=0,-'complete results log'!$B$2,-('complete results log'!$B$2*2)))))))*E400</f>
        <v>-0</v>
      </c>
      <c r="S400" s="3"/>
      <c r="T400" s="3"/>
      <c r="U400" s="3"/>
      <c r="V400" s="3"/>
      <c r="W400" s="3"/>
      <c r="X400" s="3"/>
      <c r="Y400" s="3"/>
      <c r="Z400" s="3"/>
    </row>
    <row ht="12" customHeight="1" r="401">
      <c r="A401" s="26"/>
      <c r="B401" s="28"/>
      <c r="C401" s="29"/>
      <c r="D401" s="29"/>
      <c r="E401" s="29"/>
      <c r="F401" s="29"/>
      <c r="G401" s="29"/>
      <c r="H401" s="43"/>
      <c r="I401" s="43"/>
      <c r="J401" s="43"/>
      <c r="K401" s="29"/>
      <c r="L401" s="29"/>
      <c r="M401" s="20"/>
      <c r="N401" s="45">
        <f>((G401-1)*(1-(IF(H401="no",0,'complete results log'!$B$3)))+1)</f>
        <v>0.05</v>
      </c>
      <c r="O401" s="45">
        <f>E401*IF(I401="yes",2,1)</f>
        <v>0</v>
      </c>
      <c r="P401" s="46">
        <f>(IF(M401="WON-EW",((((N401-1)*J401)*'complete results log'!$B$2)+('complete results log'!$B$2*(N401-1))),IF(M401="WON",((((N401-1)*J401)*'complete results log'!$B$2)+('complete results log'!$B$2*(N401-1))),IF(M401="PLACED",((((N401-1)*J401)*'complete results log'!$B$2)-'complete results log'!$B$2),IF(J401=0,-'complete results log'!$B$2,IF(J401=0,-'complete results log'!$B$2,-('complete results log'!$B$2*2)))))))*E401</f>
        <v>-0</v>
      </c>
      <c r="Q401" s="46">
        <f>(IF(M401="WON-EW",(((K401-1)*'complete results log'!$B$2)*(1-$B$3))+(((L401-1)*'complete results log'!$B$2)*(1-$B$3)),IF(M401="WON",(((K401-1)*'complete results log'!$B$2)*(1-$B$3)),IF(M401="PLACED",(((L401-1)*'complete results log'!$B$2)*(1-$B$3))-'complete results log'!$B$2,IF(J401=0,-'complete results log'!$B$2,-('complete results log'!$B$2*2))))))*E401</f>
        <v>-0</v>
      </c>
      <c r="R401" s="46">
        <f>(IF(M401="WON-EW",((((F401-1)*J401)*'complete results log'!$B$2)+('complete results log'!$B$2*(F401-1))),IF(M401="WON",((((F401-1)*J401)*'complete results log'!$B$2)+('complete results log'!$B$2*(F401-1))),IF(M401="PLACED",((((F401-1)*J401)*'complete results log'!$B$2)-'complete results log'!$B$2),IF(J401=0,-'complete results log'!$B$2,IF(J401=0,-'complete results log'!$B$2,-('complete results log'!$B$2*2)))))))*E401</f>
        <v>-0</v>
      </c>
      <c r="S401" s="3"/>
      <c r="T401" s="3"/>
      <c r="U401" s="3"/>
      <c r="V401" s="3"/>
      <c r="W401" s="3"/>
      <c r="X401" s="3"/>
      <c r="Y401" s="3"/>
      <c r="Z401" s="3"/>
    </row>
    <row ht="12" customHeight="1" r="402">
      <c r="A402" s="26"/>
      <c r="B402" s="28"/>
      <c r="C402" s="29"/>
      <c r="D402" s="29"/>
      <c r="E402" s="29"/>
      <c r="F402" s="29"/>
      <c r="G402" s="29"/>
      <c r="H402" s="43"/>
      <c r="I402" s="43"/>
      <c r="J402" s="43"/>
      <c r="K402" s="29"/>
      <c r="L402" s="29"/>
      <c r="M402" s="20"/>
      <c r="N402" s="45">
        <f>((G402-1)*(1-(IF(H402="no",0,'complete results log'!$B$3)))+1)</f>
        <v>0.05</v>
      </c>
      <c r="O402" s="45">
        <f>E402*IF(I402="yes",2,1)</f>
        <v>0</v>
      </c>
      <c r="P402" s="46">
        <f>(IF(M402="WON-EW",((((N402-1)*J402)*'complete results log'!$B$2)+('complete results log'!$B$2*(N402-1))),IF(M402="WON",((((N402-1)*J402)*'complete results log'!$B$2)+('complete results log'!$B$2*(N402-1))),IF(M402="PLACED",((((N402-1)*J402)*'complete results log'!$B$2)-'complete results log'!$B$2),IF(J402=0,-'complete results log'!$B$2,IF(J402=0,-'complete results log'!$B$2,-('complete results log'!$B$2*2)))))))*E402</f>
        <v>-0</v>
      </c>
      <c r="Q402" s="46">
        <f>(IF(M402="WON-EW",(((K402-1)*'complete results log'!$B$2)*(1-$B$3))+(((L402-1)*'complete results log'!$B$2)*(1-$B$3)),IF(M402="WON",(((K402-1)*'complete results log'!$B$2)*(1-$B$3)),IF(M402="PLACED",(((L402-1)*'complete results log'!$B$2)*(1-$B$3))-'complete results log'!$B$2,IF(J402=0,-'complete results log'!$B$2,-('complete results log'!$B$2*2))))))*E402</f>
        <v>-0</v>
      </c>
      <c r="R402" s="46">
        <f>(IF(M402="WON-EW",((((F402-1)*J402)*'complete results log'!$B$2)+('complete results log'!$B$2*(F402-1))),IF(M402="WON",((((F402-1)*J402)*'complete results log'!$B$2)+('complete results log'!$B$2*(F402-1))),IF(M402="PLACED",((((F402-1)*J402)*'complete results log'!$B$2)-'complete results log'!$B$2),IF(J402=0,-'complete results log'!$B$2,IF(J402=0,-'complete results log'!$B$2,-('complete results log'!$B$2*2)))))))*E402</f>
        <v>-0</v>
      </c>
      <c r="S402" s="3"/>
      <c r="T402" s="3"/>
      <c r="U402" s="3"/>
      <c r="V402" s="3"/>
      <c r="W402" s="3"/>
      <c r="X402" s="3"/>
      <c r="Y402" s="3"/>
      <c r="Z402" s="3"/>
    </row>
    <row ht="12" customHeight="1" r="403">
      <c r="A403" s="26"/>
      <c r="B403" s="28"/>
      <c r="C403" s="29"/>
      <c r="D403" s="29"/>
      <c r="E403" s="29"/>
      <c r="F403" s="29"/>
      <c r="G403" s="29"/>
      <c r="H403" s="43"/>
      <c r="I403" s="43"/>
      <c r="J403" s="43"/>
      <c r="K403" s="29"/>
      <c r="L403" s="29"/>
      <c r="M403" s="20"/>
      <c r="N403" s="45">
        <f>((G403-1)*(1-(IF(H403="no",0,'complete results log'!$B$3)))+1)</f>
        <v>0.05</v>
      </c>
      <c r="O403" s="45">
        <f>E403*IF(I403="yes",2,1)</f>
        <v>0</v>
      </c>
      <c r="P403" s="46">
        <f>(IF(M403="WON-EW",((((N403-1)*J403)*'complete results log'!$B$2)+('complete results log'!$B$2*(N403-1))),IF(M403="WON",((((N403-1)*J403)*'complete results log'!$B$2)+('complete results log'!$B$2*(N403-1))),IF(M403="PLACED",((((N403-1)*J403)*'complete results log'!$B$2)-'complete results log'!$B$2),IF(J403=0,-'complete results log'!$B$2,IF(J403=0,-'complete results log'!$B$2,-('complete results log'!$B$2*2)))))))*E403</f>
        <v>-0</v>
      </c>
      <c r="Q403" s="46">
        <f>(IF(M403="WON-EW",(((K403-1)*'complete results log'!$B$2)*(1-$B$3))+(((L403-1)*'complete results log'!$B$2)*(1-$B$3)),IF(M403="WON",(((K403-1)*'complete results log'!$B$2)*(1-$B$3)),IF(M403="PLACED",(((L403-1)*'complete results log'!$B$2)*(1-$B$3))-'complete results log'!$B$2,IF(J403=0,-'complete results log'!$B$2,-('complete results log'!$B$2*2))))))*E403</f>
        <v>-0</v>
      </c>
      <c r="R403" s="46">
        <f>(IF(M403="WON-EW",((((F403-1)*J403)*'complete results log'!$B$2)+('complete results log'!$B$2*(F403-1))),IF(M403="WON",((((F403-1)*J403)*'complete results log'!$B$2)+('complete results log'!$B$2*(F403-1))),IF(M403="PLACED",((((F403-1)*J403)*'complete results log'!$B$2)-'complete results log'!$B$2),IF(J403=0,-'complete results log'!$B$2,IF(J403=0,-'complete results log'!$B$2,-('complete results log'!$B$2*2)))))))*E403</f>
        <v>-0</v>
      </c>
      <c r="S403" s="3"/>
      <c r="T403" s="3"/>
      <c r="U403" s="3"/>
      <c r="V403" s="3"/>
      <c r="W403" s="3"/>
      <c r="X403" s="3"/>
      <c r="Y403" s="3"/>
      <c r="Z403" s="3"/>
    </row>
    <row ht="12" customHeight="1" r="404">
      <c r="A404" s="26"/>
      <c r="B404" s="28"/>
      <c r="C404" s="29"/>
      <c r="D404" s="29"/>
      <c r="E404" s="29"/>
      <c r="F404" s="29"/>
      <c r="G404" s="29"/>
      <c r="H404" s="43"/>
      <c r="I404" s="43"/>
      <c r="J404" s="43"/>
      <c r="K404" s="29"/>
      <c r="L404" s="29"/>
      <c r="M404" s="20"/>
      <c r="N404" s="45">
        <f>((G404-1)*(1-(IF(H404="no",0,'complete results log'!$B$3)))+1)</f>
        <v>0.05</v>
      </c>
      <c r="O404" s="45">
        <f>E404*IF(I404="yes",2,1)</f>
        <v>0</v>
      </c>
      <c r="P404" s="46">
        <f>(IF(M404="WON-EW",((((N404-1)*J404)*'complete results log'!$B$2)+('complete results log'!$B$2*(N404-1))),IF(M404="WON",((((N404-1)*J404)*'complete results log'!$B$2)+('complete results log'!$B$2*(N404-1))),IF(M404="PLACED",((((N404-1)*J404)*'complete results log'!$B$2)-'complete results log'!$B$2),IF(J404=0,-'complete results log'!$B$2,IF(J404=0,-'complete results log'!$B$2,-('complete results log'!$B$2*2)))))))*E404</f>
        <v>-0</v>
      </c>
      <c r="Q404" s="46">
        <f>(IF(M404="WON-EW",(((K404-1)*'complete results log'!$B$2)*(1-$B$3))+(((L404-1)*'complete results log'!$B$2)*(1-$B$3)),IF(M404="WON",(((K404-1)*'complete results log'!$B$2)*(1-$B$3)),IF(M404="PLACED",(((L404-1)*'complete results log'!$B$2)*(1-$B$3))-'complete results log'!$B$2,IF(J404=0,-'complete results log'!$B$2,-('complete results log'!$B$2*2))))))*E404</f>
        <v>-0</v>
      </c>
      <c r="R404" s="46">
        <f>(IF(M404="WON-EW",((((F404-1)*J404)*'complete results log'!$B$2)+('complete results log'!$B$2*(F404-1))),IF(M404="WON",((((F404-1)*J404)*'complete results log'!$B$2)+('complete results log'!$B$2*(F404-1))),IF(M404="PLACED",((((F404-1)*J404)*'complete results log'!$B$2)-'complete results log'!$B$2),IF(J404=0,-'complete results log'!$B$2,IF(J404=0,-'complete results log'!$B$2,-('complete results log'!$B$2*2)))))))*E404</f>
        <v>-0</v>
      </c>
      <c r="S404" s="3"/>
      <c r="T404" s="3"/>
      <c r="U404" s="3"/>
      <c r="V404" s="3"/>
      <c r="W404" s="3"/>
      <c r="X404" s="3"/>
      <c r="Y404" s="3"/>
      <c r="Z404" s="3"/>
    </row>
    <row ht="12" customHeight="1" r="405">
      <c r="A405" s="26"/>
      <c r="B405" s="28"/>
      <c r="C405" s="29"/>
      <c r="D405" s="29"/>
      <c r="E405" s="29"/>
      <c r="F405" s="29"/>
      <c r="G405" s="29"/>
      <c r="H405" s="43"/>
      <c r="I405" s="43"/>
      <c r="J405" s="43"/>
      <c r="K405" s="29"/>
      <c r="L405" s="29"/>
      <c r="M405" s="20"/>
      <c r="N405" s="45">
        <f>((G405-1)*(1-(IF(H405="no",0,'complete results log'!$B$3)))+1)</f>
        <v>0.05</v>
      </c>
      <c r="O405" s="45">
        <f>E405*IF(I405="yes",2,1)</f>
        <v>0</v>
      </c>
      <c r="P405" s="46">
        <f>(IF(M405="WON-EW",((((N405-1)*J405)*'complete results log'!$B$2)+('complete results log'!$B$2*(N405-1))),IF(M405="WON",((((N405-1)*J405)*'complete results log'!$B$2)+('complete results log'!$B$2*(N405-1))),IF(M405="PLACED",((((N405-1)*J405)*'complete results log'!$B$2)-'complete results log'!$B$2),IF(J405=0,-'complete results log'!$B$2,IF(J405=0,-'complete results log'!$B$2,-('complete results log'!$B$2*2)))))))*E405</f>
        <v>-0</v>
      </c>
      <c r="Q405" s="46">
        <f>(IF(M405="WON-EW",(((K405-1)*'complete results log'!$B$2)*(1-$B$3))+(((L405-1)*'complete results log'!$B$2)*(1-$B$3)),IF(M405="WON",(((K405-1)*'complete results log'!$B$2)*(1-$B$3)),IF(M405="PLACED",(((L405-1)*'complete results log'!$B$2)*(1-$B$3))-'complete results log'!$B$2,IF(J405=0,-'complete results log'!$B$2,-('complete results log'!$B$2*2))))))*E405</f>
        <v>-0</v>
      </c>
      <c r="R405" s="46">
        <f>(IF(M405="WON-EW",((((F405-1)*J405)*'complete results log'!$B$2)+('complete results log'!$B$2*(F405-1))),IF(M405="WON",((((F405-1)*J405)*'complete results log'!$B$2)+('complete results log'!$B$2*(F405-1))),IF(M405="PLACED",((((F405-1)*J405)*'complete results log'!$B$2)-'complete results log'!$B$2),IF(J405=0,-'complete results log'!$B$2,IF(J405=0,-'complete results log'!$B$2,-('complete results log'!$B$2*2)))))))*E405</f>
        <v>-0</v>
      </c>
      <c r="S405" s="3"/>
      <c r="T405" s="3"/>
      <c r="U405" s="3"/>
      <c r="V405" s="3"/>
      <c r="W405" s="3"/>
      <c r="X405" s="3"/>
      <c r="Y405" s="3"/>
      <c r="Z405" s="3"/>
    </row>
    <row ht="12" customHeight="1" r="406">
      <c r="A406" s="26"/>
      <c r="B406" s="28"/>
      <c r="C406" s="29"/>
      <c r="D406" s="29"/>
      <c r="E406" s="29"/>
      <c r="F406" s="29"/>
      <c r="G406" s="29"/>
      <c r="H406" s="43"/>
      <c r="I406" s="43"/>
      <c r="J406" s="43"/>
      <c r="K406" s="29"/>
      <c r="L406" s="29"/>
      <c r="M406" s="20"/>
      <c r="N406" s="45">
        <f>((G406-1)*(1-(IF(H406="no",0,'complete results log'!$B$3)))+1)</f>
        <v>0.05</v>
      </c>
      <c r="O406" s="45">
        <f>E406*IF(I406="yes",2,1)</f>
        <v>0</v>
      </c>
      <c r="P406" s="46">
        <f>(IF(M406="WON-EW",((((N406-1)*J406)*'complete results log'!$B$2)+('complete results log'!$B$2*(N406-1))),IF(M406="WON",((((N406-1)*J406)*'complete results log'!$B$2)+('complete results log'!$B$2*(N406-1))),IF(M406="PLACED",((((N406-1)*J406)*'complete results log'!$B$2)-'complete results log'!$B$2),IF(J406=0,-'complete results log'!$B$2,IF(J406=0,-'complete results log'!$B$2,-('complete results log'!$B$2*2)))))))*E406</f>
        <v>-0</v>
      </c>
      <c r="Q406" s="46">
        <f>(IF(M406="WON-EW",(((K406-1)*'complete results log'!$B$2)*(1-$B$3))+(((L406-1)*'complete results log'!$B$2)*(1-$B$3)),IF(M406="WON",(((K406-1)*'complete results log'!$B$2)*(1-$B$3)),IF(M406="PLACED",(((L406-1)*'complete results log'!$B$2)*(1-$B$3))-'complete results log'!$B$2,IF(J406=0,-'complete results log'!$B$2,-('complete results log'!$B$2*2))))))*E406</f>
        <v>-0</v>
      </c>
      <c r="R406" s="46">
        <f>(IF(M406="WON-EW",((((F406-1)*J406)*'complete results log'!$B$2)+('complete results log'!$B$2*(F406-1))),IF(M406="WON",((((F406-1)*J406)*'complete results log'!$B$2)+('complete results log'!$B$2*(F406-1))),IF(M406="PLACED",((((F406-1)*J406)*'complete results log'!$B$2)-'complete results log'!$B$2),IF(J406=0,-'complete results log'!$B$2,IF(J406=0,-'complete results log'!$B$2,-('complete results log'!$B$2*2)))))))*E406</f>
        <v>-0</v>
      </c>
      <c r="S406" s="3"/>
      <c r="T406" s="3"/>
      <c r="U406" s="3"/>
      <c r="V406" s="3"/>
      <c r="W406" s="3"/>
      <c r="X406" s="3"/>
      <c r="Y406" s="3"/>
      <c r="Z406" s="3"/>
    </row>
    <row ht="12" customHeight="1" r="407">
      <c r="A407" s="26"/>
      <c r="B407" s="28"/>
      <c r="C407" s="29"/>
      <c r="D407" s="29"/>
      <c r="E407" s="29"/>
      <c r="F407" s="29"/>
      <c r="G407" s="29"/>
      <c r="H407" s="43"/>
      <c r="I407" s="43"/>
      <c r="J407" s="43"/>
      <c r="K407" s="29"/>
      <c r="L407" s="29"/>
      <c r="M407" s="20"/>
      <c r="N407" s="45">
        <f>((G407-1)*(1-(IF(H407="no",0,'complete results log'!$B$3)))+1)</f>
        <v>0.05</v>
      </c>
      <c r="O407" s="45">
        <f>E407*IF(I407="yes",2,1)</f>
        <v>0</v>
      </c>
      <c r="P407" s="46">
        <f>(IF(M407="WON-EW",((((N407-1)*J407)*'complete results log'!$B$2)+('complete results log'!$B$2*(N407-1))),IF(M407="WON",((((N407-1)*J407)*'complete results log'!$B$2)+('complete results log'!$B$2*(N407-1))),IF(M407="PLACED",((((N407-1)*J407)*'complete results log'!$B$2)-'complete results log'!$B$2),IF(J407=0,-'complete results log'!$B$2,IF(J407=0,-'complete results log'!$B$2,-('complete results log'!$B$2*2)))))))*E407</f>
        <v>-0</v>
      </c>
      <c r="Q407" s="46">
        <f>(IF(M407="WON-EW",(((K407-1)*'complete results log'!$B$2)*(1-$B$3))+(((L407-1)*'complete results log'!$B$2)*(1-$B$3)),IF(M407="WON",(((K407-1)*'complete results log'!$B$2)*(1-$B$3)),IF(M407="PLACED",(((L407-1)*'complete results log'!$B$2)*(1-$B$3))-'complete results log'!$B$2,IF(J407=0,-'complete results log'!$B$2,-('complete results log'!$B$2*2))))))*E407</f>
        <v>-0</v>
      </c>
      <c r="R407" s="46">
        <f>(IF(M407="WON-EW",((((F407-1)*J407)*'complete results log'!$B$2)+('complete results log'!$B$2*(F407-1))),IF(M407="WON",((((F407-1)*J407)*'complete results log'!$B$2)+('complete results log'!$B$2*(F407-1))),IF(M407="PLACED",((((F407-1)*J407)*'complete results log'!$B$2)-'complete results log'!$B$2),IF(J407=0,-'complete results log'!$B$2,IF(J407=0,-'complete results log'!$B$2,-('complete results log'!$B$2*2)))))))*E407</f>
        <v>-0</v>
      </c>
      <c r="S407" s="3"/>
      <c r="T407" s="3"/>
      <c r="U407" s="3"/>
      <c r="V407" s="3"/>
      <c r="W407" s="3"/>
      <c r="X407" s="3"/>
      <c r="Y407" s="3"/>
      <c r="Z407" s="3"/>
    </row>
    <row ht="12" customHeight="1" r="408">
      <c r="A408" s="26"/>
      <c r="B408" s="28"/>
      <c r="C408" s="29"/>
      <c r="D408" s="29"/>
      <c r="E408" s="29"/>
      <c r="F408" s="29"/>
      <c r="G408" s="29"/>
      <c r="H408" s="43"/>
      <c r="I408" s="43"/>
      <c r="J408" s="43"/>
      <c r="K408" s="29"/>
      <c r="L408" s="29"/>
      <c r="M408" s="20"/>
      <c r="N408" s="45">
        <f>((G408-1)*(1-(IF(H408="no",0,'complete results log'!$B$3)))+1)</f>
        <v>0.05</v>
      </c>
      <c r="O408" s="45">
        <f>E408*IF(I408="yes",2,1)</f>
        <v>0</v>
      </c>
      <c r="P408" s="46">
        <f>(IF(M408="WON-EW",((((N408-1)*J408)*'complete results log'!$B$2)+('complete results log'!$B$2*(N408-1))),IF(M408="WON",((((N408-1)*J408)*'complete results log'!$B$2)+('complete results log'!$B$2*(N408-1))),IF(M408="PLACED",((((N408-1)*J408)*'complete results log'!$B$2)-'complete results log'!$B$2),IF(J408=0,-'complete results log'!$B$2,IF(J408=0,-'complete results log'!$B$2,-('complete results log'!$B$2*2)))))))*E408</f>
        <v>-0</v>
      </c>
      <c r="Q408" s="46">
        <f>(IF(M408="WON-EW",(((K408-1)*'complete results log'!$B$2)*(1-$B$3))+(((L408-1)*'complete results log'!$B$2)*(1-$B$3)),IF(M408="WON",(((K408-1)*'complete results log'!$B$2)*(1-$B$3)),IF(M408="PLACED",(((L408-1)*'complete results log'!$B$2)*(1-$B$3))-'complete results log'!$B$2,IF(J408=0,-'complete results log'!$B$2,-('complete results log'!$B$2*2))))))*E408</f>
        <v>-0</v>
      </c>
      <c r="R408" s="46">
        <f>(IF(M408="WON-EW",((((F408-1)*J408)*'complete results log'!$B$2)+('complete results log'!$B$2*(F408-1))),IF(M408="WON",((((F408-1)*J408)*'complete results log'!$B$2)+('complete results log'!$B$2*(F408-1))),IF(M408="PLACED",((((F408-1)*J408)*'complete results log'!$B$2)-'complete results log'!$B$2),IF(J408=0,-'complete results log'!$B$2,IF(J408=0,-'complete results log'!$B$2,-('complete results log'!$B$2*2)))))))*E408</f>
        <v>-0</v>
      </c>
      <c r="S408" s="3"/>
      <c r="T408" s="3"/>
      <c r="U408" s="3"/>
      <c r="V408" s="3"/>
      <c r="W408" s="3"/>
      <c r="X408" s="3"/>
      <c r="Y408" s="3"/>
      <c r="Z408" s="3"/>
    </row>
    <row ht="12" customHeight="1" r="409">
      <c r="A409" s="26"/>
      <c r="B409" s="28"/>
      <c r="C409" s="29"/>
      <c r="D409" s="29"/>
      <c r="E409" s="29"/>
      <c r="F409" s="29"/>
      <c r="G409" s="29"/>
      <c r="H409" s="43"/>
      <c r="I409" s="43"/>
      <c r="J409" s="43"/>
      <c r="K409" s="29"/>
      <c r="L409" s="29"/>
      <c r="M409" s="20"/>
      <c r="N409" s="45">
        <f>((G409-1)*(1-(IF(H409="no",0,'complete results log'!$B$3)))+1)</f>
        <v>0.05</v>
      </c>
      <c r="O409" s="45">
        <f>E409*IF(I409="yes",2,1)</f>
        <v>0</v>
      </c>
      <c r="P409" s="46">
        <f>(IF(M409="WON-EW",((((N409-1)*J409)*'complete results log'!$B$2)+('complete results log'!$B$2*(N409-1))),IF(M409="WON",((((N409-1)*J409)*'complete results log'!$B$2)+('complete results log'!$B$2*(N409-1))),IF(M409="PLACED",((((N409-1)*J409)*'complete results log'!$B$2)-'complete results log'!$B$2),IF(J409=0,-'complete results log'!$B$2,IF(J409=0,-'complete results log'!$B$2,-('complete results log'!$B$2*2)))))))*E409</f>
        <v>-0</v>
      </c>
      <c r="Q409" s="46">
        <f>(IF(M409="WON-EW",(((K409-1)*'complete results log'!$B$2)*(1-$B$3))+(((L409-1)*'complete results log'!$B$2)*(1-$B$3)),IF(M409="WON",(((K409-1)*'complete results log'!$B$2)*(1-$B$3)),IF(M409="PLACED",(((L409-1)*'complete results log'!$B$2)*(1-$B$3))-'complete results log'!$B$2,IF(J409=0,-'complete results log'!$B$2,-('complete results log'!$B$2*2))))))*E409</f>
        <v>-0</v>
      </c>
      <c r="R409" s="46">
        <f>(IF(M409="WON-EW",((((F409-1)*J409)*'complete results log'!$B$2)+('complete results log'!$B$2*(F409-1))),IF(M409="WON",((((F409-1)*J409)*'complete results log'!$B$2)+('complete results log'!$B$2*(F409-1))),IF(M409="PLACED",((((F409-1)*J409)*'complete results log'!$B$2)-'complete results log'!$B$2),IF(J409=0,-'complete results log'!$B$2,IF(J409=0,-'complete results log'!$B$2,-('complete results log'!$B$2*2)))))))*E409</f>
        <v>-0</v>
      </c>
      <c r="S409" s="3"/>
      <c r="T409" s="3"/>
      <c r="U409" s="3"/>
      <c r="V409" s="3"/>
      <c r="W409" s="3"/>
      <c r="X409" s="3"/>
      <c r="Y409" s="3"/>
      <c r="Z409" s="3"/>
    </row>
    <row ht="12" customHeight="1" r="410">
      <c r="A410" s="26"/>
      <c r="B410" s="28"/>
      <c r="C410" s="29"/>
      <c r="D410" s="29"/>
      <c r="E410" s="29"/>
      <c r="F410" s="29"/>
      <c r="G410" s="29"/>
      <c r="H410" s="43"/>
      <c r="I410" s="43"/>
      <c r="J410" s="43"/>
      <c r="K410" s="29"/>
      <c r="L410" s="29"/>
      <c r="M410" s="20"/>
      <c r="N410" s="45">
        <f>((G410-1)*(1-(IF(H410="no",0,'complete results log'!$B$3)))+1)</f>
        <v>0.05</v>
      </c>
      <c r="O410" s="45">
        <f>E410*IF(I410="yes",2,1)</f>
        <v>0</v>
      </c>
      <c r="P410" s="46">
        <f>(IF(M410="WON-EW",((((N410-1)*J410)*'complete results log'!$B$2)+('complete results log'!$B$2*(N410-1))),IF(M410="WON",((((N410-1)*J410)*'complete results log'!$B$2)+('complete results log'!$B$2*(N410-1))),IF(M410="PLACED",((((N410-1)*J410)*'complete results log'!$B$2)-'complete results log'!$B$2),IF(J410=0,-'complete results log'!$B$2,IF(J410=0,-'complete results log'!$B$2,-('complete results log'!$B$2*2)))))))*E410</f>
        <v>-0</v>
      </c>
      <c r="Q410" s="46">
        <f>(IF(M410="WON-EW",(((K410-1)*'complete results log'!$B$2)*(1-$B$3))+(((L410-1)*'complete results log'!$B$2)*(1-$B$3)),IF(M410="WON",(((K410-1)*'complete results log'!$B$2)*(1-$B$3)),IF(M410="PLACED",(((L410-1)*'complete results log'!$B$2)*(1-$B$3))-'complete results log'!$B$2,IF(J410=0,-'complete results log'!$B$2,-('complete results log'!$B$2*2))))))*E410</f>
        <v>-0</v>
      </c>
      <c r="R410" s="46">
        <f>(IF(M410="WON-EW",((((F410-1)*J410)*'complete results log'!$B$2)+('complete results log'!$B$2*(F410-1))),IF(M410="WON",((((F410-1)*J410)*'complete results log'!$B$2)+('complete results log'!$B$2*(F410-1))),IF(M410="PLACED",((((F410-1)*J410)*'complete results log'!$B$2)-'complete results log'!$B$2),IF(J410=0,-'complete results log'!$B$2,IF(J410=0,-'complete results log'!$B$2,-('complete results log'!$B$2*2)))))))*E410</f>
        <v>-0</v>
      </c>
      <c r="S410" s="3"/>
      <c r="T410" s="3"/>
      <c r="U410" s="3"/>
      <c r="V410" s="3"/>
      <c r="W410" s="3"/>
      <c r="X410" s="3"/>
      <c r="Y410" s="3"/>
      <c r="Z410" s="3"/>
    </row>
    <row ht="12" customHeight="1" r="411">
      <c r="A411" s="26"/>
      <c r="B411" s="28"/>
      <c r="C411" s="29"/>
      <c r="D411" s="29"/>
      <c r="E411" s="29"/>
      <c r="F411" s="29"/>
      <c r="G411" s="29"/>
      <c r="H411" s="43"/>
      <c r="I411" s="43"/>
      <c r="J411" s="43"/>
      <c r="K411" s="29"/>
      <c r="L411" s="29"/>
      <c r="M411" s="20"/>
      <c r="N411" s="45">
        <f>((G411-1)*(1-(IF(H411="no",0,'complete results log'!$B$3)))+1)</f>
        <v>0.05</v>
      </c>
      <c r="O411" s="45">
        <f>E411*IF(I411="yes",2,1)</f>
        <v>0</v>
      </c>
      <c r="P411" s="46">
        <f>(IF(M411="WON-EW",((((N411-1)*J411)*'complete results log'!$B$2)+('complete results log'!$B$2*(N411-1))),IF(M411="WON",((((N411-1)*J411)*'complete results log'!$B$2)+('complete results log'!$B$2*(N411-1))),IF(M411="PLACED",((((N411-1)*J411)*'complete results log'!$B$2)-'complete results log'!$B$2),IF(J411=0,-'complete results log'!$B$2,IF(J411=0,-'complete results log'!$B$2,-('complete results log'!$B$2*2)))))))*E411</f>
        <v>-0</v>
      </c>
      <c r="Q411" s="46">
        <f>(IF(M411="WON-EW",(((K411-1)*'complete results log'!$B$2)*(1-$B$3))+(((L411-1)*'complete results log'!$B$2)*(1-$B$3)),IF(M411="WON",(((K411-1)*'complete results log'!$B$2)*(1-$B$3)),IF(M411="PLACED",(((L411-1)*'complete results log'!$B$2)*(1-$B$3))-'complete results log'!$B$2,IF(J411=0,-'complete results log'!$B$2,-('complete results log'!$B$2*2))))))*E411</f>
        <v>-0</v>
      </c>
      <c r="R411" s="46">
        <f>(IF(M411="WON-EW",((((F411-1)*J411)*'complete results log'!$B$2)+('complete results log'!$B$2*(F411-1))),IF(M411="WON",((((F411-1)*J411)*'complete results log'!$B$2)+('complete results log'!$B$2*(F411-1))),IF(M411="PLACED",((((F411-1)*J411)*'complete results log'!$B$2)-'complete results log'!$B$2),IF(J411=0,-'complete results log'!$B$2,IF(J411=0,-'complete results log'!$B$2,-('complete results log'!$B$2*2)))))))*E411</f>
        <v>-0</v>
      </c>
      <c r="S411" s="3"/>
      <c r="T411" s="3"/>
      <c r="U411" s="3"/>
      <c r="V411" s="3"/>
      <c r="W411" s="3"/>
      <c r="X411" s="3"/>
      <c r="Y411" s="3"/>
      <c r="Z411" s="3"/>
    </row>
    <row ht="12" customHeight="1" r="412">
      <c r="A412" s="26"/>
      <c r="B412" s="28"/>
      <c r="C412" s="29"/>
      <c r="D412" s="29"/>
      <c r="E412" s="29"/>
      <c r="F412" s="29"/>
      <c r="G412" s="29"/>
      <c r="H412" s="43"/>
      <c r="I412" s="43"/>
      <c r="J412" s="43"/>
      <c r="K412" s="29"/>
      <c r="L412" s="29"/>
      <c r="M412" s="20"/>
      <c r="N412" s="45">
        <f>((G412-1)*(1-(IF(H412="no",0,'complete results log'!$B$3)))+1)</f>
        <v>0.05</v>
      </c>
      <c r="O412" s="45">
        <f>E412*IF(I412="yes",2,1)</f>
        <v>0</v>
      </c>
      <c r="P412" s="46">
        <f>(IF(M412="WON-EW",((((N412-1)*J412)*'complete results log'!$B$2)+('complete results log'!$B$2*(N412-1))),IF(M412="WON",((((N412-1)*J412)*'complete results log'!$B$2)+('complete results log'!$B$2*(N412-1))),IF(M412="PLACED",((((N412-1)*J412)*'complete results log'!$B$2)-'complete results log'!$B$2),IF(J412=0,-'complete results log'!$B$2,IF(J412=0,-'complete results log'!$B$2,-('complete results log'!$B$2*2)))))))*E412</f>
        <v>-0</v>
      </c>
      <c r="Q412" s="46">
        <f>(IF(M412="WON-EW",(((K412-1)*'complete results log'!$B$2)*(1-$B$3))+(((L412-1)*'complete results log'!$B$2)*(1-$B$3)),IF(M412="WON",(((K412-1)*'complete results log'!$B$2)*(1-$B$3)),IF(M412="PLACED",(((L412-1)*'complete results log'!$B$2)*(1-$B$3))-'complete results log'!$B$2,IF(J412=0,-'complete results log'!$B$2,-('complete results log'!$B$2*2))))))*E412</f>
        <v>-0</v>
      </c>
      <c r="R412" s="46">
        <f>(IF(M412="WON-EW",((((F412-1)*J412)*'complete results log'!$B$2)+('complete results log'!$B$2*(F412-1))),IF(M412="WON",((((F412-1)*J412)*'complete results log'!$B$2)+('complete results log'!$B$2*(F412-1))),IF(M412="PLACED",((((F412-1)*J412)*'complete results log'!$B$2)-'complete results log'!$B$2),IF(J412=0,-'complete results log'!$B$2,IF(J412=0,-'complete results log'!$B$2,-('complete results log'!$B$2*2)))))))*E412</f>
        <v>-0</v>
      </c>
      <c r="S412" s="3"/>
      <c r="T412" s="3"/>
      <c r="U412" s="3"/>
      <c r="V412" s="3"/>
      <c r="W412" s="3"/>
      <c r="X412" s="3"/>
      <c r="Y412" s="3"/>
      <c r="Z412" s="3"/>
    </row>
    <row ht="12" customHeight="1" r="413">
      <c r="A413" s="26"/>
      <c r="B413" s="28"/>
      <c r="C413" s="29"/>
      <c r="D413" s="29"/>
      <c r="E413" s="29"/>
      <c r="F413" s="29"/>
      <c r="G413" s="29"/>
      <c r="H413" s="43"/>
      <c r="I413" s="43"/>
      <c r="J413" s="43"/>
      <c r="K413" s="29"/>
      <c r="L413" s="29"/>
      <c r="M413" s="20"/>
      <c r="N413" s="45">
        <f>((G413-1)*(1-(IF(H413="no",0,'complete results log'!$B$3)))+1)</f>
        <v>0.05</v>
      </c>
      <c r="O413" s="45">
        <f>E413*IF(I413="yes",2,1)</f>
        <v>0</v>
      </c>
      <c r="P413" s="46">
        <f>(IF(M413="WON-EW",((((N413-1)*J413)*'complete results log'!$B$2)+('complete results log'!$B$2*(N413-1))),IF(M413="WON",((((N413-1)*J413)*'complete results log'!$B$2)+('complete results log'!$B$2*(N413-1))),IF(M413="PLACED",((((N413-1)*J413)*'complete results log'!$B$2)-'complete results log'!$B$2),IF(J413=0,-'complete results log'!$B$2,IF(J413=0,-'complete results log'!$B$2,-('complete results log'!$B$2*2)))))))*E413</f>
        <v>-0</v>
      </c>
      <c r="Q413" s="46">
        <f>(IF(M413="WON-EW",(((K413-1)*'complete results log'!$B$2)*(1-$B$3))+(((L413-1)*'complete results log'!$B$2)*(1-$B$3)),IF(M413="WON",(((K413-1)*'complete results log'!$B$2)*(1-$B$3)),IF(M413="PLACED",(((L413-1)*'complete results log'!$B$2)*(1-$B$3))-'complete results log'!$B$2,IF(J413=0,-'complete results log'!$B$2,-('complete results log'!$B$2*2))))))*E413</f>
        <v>-0</v>
      </c>
      <c r="R413" s="46">
        <f>(IF(M413="WON-EW",((((F413-1)*J413)*'complete results log'!$B$2)+('complete results log'!$B$2*(F413-1))),IF(M413="WON",((((F413-1)*J413)*'complete results log'!$B$2)+('complete results log'!$B$2*(F413-1))),IF(M413="PLACED",((((F413-1)*J413)*'complete results log'!$B$2)-'complete results log'!$B$2),IF(J413=0,-'complete results log'!$B$2,IF(J413=0,-'complete results log'!$B$2,-('complete results log'!$B$2*2)))))))*E413</f>
        <v>-0</v>
      </c>
      <c r="S413" s="3"/>
      <c r="T413" s="3"/>
      <c r="U413" s="3"/>
      <c r="V413" s="3"/>
      <c r="W413" s="3"/>
      <c r="X413" s="3"/>
      <c r="Y413" s="3"/>
      <c r="Z413" s="3"/>
    </row>
    <row ht="12" customHeight="1" r="414">
      <c r="A414" s="26"/>
      <c r="B414" s="28"/>
      <c r="C414" s="29"/>
      <c r="D414" s="29"/>
      <c r="E414" s="29"/>
      <c r="F414" s="29"/>
      <c r="G414" s="29"/>
      <c r="H414" s="43"/>
      <c r="I414" s="43"/>
      <c r="J414" s="43"/>
      <c r="K414" s="29"/>
      <c r="L414" s="29"/>
      <c r="M414" s="20"/>
      <c r="N414" s="45">
        <f>((G414-1)*(1-(IF(H414="no",0,'complete results log'!$B$3)))+1)</f>
        <v>0.05</v>
      </c>
      <c r="O414" s="45">
        <f>E414*IF(I414="yes",2,1)</f>
        <v>0</v>
      </c>
      <c r="P414" s="46">
        <f>(IF(M414="WON-EW",((((N414-1)*J414)*'complete results log'!$B$2)+('complete results log'!$B$2*(N414-1))),IF(M414="WON",((((N414-1)*J414)*'complete results log'!$B$2)+('complete results log'!$B$2*(N414-1))),IF(M414="PLACED",((((N414-1)*J414)*'complete results log'!$B$2)-'complete results log'!$B$2),IF(J414=0,-'complete results log'!$B$2,IF(J414=0,-'complete results log'!$B$2,-('complete results log'!$B$2*2)))))))*E414</f>
        <v>-0</v>
      </c>
      <c r="Q414" s="46">
        <f>(IF(M414="WON-EW",(((K414-1)*'complete results log'!$B$2)*(1-$B$3))+(((L414-1)*'complete results log'!$B$2)*(1-$B$3)),IF(M414="WON",(((K414-1)*'complete results log'!$B$2)*(1-$B$3)),IF(M414="PLACED",(((L414-1)*'complete results log'!$B$2)*(1-$B$3))-'complete results log'!$B$2,IF(J414=0,-'complete results log'!$B$2,-('complete results log'!$B$2*2))))))*E414</f>
        <v>-0</v>
      </c>
      <c r="R414" s="46">
        <f>(IF(M414="WON-EW",((((F414-1)*J414)*'complete results log'!$B$2)+('complete results log'!$B$2*(F414-1))),IF(M414="WON",((((F414-1)*J414)*'complete results log'!$B$2)+('complete results log'!$B$2*(F414-1))),IF(M414="PLACED",((((F414-1)*J414)*'complete results log'!$B$2)-'complete results log'!$B$2),IF(J414=0,-'complete results log'!$B$2,IF(J414=0,-'complete results log'!$B$2,-('complete results log'!$B$2*2)))))))*E414</f>
        <v>-0</v>
      </c>
      <c r="S414" s="3"/>
      <c r="T414" s="3"/>
      <c r="U414" s="3"/>
      <c r="V414" s="3"/>
      <c r="W414" s="3"/>
      <c r="X414" s="3"/>
      <c r="Y414" s="3"/>
      <c r="Z414" s="3"/>
    </row>
    <row ht="12" customHeight="1" r="415">
      <c r="A415" s="26"/>
      <c r="B415" s="28"/>
      <c r="C415" s="29"/>
      <c r="D415" s="29"/>
      <c r="E415" s="29"/>
      <c r="F415" s="29"/>
      <c r="G415" s="29"/>
      <c r="H415" s="43"/>
      <c r="I415" s="43"/>
      <c r="J415" s="43"/>
      <c r="K415" s="29"/>
      <c r="L415" s="29"/>
      <c r="M415" s="20"/>
      <c r="N415" s="45">
        <f>((G415-1)*(1-(IF(H415="no",0,'complete results log'!$B$3)))+1)</f>
        <v>0.05</v>
      </c>
      <c r="O415" s="45">
        <f>E415*IF(I415="yes",2,1)</f>
        <v>0</v>
      </c>
      <c r="P415" s="46">
        <f>(IF(M415="WON-EW",((((N415-1)*J415)*'complete results log'!$B$2)+('complete results log'!$B$2*(N415-1))),IF(M415="WON",((((N415-1)*J415)*'complete results log'!$B$2)+('complete results log'!$B$2*(N415-1))),IF(M415="PLACED",((((N415-1)*J415)*'complete results log'!$B$2)-'complete results log'!$B$2),IF(J415=0,-'complete results log'!$B$2,IF(J415=0,-'complete results log'!$B$2,-('complete results log'!$B$2*2)))))))*E415</f>
        <v>-0</v>
      </c>
      <c r="Q415" s="46">
        <f>(IF(M415="WON-EW",(((K415-1)*'complete results log'!$B$2)*(1-$B$3))+(((L415-1)*'complete results log'!$B$2)*(1-$B$3)),IF(M415="WON",(((K415-1)*'complete results log'!$B$2)*(1-$B$3)),IF(M415="PLACED",(((L415-1)*'complete results log'!$B$2)*(1-$B$3))-'complete results log'!$B$2,IF(J415=0,-'complete results log'!$B$2,-('complete results log'!$B$2*2))))))*E415</f>
        <v>-0</v>
      </c>
      <c r="R415" s="46">
        <f>(IF(M415="WON-EW",((((F415-1)*J415)*'complete results log'!$B$2)+('complete results log'!$B$2*(F415-1))),IF(M415="WON",((((F415-1)*J415)*'complete results log'!$B$2)+('complete results log'!$B$2*(F415-1))),IF(M415="PLACED",((((F415-1)*J415)*'complete results log'!$B$2)-'complete results log'!$B$2),IF(J415=0,-'complete results log'!$B$2,IF(J415=0,-'complete results log'!$B$2,-('complete results log'!$B$2*2)))))))*E415</f>
        <v>-0</v>
      </c>
      <c r="S415" s="3"/>
      <c r="T415" s="3"/>
      <c r="U415" s="3"/>
      <c r="V415" s="3"/>
      <c r="W415" s="3"/>
      <c r="X415" s="3"/>
      <c r="Y415" s="3"/>
      <c r="Z415" s="3"/>
    </row>
    <row ht="12" customHeight="1" r="416">
      <c r="A416" s="26"/>
      <c r="B416" s="28"/>
      <c r="C416" s="29"/>
      <c r="D416" s="29"/>
      <c r="E416" s="29"/>
      <c r="F416" s="29"/>
      <c r="G416" s="29"/>
      <c r="H416" s="43"/>
      <c r="I416" s="43"/>
      <c r="J416" s="43"/>
      <c r="K416" s="29"/>
      <c r="L416" s="29"/>
      <c r="M416" s="20"/>
      <c r="N416" s="45">
        <f>((G416-1)*(1-(IF(H416="no",0,'complete results log'!$B$3)))+1)</f>
        <v>0.05</v>
      </c>
      <c r="O416" s="45">
        <f>E416*IF(I416="yes",2,1)</f>
        <v>0</v>
      </c>
      <c r="P416" s="46">
        <f>(IF(M416="WON-EW",((((N416-1)*J416)*'complete results log'!$B$2)+('complete results log'!$B$2*(N416-1))),IF(M416="WON",((((N416-1)*J416)*'complete results log'!$B$2)+('complete results log'!$B$2*(N416-1))),IF(M416="PLACED",((((N416-1)*J416)*'complete results log'!$B$2)-'complete results log'!$B$2),IF(J416=0,-'complete results log'!$B$2,IF(J416=0,-'complete results log'!$B$2,-('complete results log'!$B$2*2)))))))*E416</f>
        <v>-0</v>
      </c>
      <c r="Q416" s="46">
        <f>(IF(M416="WON-EW",(((K416-1)*'complete results log'!$B$2)*(1-$B$3))+(((L416-1)*'complete results log'!$B$2)*(1-$B$3)),IF(M416="WON",(((K416-1)*'complete results log'!$B$2)*(1-$B$3)),IF(M416="PLACED",(((L416-1)*'complete results log'!$B$2)*(1-$B$3))-'complete results log'!$B$2,IF(J416=0,-'complete results log'!$B$2,-('complete results log'!$B$2*2))))))*E416</f>
        <v>-0</v>
      </c>
      <c r="R416" s="46">
        <f>(IF(M416="WON-EW",((((F416-1)*J416)*'complete results log'!$B$2)+('complete results log'!$B$2*(F416-1))),IF(M416="WON",((((F416-1)*J416)*'complete results log'!$B$2)+('complete results log'!$B$2*(F416-1))),IF(M416="PLACED",((((F416-1)*J416)*'complete results log'!$B$2)-'complete results log'!$B$2),IF(J416=0,-'complete results log'!$B$2,IF(J416=0,-'complete results log'!$B$2,-('complete results log'!$B$2*2)))))))*E416</f>
        <v>-0</v>
      </c>
      <c r="S416" s="3"/>
      <c r="T416" s="3"/>
      <c r="U416" s="3"/>
      <c r="V416" s="3"/>
      <c r="W416" s="3"/>
      <c r="X416" s="3"/>
      <c r="Y416" s="3"/>
      <c r="Z416" s="3"/>
    </row>
    <row ht="12" customHeight="1" r="417">
      <c r="A417" s="26"/>
      <c r="B417" s="28"/>
      <c r="C417" s="29"/>
      <c r="D417" s="29"/>
      <c r="E417" s="29"/>
      <c r="F417" s="29"/>
      <c r="G417" s="29"/>
      <c r="H417" s="43"/>
      <c r="I417" s="43"/>
      <c r="J417" s="43"/>
      <c r="K417" s="29"/>
      <c r="L417" s="29"/>
      <c r="M417" s="20"/>
      <c r="N417" s="45">
        <f>((G417-1)*(1-(IF(H417="no",0,'complete results log'!$B$3)))+1)</f>
        <v>0.05</v>
      </c>
      <c r="O417" s="45">
        <f>E417*IF(I417="yes",2,1)</f>
        <v>0</v>
      </c>
      <c r="P417" s="46">
        <f>(IF(M417="WON-EW",((((N417-1)*J417)*'complete results log'!$B$2)+('complete results log'!$B$2*(N417-1))),IF(M417="WON",((((N417-1)*J417)*'complete results log'!$B$2)+('complete results log'!$B$2*(N417-1))),IF(M417="PLACED",((((N417-1)*J417)*'complete results log'!$B$2)-'complete results log'!$B$2),IF(J417=0,-'complete results log'!$B$2,IF(J417=0,-'complete results log'!$B$2,-('complete results log'!$B$2*2)))))))*E417</f>
        <v>-0</v>
      </c>
      <c r="Q417" s="46">
        <f>(IF(M417="WON-EW",(((K417-1)*'complete results log'!$B$2)*(1-$B$3))+(((L417-1)*'complete results log'!$B$2)*(1-$B$3)),IF(M417="WON",(((K417-1)*'complete results log'!$B$2)*(1-$B$3)),IF(M417="PLACED",(((L417-1)*'complete results log'!$B$2)*(1-$B$3))-'complete results log'!$B$2,IF(J417=0,-'complete results log'!$B$2,-('complete results log'!$B$2*2))))))*E417</f>
        <v>-0</v>
      </c>
      <c r="R417" s="46">
        <f>(IF(M417="WON-EW",((((F417-1)*J417)*'complete results log'!$B$2)+('complete results log'!$B$2*(F417-1))),IF(M417="WON",((((F417-1)*J417)*'complete results log'!$B$2)+('complete results log'!$B$2*(F417-1))),IF(M417="PLACED",((((F417-1)*J417)*'complete results log'!$B$2)-'complete results log'!$B$2),IF(J417=0,-'complete results log'!$B$2,IF(J417=0,-'complete results log'!$B$2,-('complete results log'!$B$2*2)))))))*E417</f>
        <v>-0</v>
      </c>
      <c r="S417" s="3"/>
      <c r="T417" s="3"/>
      <c r="U417" s="3"/>
      <c r="V417" s="3"/>
      <c r="W417" s="3"/>
      <c r="X417" s="3"/>
      <c r="Y417" s="3"/>
      <c r="Z417" s="3"/>
    </row>
    <row ht="12" customHeight="1" r="418">
      <c r="A418" s="26"/>
      <c r="B418" s="28"/>
      <c r="C418" s="29"/>
      <c r="D418" s="29"/>
      <c r="E418" s="29"/>
      <c r="F418" s="29"/>
      <c r="G418" s="29"/>
      <c r="H418" s="43"/>
      <c r="I418" s="43"/>
      <c r="J418" s="43"/>
      <c r="K418" s="29"/>
      <c r="L418" s="29"/>
      <c r="M418" s="20"/>
      <c r="N418" s="45">
        <f>((G418-1)*(1-(IF(H418="no",0,'complete results log'!$B$3)))+1)</f>
        <v>0.05</v>
      </c>
      <c r="O418" s="45">
        <f>E418*IF(I418="yes",2,1)</f>
        <v>0</v>
      </c>
      <c r="P418" s="46">
        <f>(IF(M418="WON-EW",((((N418-1)*J418)*'complete results log'!$B$2)+('complete results log'!$B$2*(N418-1))),IF(M418="WON",((((N418-1)*J418)*'complete results log'!$B$2)+('complete results log'!$B$2*(N418-1))),IF(M418="PLACED",((((N418-1)*J418)*'complete results log'!$B$2)-'complete results log'!$B$2),IF(J418=0,-'complete results log'!$B$2,IF(J418=0,-'complete results log'!$B$2,-('complete results log'!$B$2*2)))))))*E418</f>
        <v>-0</v>
      </c>
      <c r="Q418" s="46">
        <f>(IF(M418="WON-EW",(((K418-1)*'complete results log'!$B$2)*(1-$B$3))+(((L418-1)*'complete results log'!$B$2)*(1-$B$3)),IF(M418="WON",(((K418-1)*'complete results log'!$B$2)*(1-$B$3)),IF(M418="PLACED",(((L418-1)*'complete results log'!$B$2)*(1-$B$3))-'complete results log'!$B$2,IF(J418=0,-'complete results log'!$B$2,-('complete results log'!$B$2*2))))))*E418</f>
        <v>-0</v>
      </c>
      <c r="R418" s="46">
        <f>(IF(M418="WON-EW",((((F418-1)*J418)*'complete results log'!$B$2)+('complete results log'!$B$2*(F418-1))),IF(M418="WON",((((F418-1)*J418)*'complete results log'!$B$2)+('complete results log'!$B$2*(F418-1))),IF(M418="PLACED",((((F418-1)*J418)*'complete results log'!$B$2)-'complete results log'!$B$2),IF(J418=0,-'complete results log'!$B$2,IF(J418=0,-'complete results log'!$B$2,-('complete results log'!$B$2*2)))))))*E418</f>
        <v>-0</v>
      </c>
      <c r="S418" s="3"/>
      <c r="T418" s="3"/>
      <c r="U418" s="3"/>
      <c r="V418" s="3"/>
      <c r="W418" s="3"/>
      <c r="X418" s="3"/>
      <c r="Y418" s="3"/>
      <c r="Z418" s="3"/>
    </row>
    <row ht="12" customHeight="1" r="419">
      <c r="A419" s="26"/>
      <c r="B419" s="28"/>
      <c r="C419" s="29"/>
      <c r="D419" s="29"/>
      <c r="E419" s="29"/>
      <c r="F419" s="29"/>
      <c r="G419" s="29"/>
      <c r="H419" s="43"/>
      <c r="I419" s="43"/>
      <c r="J419" s="43"/>
      <c r="K419" s="29"/>
      <c r="L419" s="29"/>
      <c r="M419" s="20"/>
      <c r="N419" s="45">
        <f>((G419-1)*(1-(IF(H419="no",0,'complete results log'!$B$3)))+1)</f>
        <v>0.05</v>
      </c>
      <c r="O419" s="45">
        <f>E419*IF(I419="yes",2,1)</f>
        <v>0</v>
      </c>
      <c r="P419" s="46">
        <f>(IF(M419="WON-EW",((((N419-1)*J419)*'complete results log'!$B$2)+('complete results log'!$B$2*(N419-1))),IF(M419="WON",((((N419-1)*J419)*'complete results log'!$B$2)+('complete results log'!$B$2*(N419-1))),IF(M419="PLACED",((((N419-1)*J419)*'complete results log'!$B$2)-'complete results log'!$B$2),IF(J419=0,-'complete results log'!$B$2,IF(J419=0,-'complete results log'!$B$2,-('complete results log'!$B$2*2)))))))*E419</f>
        <v>-0</v>
      </c>
      <c r="Q419" s="46">
        <f>(IF(M419="WON-EW",(((K419-1)*'complete results log'!$B$2)*(1-$B$3))+(((L419-1)*'complete results log'!$B$2)*(1-$B$3)),IF(M419="WON",(((K419-1)*'complete results log'!$B$2)*(1-$B$3)),IF(M419="PLACED",(((L419-1)*'complete results log'!$B$2)*(1-$B$3))-'complete results log'!$B$2,IF(J419=0,-'complete results log'!$B$2,-('complete results log'!$B$2*2))))))*E419</f>
        <v>-0</v>
      </c>
      <c r="R419" s="46">
        <f>(IF(M419="WON-EW",((((F419-1)*J419)*'complete results log'!$B$2)+('complete results log'!$B$2*(F419-1))),IF(M419="WON",((((F419-1)*J419)*'complete results log'!$B$2)+('complete results log'!$B$2*(F419-1))),IF(M419="PLACED",((((F419-1)*J419)*'complete results log'!$B$2)-'complete results log'!$B$2),IF(J419=0,-'complete results log'!$B$2,IF(J419=0,-'complete results log'!$B$2,-('complete results log'!$B$2*2)))))))*E419</f>
        <v>-0</v>
      </c>
      <c r="S419" s="3"/>
      <c r="T419" s="3"/>
      <c r="U419" s="3"/>
      <c r="V419" s="3"/>
      <c r="W419" s="3"/>
      <c r="X419" s="3"/>
      <c r="Y419" s="3"/>
      <c r="Z419" s="3"/>
    </row>
    <row ht="12" customHeight="1" r="420">
      <c r="A420" s="26"/>
      <c r="B420" s="28"/>
      <c r="C420" s="29"/>
      <c r="D420" s="29"/>
      <c r="E420" s="29"/>
      <c r="F420" s="29"/>
      <c r="G420" s="29"/>
      <c r="H420" s="43"/>
      <c r="I420" s="43"/>
      <c r="J420" s="43"/>
      <c r="K420" s="29"/>
      <c r="L420" s="29"/>
      <c r="M420" s="20"/>
      <c r="N420" s="45">
        <f>((G420-1)*(1-(IF(H420="no",0,'complete results log'!$B$3)))+1)</f>
        <v>0.05</v>
      </c>
      <c r="O420" s="45">
        <f>E420*IF(I420="yes",2,1)</f>
        <v>0</v>
      </c>
      <c r="P420" s="46">
        <f>(IF(M420="WON-EW",((((N420-1)*J420)*'complete results log'!$B$2)+('complete results log'!$B$2*(N420-1))),IF(M420="WON",((((N420-1)*J420)*'complete results log'!$B$2)+('complete results log'!$B$2*(N420-1))),IF(M420="PLACED",((((N420-1)*J420)*'complete results log'!$B$2)-'complete results log'!$B$2),IF(J420=0,-'complete results log'!$B$2,IF(J420=0,-'complete results log'!$B$2,-('complete results log'!$B$2*2)))))))*E420</f>
        <v>-0</v>
      </c>
      <c r="Q420" s="46">
        <f>(IF(M420="WON-EW",(((K420-1)*'complete results log'!$B$2)*(1-$B$3))+(((L420-1)*'complete results log'!$B$2)*(1-$B$3)),IF(M420="WON",(((K420-1)*'complete results log'!$B$2)*(1-$B$3)),IF(M420="PLACED",(((L420-1)*'complete results log'!$B$2)*(1-$B$3))-'complete results log'!$B$2,IF(J420=0,-'complete results log'!$B$2,-('complete results log'!$B$2*2))))))*E420</f>
        <v>-0</v>
      </c>
      <c r="R420" s="46">
        <f>(IF(M420="WON-EW",((((F420-1)*J420)*'complete results log'!$B$2)+('complete results log'!$B$2*(F420-1))),IF(M420="WON",((((F420-1)*J420)*'complete results log'!$B$2)+('complete results log'!$B$2*(F420-1))),IF(M420="PLACED",((((F420-1)*J420)*'complete results log'!$B$2)-'complete results log'!$B$2),IF(J420=0,-'complete results log'!$B$2,IF(J420=0,-'complete results log'!$B$2,-('complete results log'!$B$2*2)))))))*E420</f>
        <v>-0</v>
      </c>
      <c r="S420" s="3"/>
      <c r="T420" s="3"/>
      <c r="U420" s="3"/>
      <c r="V420" s="3"/>
      <c r="W420" s="3"/>
      <c r="X420" s="3"/>
      <c r="Y420" s="3"/>
      <c r="Z420" s="3"/>
    </row>
    <row ht="12" customHeight="1" r="421">
      <c r="A421" s="26"/>
      <c r="B421" s="28"/>
      <c r="C421" s="29"/>
      <c r="D421" s="29"/>
      <c r="E421" s="29"/>
      <c r="F421" s="29"/>
      <c r="G421" s="29"/>
      <c r="H421" s="43"/>
      <c r="I421" s="43"/>
      <c r="J421" s="43"/>
      <c r="K421" s="29"/>
      <c r="L421" s="29"/>
      <c r="M421" s="20"/>
      <c r="N421" s="45">
        <f>((G421-1)*(1-(IF(H421="no",0,'complete results log'!$B$3)))+1)</f>
        <v>0.05</v>
      </c>
      <c r="O421" s="45">
        <f>E421*IF(I421="yes",2,1)</f>
        <v>0</v>
      </c>
      <c r="P421" s="46">
        <f>(IF(M421="WON-EW",((((N421-1)*J421)*'complete results log'!$B$2)+('complete results log'!$B$2*(N421-1))),IF(M421="WON",((((N421-1)*J421)*'complete results log'!$B$2)+('complete results log'!$B$2*(N421-1))),IF(M421="PLACED",((((N421-1)*J421)*'complete results log'!$B$2)-'complete results log'!$B$2),IF(J421=0,-'complete results log'!$B$2,IF(J421=0,-'complete results log'!$B$2,-('complete results log'!$B$2*2)))))))*E421</f>
        <v>-0</v>
      </c>
      <c r="Q421" s="46">
        <f>(IF(M421="WON-EW",(((K421-1)*'complete results log'!$B$2)*(1-$B$3))+(((L421-1)*'complete results log'!$B$2)*(1-$B$3)),IF(M421="WON",(((K421-1)*'complete results log'!$B$2)*(1-$B$3)),IF(M421="PLACED",(((L421-1)*'complete results log'!$B$2)*(1-$B$3))-'complete results log'!$B$2,IF(J421=0,-'complete results log'!$B$2,-('complete results log'!$B$2*2))))))*E421</f>
        <v>-0</v>
      </c>
      <c r="R421" s="46">
        <f>(IF(M421="WON-EW",((((F421-1)*J421)*'complete results log'!$B$2)+('complete results log'!$B$2*(F421-1))),IF(M421="WON",((((F421-1)*J421)*'complete results log'!$B$2)+('complete results log'!$B$2*(F421-1))),IF(M421="PLACED",((((F421-1)*J421)*'complete results log'!$B$2)-'complete results log'!$B$2),IF(J421=0,-'complete results log'!$B$2,IF(J421=0,-'complete results log'!$B$2,-('complete results log'!$B$2*2)))))))*E421</f>
        <v>-0</v>
      </c>
      <c r="S421" s="3"/>
      <c r="T421" s="3"/>
      <c r="U421" s="3"/>
      <c r="V421" s="3"/>
      <c r="W421" s="3"/>
      <c r="X421" s="3"/>
      <c r="Y421" s="3"/>
      <c r="Z421" s="3"/>
    </row>
    <row ht="12" customHeight="1" r="422">
      <c r="A422" s="26"/>
      <c r="B422" s="28"/>
      <c r="C422" s="29"/>
      <c r="D422" s="29"/>
      <c r="E422" s="29"/>
      <c r="F422" s="29"/>
      <c r="G422" s="29"/>
      <c r="H422" s="43"/>
      <c r="I422" s="43"/>
      <c r="J422" s="43"/>
      <c r="K422" s="29"/>
      <c r="L422" s="29"/>
      <c r="M422" s="20"/>
      <c r="N422" s="45">
        <f>((G422-1)*(1-(IF(H422="no",0,'complete results log'!$B$3)))+1)</f>
        <v>0.05</v>
      </c>
      <c r="O422" s="45">
        <f>E422*IF(I422="yes",2,1)</f>
        <v>0</v>
      </c>
      <c r="P422" s="46">
        <f>(IF(M422="WON-EW",((((N422-1)*J422)*'complete results log'!$B$2)+('complete results log'!$B$2*(N422-1))),IF(M422="WON",((((N422-1)*J422)*'complete results log'!$B$2)+('complete results log'!$B$2*(N422-1))),IF(M422="PLACED",((((N422-1)*J422)*'complete results log'!$B$2)-'complete results log'!$B$2),IF(J422=0,-'complete results log'!$B$2,IF(J422=0,-'complete results log'!$B$2,-('complete results log'!$B$2*2)))))))*E422</f>
        <v>-0</v>
      </c>
      <c r="Q422" s="46">
        <f>(IF(M422="WON-EW",(((K422-1)*'complete results log'!$B$2)*(1-$B$3))+(((L422-1)*'complete results log'!$B$2)*(1-$B$3)),IF(M422="WON",(((K422-1)*'complete results log'!$B$2)*(1-$B$3)),IF(M422="PLACED",(((L422-1)*'complete results log'!$B$2)*(1-$B$3))-'complete results log'!$B$2,IF(J422=0,-'complete results log'!$B$2,-('complete results log'!$B$2*2))))))*E422</f>
        <v>-0</v>
      </c>
      <c r="R422" s="46">
        <f>(IF(M422="WON-EW",((((F422-1)*J422)*'complete results log'!$B$2)+('complete results log'!$B$2*(F422-1))),IF(M422="WON",((((F422-1)*J422)*'complete results log'!$B$2)+('complete results log'!$B$2*(F422-1))),IF(M422="PLACED",((((F422-1)*J422)*'complete results log'!$B$2)-'complete results log'!$B$2),IF(J422=0,-'complete results log'!$B$2,IF(J422=0,-'complete results log'!$B$2,-('complete results log'!$B$2*2)))))))*E422</f>
        <v>-0</v>
      </c>
      <c r="S422" s="3"/>
      <c r="T422" s="3"/>
      <c r="U422" s="3"/>
      <c r="V422" s="3"/>
      <c r="W422" s="3"/>
      <c r="X422" s="3"/>
      <c r="Y422" s="3"/>
      <c r="Z422" s="3"/>
    </row>
    <row ht="12" customHeight="1" r="423">
      <c r="A423" s="26"/>
      <c r="B423" s="28"/>
      <c r="C423" s="29"/>
      <c r="D423" s="29"/>
      <c r="E423" s="29"/>
      <c r="F423" s="29"/>
      <c r="G423" s="29"/>
      <c r="H423" s="43"/>
      <c r="I423" s="43"/>
      <c r="J423" s="43"/>
      <c r="K423" s="29"/>
      <c r="L423" s="29"/>
      <c r="M423" s="20"/>
      <c r="N423" s="45">
        <f>((G423-1)*(1-(IF(H423="no",0,'complete results log'!$B$3)))+1)</f>
        <v>0.05</v>
      </c>
      <c r="O423" s="45">
        <f>E423*IF(I423="yes",2,1)</f>
        <v>0</v>
      </c>
      <c r="P423" s="46">
        <f>(IF(M423="WON-EW",((((N423-1)*J423)*'complete results log'!$B$2)+('complete results log'!$B$2*(N423-1))),IF(M423="WON",((((N423-1)*J423)*'complete results log'!$B$2)+('complete results log'!$B$2*(N423-1))),IF(M423="PLACED",((((N423-1)*J423)*'complete results log'!$B$2)-'complete results log'!$B$2),IF(J423=0,-'complete results log'!$B$2,IF(J423=0,-'complete results log'!$B$2,-('complete results log'!$B$2*2)))))))*E423</f>
        <v>-0</v>
      </c>
      <c r="Q423" s="46">
        <f>(IF(M423="WON-EW",(((K423-1)*'complete results log'!$B$2)*(1-$B$3))+(((L423-1)*'complete results log'!$B$2)*(1-$B$3)),IF(M423="WON",(((K423-1)*'complete results log'!$B$2)*(1-$B$3)),IF(M423="PLACED",(((L423-1)*'complete results log'!$B$2)*(1-$B$3))-'complete results log'!$B$2,IF(J423=0,-'complete results log'!$B$2,-('complete results log'!$B$2*2))))))*E423</f>
        <v>-0</v>
      </c>
      <c r="R423" s="46">
        <f>(IF(M423="WON-EW",((((F423-1)*J423)*'complete results log'!$B$2)+('complete results log'!$B$2*(F423-1))),IF(M423="WON",((((F423-1)*J423)*'complete results log'!$B$2)+('complete results log'!$B$2*(F423-1))),IF(M423="PLACED",((((F423-1)*J423)*'complete results log'!$B$2)-'complete results log'!$B$2),IF(J423=0,-'complete results log'!$B$2,IF(J423=0,-'complete results log'!$B$2,-('complete results log'!$B$2*2)))))))*E423</f>
        <v>-0</v>
      </c>
      <c r="S423" s="3"/>
      <c r="T423" s="3"/>
      <c r="U423" s="3"/>
      <c r="V423" s="3"/>
      <c r="W423" s="3"/>
      <c r="X423" s="3"/>
      <c r="Y423" s="3"/>
      <c r="Z423" s="3"/>
    </row>
    <row ht="12" customHeight="1" r="424">
      <c r="A424" s="26"/>
      <c r="B424" s="28"/>
      <c r="C424" s="29"/>
      <c r="D424" s="29"/>
      <c r="E424" s="29"/>
      <c r="F424" s="29"/>
      <c r="G424" s="29"/>
      <c r="H424" s="43"/>
      <c r="I424" s="43"/>
      <c r="J424" s="43"/>
      <c r="K424" s="29"/>
      <c r="L424" s="29"/>
      <c r="M424" s="20"/>
      <c r="N424" s="45">
        <f>((G424-1)*(1-(IF(H424="no",0,'complete results log'!$B$3)))+1)</f>
        <v>0.05</v>
      </c>
      <c r="O424" s="45">
        <f>E424*IF(I424="yes",2,1)</f>
        <v>0</v>
      </c>
      <c r="P424" s="46">
        <f>(IF(M424="WON-EW",((((N424-1)*J424)*'complete results log'!$B$2)+('complete results log'!$B$2*(N424-1))),IF(M424="WON",((((N424-1)*J424)*'complete results log'!$B$2)+('complete results log'!$B$2*(N424-1))),IF(M424="PLACED",((((N424-1)*J424)*'complete results log'!$B$2)-'complete results log'!$B$2),IF(J424=0,-'complete results log'!$B$2,IF(J424=0,-'complete results log'!$B$2,-('complete results log'!$B$2*2)))))))*E424</f>
        <v>-0</v>
      </c>
      <c r="Q424" s="46">
        <f>(IF(M424="WON-EW",(((K424-1)*'complete results log'!$B$2)*(1-$B$3))+(((L424-1)*'complete results log'!$B$2)*(1-$B$3)),IF(M424="WON",(((K424-1)*'complete results log'!$B$2)*(1-$B$3)),IF(M424="PLACED",(((L424-1)*'complete results log'!$B$2)*(1-$B$3))-'complete results log'!$B$2,IF(J424=0,-'complete results log'!$B$2,-('complete results log'!$B$2*2))))))*E424</f>
        <v>-0</v>
      </c>
      <c r="R424" s="46">
        <f>(IF(M424="WON-EW",((((F424-1)*J424)*'complete results log'!$B$2)+('complete results log'!$B$2*(F424-1))),IF(M424="WON",((((F424-1)*J424)*'complete results log'!$B$2)+('complete results log'!$B$2*(F424-1))),IF(M424="PLACED",((((F424-1)*J424)*'complete results log'!$B$2)-'complete results log'!$B$2),IF(J424=0,-'complete results log'!$B$2,IF(J424=0,-'complete results log'!$B$2,-('complete results log'!$B$2*2)))))))*E424</f>
        <v>-0</v>
      </c>
      <c r="S424" s="3"/>
      <c r="T424" s="3"/>
      <c r="U424" s="3"/>
      <c r="V424" s="3"/>
      <c r="W424" s="3"/>
      <c r="X424" s="3"/>
      <c r="Y424" s="3"/>
      <c r="Z424" s="3"/>
    </row>
    <row ht="12" customHeight="1" r="425">
      <c r="A425" s="26"/>
      <c r="B425" s="28"/>
      <c r="C425" s="29"/>
      <c r="D425" s="29"/>
      <c r="E425" s="29"/>
      <c r="F425" s="29"/>
      <c r="G425" s="29"/>
      <c r="H425" s="43"/>
      <c r="I425" s="43"/>
      <c r="J425" s="43"/>
      <c r="K425" s="29"/>
      <c r="L425" s="29"/>
      <c r="M425" s="20"/>
      <c r="N425" s="45">
        <f>((G425-1)*(1-(IF(H425="no",0,'complete results log'!$B$3)))+1)</f>
        <v>0.05</v>
      </c>
      <c r="O425" s="45">
        <f>E425*IF(I425="yes",2,1)</f>
        <v>0</v>
      </c>
      <c r="P425" s="46">
        <f>(IF(M425="WON-EW",((((N425-1)*J425)*'complete results log'!$B$2)+('complete results log'!$B$2*(N425-1))),IF(M425="WON",((((N425-1)*J425)*'complete results log'!$B$2)+('complete results log'!$B$2*(N425-1))),IF(M425="PLACED",((((N425-1)*J425)*'complete results log'!$B$2)-'complete results log'!$B$2),IF(J425=0,-'complete results log'!$B$2,IF(J425=0,-'complete results log'!$B$2,-('complete results log'!$B$2*2)))))))*E425</f>
        <v>-0</v>
      </c>
      <c r="Q425" s="46">
        <f>(IF(M425="WON-EW",(((K425-1)*'complete results log'!$B$2)*(1-$B$3))+(((L425-1)*'complete results log'!$B$2)*(1-$B$3)),IF(M425="WON",(((K425-1)*'complete results log'!$B$2)*(1-$B$3)),IF(M425="PLACED",(((L425-1)*'complete results log'!$B$2)*(1-$B$3))-'complete results log'!$B$2,IF(J425=0,-'complete results log'!$B$2,-('complete results log'!$B$2*2))))))*E425</f>
        <v>-0</v>
      </c>
      <c r="R425" s="46">
        <f>(IF(M425="WON-EW",((((F425-1)*J425)*'complete results log'!$B$2)+('complete results log'!$B$2*(F425-1))),IF(M425="WON",((((F425-1)*J425)*'complete results log'!$B$2)+('complete results log'!$B$2*(F425-1))),IF(M425="PLACED",((((F425-1)*J425)*'complete results log'!$B$2)-'complete results log'!$B$2),IF(J425=0,-'complete results log'!$B$2,IF(J425=0,-'complete results log'!$B$2,-('complete results log'!$B$2*2)))))))*E425</f>
        <v>-0</v>
      </c>
      <c r="S425" s="3"/>
      <c r="T425" s="3"/>
      <c r="U425" s="3"/>
      <c r="V425" s="3"/>
      <c r="W425" s="3"/>
      <c r="X425" s="3"/>
      <c r="Y425" s="3"/>
      <c r="Z425" s="3"/>
    </row>
    <row ht="12" customHeight="1" r="426">
      <c r="A426" s="26"/>
      <c r="B426" s="28"/>
      <c r="C426" s="29"/>
      <c r="D426" s="29"/>
      <c r="E426" s="29"/>
      <c r="F426" s="29"/>
      <c r="G426" s="29"/>
      <c r="H426" s="43"/>
      <c r="I426" s="43"/>
      <c r="J426" s="43"/>
      <c r="K426" s="29"/>
      <c r="L426" s="29"/>
      <c r="M426" s="20"/>
      <c r="N426" s="45">
        <f>((G426-1)*(1-(IF(H426="no",0,'complete results log'!$B$3)))+1)</f>
        <v>0.05</v>
      </c>
      <c r="O426" s="45">
        <f>E426*IF(I426="yes",2,1)</f>
        <v>0</v>
      </c>
      <c r="P426" s="46">
        <f>(IF(M426="WON-EW",((((N426-1)*J426)*'complete results log'!$B$2)+('complete results log'!$B$2*(N426-1))),IF(M426="WON",((((N426-1)*J426)*'complete results log'!$B$2)+('complete results log'!$B$2*(N426-1))),IF(M426="PLACED",((((N426-1)*J426)*'complete results log'!$B$2)-'complete results log'!$B$2),IF(J426=0,-'complete results log'!$B$2,IF(J426=0,-'complete results log'!$B$2,-('complete results log'!$B$2*2)))))))*E426</f>
        <v>-0</v>
      </c>
      <c r="Q426" s="46">
        <f>(IF(M426="WON-EW",(((K426-1)*'complete results log'!$B$2)*(1-$B$3))+(((L426-1)*'complete results log'!$B$2)*(1-$B$3)),IF(M426="WON",(((K426-1)*'complete results log'!$B$2)*(1-$B$3)),IF(M426="PLACED",(((L426-1)*'complete results log'!$B$2)*(1-$B$3))-'complete results log'!$B$2,IF(J426=0,-'complete results log'!$B$2,-('complete results log'!$B$2*2))))))*E426</f>
        <v>-0</v>
      </c>
      <c r="R426" s="46">
        <f>(IF(M426="WON-EW",((((F426-1)*J426)*'complete results log'!$B$2)+('complete results log'!$B$2*(F426-1))),IF(M426="WON",((((F426-1)*J426)*'complete results log'!$B$2)+('complete results log'!$B$2*(F426-1))),IF(M426="PLACED",((((F426-1)*J426)*'complete results log'!$B$2)-'complete results log'!$B$2),IF(J426=0,-'complete results log'!$B$2,IF(J426=0,-'complete results log'!$B$2,-('complete results log'!$B$2*2)))))))*E426</f>
        <v>-0</v>
      </c>
      <c r="S426" s="3"/>
      <c r="T426" s="3"/>
      <c r="U426" s="3"/>
      <c r="V426" s="3"/>
      <c r="W426" s="3"/>
      <c r="X426" s="3"/>
      <c r="Y426" s="3"/>
      <c r="Z426" s="3"/>
    </row>
    <row ht="12" customHeight="1" r="427">
      <c r="A427" s="26"/>
      <c r="B427" s="28"/>
      <c r="C427" s="29"/>
      <c r="D427" s="29"/>
      <c r="E427" s="29"/>
      <c r="F427" s="29"/>
      <c r="G427" s="29"/>
      <c r="H427" s="43"/>
      <c r="I427" s="43"/>
      <c r="J427" s="43"/>
      <c r="K427" s="29"/>
      <c r="L427" s="29"/>
      <c r="M427" s="20"/>
      <c r="N427" s="45">
        <f>((G427-1)*(1-(IF(H427="no",0,'complete results log'!$B$3)))+1)</f>
        <v>0.05</v>
      </c>
      <c r="O427" s="45">
        <f>E427*IF(I427="yes",2,1)</f>
        <v>0</v>
      </c>
      <c r="P427" s="46">
        <f>(IF(M427="WON-EW",((((N427-1)*J427)*'complete results log'!$B$2)+('complete results log'!$B$2*(N427-1))),IF(M427="WON",((((N427-1)*J427)*'complete results log'!$B$2)+('complete results log'!$B$2*(N427-1))),IF(M427="PLACED",((((N427-1)*J427)*'complete results log'!$B$2)-'complete results log'!$B$2),IF(J427=0,-'complete results log'!$B$2,IF(J427=0,-'complete results log'!$B$2,-('complete results log'!$B$2*2)))))))*E427</f>
        <v>-0</v>
      </c>
      <c r="Q427" s="46">
        <f>(IF(M427="WON-EW",(((K427-1)*'complete results log'!$B$2)*(1-$B$3))+(((L427-1)*'complete results log'!$B$2)*(1-$B$3)),IF(M427="WON",(((K427-1)*'complete results log'!$B$2)*(1-$B$3)),IF(M427="PLACED",(((L427-1)*'complete results log'!$B$2)*(1-$B$3))-'complete results log'!$B$2,IF(J427=0,-'complete results log'!$B$2,-('complete results log'!$B$2*2))))))*E427</f>
        <v>-0</v>
      </c>
      <c r="R427" s="46">
        <f>(IF(M427="WON-EW",((((F427-1)*J427)*'complete results log'!$B$2)+('complete results log'!$B$2*(F427-1))),IF(M427="WON",((((F427-1)*J427)*'complete results log'!$B$2)+('complete results log'!$B$2*(F427-1))),IF(M427="PLACED",((((F427-1)*J427)*'complete results log'!$B$2)-'complete results log'!$B$2),IF(J427=0,-'complete results log'!$B$2,IF(J427=0,-'complete results log'!$B$2,-('complete results log'!$B$2*2)))))))*E427</f>
        <v>-0</v>
      </c>
      <c r="S427" s="3"/>
      <c r="T427" s="3"/>
      <c r="U427" s="3"/>
      <c r="V427" s="3"/>
      <c r="W427" s="3"/>
      <c r="X427" s="3"/>
      <c r="Y427" s="3"/>
      <c r="Z427" s="3"/>
    </row>
    <row ht="12" customHeight="1" r="428">
      <c r="A428" s="26"/>
      <c r="B428" s="28"/>
      <c r="C428" s="29"/>
      <c r="D428" s="29"/>
      <c r="E428" s="29"/>
      <c r="F428" s="29"/>
      <c r="G428" s="29"/>
      <c r="H428" s="43"/>
      <c r="I428" s="43"/>
      <c r="J428" s="43"/>
      <c r="K428" s="29"/>
      <c r="L428" s="29"/>
      <c r="M428" s="20"/>
      <c r="N428" s="45">
        <f>((G428-1)*(1-(IF(H428="no",0,'complete results log'!$B$3)))+1)</f>
        <v>0.05</v>
      </c>
      <c r="O428" s="45">
        <f>E428*IF(I428="yes",2,1)</f>
        <v>0</v>
      </c>
      <c r="P428" s="46">
        <f>(IF(M428="WON-EW",((((N428-1)*J428)*'complete results log'!$B$2)+('complete results log'!$B$2*(N428-1))),IF(M428="WON",((((N428-1)*J428)*'complete results log'!$B$2)+('complete results log'!$B$2*(N428-1))),IF(M428="PLACED",((((N428-1)*J428)*'complete results log'!$B$2)-'complete results log'!$B$2),IF(J428=0,-'complete results log'!$B$2,IF(J428=0,-'complete results log'!$B$2,-('complete results log'!$B$2*2)))))))*E428</f>
        <v>-0</v>
      </c>
      <c r="Q428" s="46">
        <f>(IF(M428="WON-EW",(((K428-1)*'complete results log'!$B$2)*(1-$B$3))+(((L428-1)*'complete results log'!$B$2)*(1-$B$3)),IF(M428="WON",(((K428-1)*'complete results log'!$B$2)*(1-$B$3)),IF(M428="PLACED",(((L428-1)*'complete results log'!$B$2)*(1-$B$3))-'complete results log'!$B$2,IF(J428=0,-'complete results log'!$B$2,-('complete results log'!$B$2*2))))))*E428</f>
        <v>-0</v>
      </c>
      <c r="R428" s="46">
        <f>(IF(M428="WON-EW",((((F428-1)*J428)*'complete results log'!$B$2)+('complete results log'!$B$2*(F428-1))),IF(M428="WON",((((F428-1)*J428)*'complete results log'!$B$2)+('complete results log'!$B$2*(F428-1))),IF(M428="PLACED",((((F428-1)*J428)*'complete results log'!$B$2)-'complete results log'!$B$2),IF(J428=0,-'complete results log'!$B$2,IF(J428=0,-'complete results log'!$B$2,-('complete results log'!$B$2*2)))))))*E428</f>
        <v>-0</v>
      </c>
      <c r="S428" s="3"/>
      <c r="T428" s="3"/>
      <c r="U428" s="3"/>
      <c r="V428" s="3"/>
      <c r="W428" s="3"/>
      <c r="X428" s="3"/>
      <c r="Y428" s="3"/>
      <c r="Z428" s="3"/>
    </row>
    <row ht="12" customHeight="1" r="429">
      <c r="A429" s="26"/>
      <c r="B429" s="28"/>
      <c r="C429" s="29"/>
      <c r="D429" s="29"/>
      <c r="E429" s="29"/>
      <c r="F429" s="29"/>
      <c r="G429" s="29"/>
      <c r="H429" s="43"/>
      <c r="I429" s="43"/>
      <c r="J429" s="43"/>
      <c r="K429" s="29"/>
      <c r="L429" s="29"/>
      <c r="M429" s="20"/>
      <c r="N429" s="45">
        <f>((G429-1)*(1-(IF(H429="no",0,'complete results log'!$B$3)))+1)</f>
        <v>0.05</v>
      </c>
      <c r="O429" s="45">
        <f>E429*IF(I429="yes",2,1)</f>
        <v>0</v>
      </c>
      <c r="P429" s="46">
        <f>(IF(M429="WON-EW",((((N429-1)*J429)*'complete results log'!$B$2)+('complete results log'!$B$2*(N429-1))),IF(M429="WON",((((N429-1)*J429)*'complete results log'!$B$2)+('complete results log'!$B$2*(N429-1))),IF(M429="PLACED",((((N429-1)*J429)*'complete results log'!$B$2)-'complete results log'!$B$2),IF(J429=0,-'complete results log'!$B$2,IF(J429=0,-'complete results log'!$B$2,-('complete results log'!$B$2*2)))))))*E429</f>
        <v>-0</v>
      </c>
      <c r="Q429" s="46">
        <f>(IF(M429="WON-EW",(((K429-1)*'complete results log'!$B$2)*(1-$B$3))+(((L429-1)*'complete results log'!$B$2)*(1-$B$3)),IF(M429="WON",(((K429-1)*'complete results log'!$B$2)*(1-$B$3)),IF(M429="PLACED",(((L429-1)*'complete results log'!$B$2)*(1-$B$3))-'complete results log'!$B$2,IF(J429=0,-'complete results log'!$B$2,-('complete results log'!$B$2*2))))))*E429</f>
        <v>-0</v>
      </c>
      <c r="R429" s="46">
        <f>(IF(M429="WON-EW",((((F429-1)*J429)*'complete results log'!$B$2)+('complete results log'!$B$2*(F429-1))),IF(M429="WON",((((F429-1)*J429)*'complete results log'!$B$2)+('complete results log'!$B$2*(F429-1))),IF(M429="PLACED",((((F429-1)*J429)*'complete results log'!$B$2)-'complete results log'!$B$2),IF(J429=0,-'complete results log'!$B$2,IF(J429=0,-'complete results log'!$B$2,-('complete results log'!$B$2*2)))))))*E429</f>
        <v>-0</v>
      </c>
      <c r="S429" s="3"/>
      <c r="T429" s="3"/>
      <c r="U429" s="3"/>
      <c r="V429" s="3"/>
      <c r="W429" s="3"/>
      <c r="X429" s="3"/>
      <c r="Y429" s="3"/>
      <c r="Z429" s="3"/>
    </row>
    <row ht="12" customHeight="1" r="430">
      <c r="A430" s="26"/>
      <c r="B430" s="28"/>
      <c r="C430" s="29"/>
      <c r="D430" s="29"/>
      <c r="E430" s="29"/>
      <c r="F430" s="29"/>
      <c r="G430" s="29"/>
      <c r="H430" s="43"/>
      <c r="I430" s="43"/>
      <c r="J430" s="43"/>
      <c r="K430" s="29"/>
      <c r="L430" s="29"/>
      <c r="M430" s="20"/>
      <c r="N430" s="45">
        <f>((G430-1)*(1-(IF(H430="no",0,'complete results log'!$B$3)))+1)</f>
        <v>0.05</v>
      </c>
      <c r="O430" s="45">
        <f>E430*IF(I430="yes",2,1)</f>
        <v>0</v>
      </c>
      <c r="P430" s="46">
        <f>(IF(M430="WON-EW",((((N430-1)*J430)*'complete results log'!$B$2)+('complete results log'!$B$2*(N430-1))),IF(M430="WON",((((N430-1)*J430)*'complete results log'!$B$2)+('complete results log'!$B$2*(N430-1))),IF(M430="PLACED",((((N430-1)*J430)*'complete results log'!$B$2)-'complete results log'!$B$2),IF(J430=0,-'complete results log'!$B$2,IF(J430=0,-'complete results log'!$B$2,-('complete results log'!$B$2*2)))))))*E430</f>
        <v>-0</v>
      </c>
      <c r="Q430" s="46">
        <f>(IF(M430="WON-EW",(((K430-1)*'complete results log'!$B$2)*(1-$B$3))+(((L430-1)*'complete results log'!$B$2)*(1-$B$3)),IF(M430="WON",(((K430-1)*'complete results log'!$B$2)*(1-$B$3)),IF(M430="PLACED",(((L430-1)*'complete results log'!$B$2)*(1-$B$3))-'complete results log'!$B$2,IF(J430=0,-'complete results log'!$B$2,-('complete results log'!$B$2*2))))))*E430</f>
        <v>-0</v>
      </c>
      <c r="R430" s="46">
        <f>(IF(M430="WON-EW",((((F430-1)*J430)*'complete results log'!$B$2)+('complete results log'!$B$2*(F430-1))),IF(M430="WON",((((F430-1)*J430)*'complete results log'!$B$2)+('complete results log'!$B$2*(F430-1))),IF(M430="PLACED",((((F430-1)*J430)*'complete results log'!$B$2)-'complete results log'!$B$2),IF(J430=0,-'complete results log'!$B$2,IF(J430=0,-'complete results log'!$B$2,-('complete results log'!$B$2*2)))))))*E430</f>
        <v>-0</v>
      </c>
      <c r="S430" s="3"/>
      <c r="T430" s="3"/>
      <c r="U430" s="3"/>
      <c r="V430" s="3"/>
      <c r="W430" s="3"/>
      <c r="X430" s="3"/>
      <c r="Y430" s="3"/>
      <c r="Z430" s="3"/>
    </row>
    <row ht="12" customHeight="1" r="431">
      <c r="A431" s="26"/>
      <c r="B431" s="28"/>
      <c r="C431" s="29"/>
      <c r="D431" s="29"/>
      <c r="E431" s="29"/>
      <c r="F431" s="29"/>
      <c r="G431" s="29"/>
      <c r="H431" s="43"/>
      <c r="I431" s="43"/>
      <c r="J431" s="43"/>
      <c r="K431" s="29"/>
      <c r="L431" s="29"/>
      <c r="M431" s="20"/>
      <c r="N431" s="45">
        <f>((G431-1)*(1-(IF(H431="no",0,'complete results log'!$B$3)))+1)</f>
        <v>0.05</v>
      </c>
      <c r="O431" s="45">
        <f>E431*IF(I431="yes",2,1)</f>
        <v>0</v>
      </c>
      <c r="P431" s="46">
        <f>(IF(M431="WON-EW",((((N431-1)*J431)*'complete results log'!$B$2)+('complete results log'!$B$2*(N431-1))),IF(M431="WON",((((N431-1)*J431)*'complete results log'!$B$2)+('complete results log'!$B$2*(N431-1))),IF(M431="PLACED",((((N431-1)*J431)*'complete results log'!$B$2)-'complete results log'!$B$2),IF(J431=0,-'complete results log'!$B$2,IF(J431=0,-'complete results log'!$B$2,-('complete results log'!$B$2*2)))))))*E431</f>
        <v>-0</v>
      </c>
      <c r="Q431" s="46">
        <f>(IF(M431="WON-EW",(((K431-1)*'complete results log'!$B$2)*(1-$B$3))+(((L431-1)*'complete results log'!$B$2)*(1-$B$3)),IF(M431="WON",(((K431-1)*'complete results log'!$B$2)*(1-$B$3)),IF(M431="PLACED",(((L431-1)*'complete results log'!$B$2)*(1-$B$3))-'complete results log'!$B$2,IF(J431=0,-'complete results log'!$B$2,-('complete results log'!$B$2*2))))))*E431</f>
        <v>-0</v>
      </c>
      <c r="R431" s="46">
        <f>(IF(M431="WON-EW",((((F431-1)*J431)*'complete results log'!$B$2)+('complete results log'!$B$2*(F431-1))),IF(M431="WON",((((F431-1)*J431)*'complete results log'!$B$2)+('complete results log'!$B$2*(F431-1))),IF(M431="PLACED",((((F431-1)*J431)*'complete results log'!$B$2)-'complete results log'!$B$2),IF(J431=0,-'complete results log'!$B$2,IF(J431=0,-'complete results log'!$B$2,-('complete results log'!$B$2*2)))))))*E431</f>
        <v>-0</v>
      </c>
      <c r="S431" s="3"/>
      <c r="T431" s="3"/>
      <c r="U431" s="3"/>
      <c r="V431" s="3"/>
      <c r="W431" s="3"/>
      <c r="X431" s="3"/>
      <c r="Y431" s="3"/>
      <c r="Z431" s="3"/>
    </row>
    <row ht="12" customHeight="1" r="432">
      <c r="A432" s="26"/>
      <c r="B432" s="28"/>
      <c r="C432" s="29"/>
      <c r="D432" s="29"/>
      <c r="E432" s="29"/>
      <c r="F432" s="29"/>
      <c r="G432" s="29"/>
      <c r="H432" s="43"/>
      <c r="I432" s="43"/>
      <c r="J432" s="43"/>
      <c r="K432" s="29"/>
      <c r="L432" s="29"/>
      <c r="M432" s="20"/>
      <c r="N432" s="45">
        <f>((G432-1)*(1-(IF(H432="no",0,'complete results log'!$B$3)))+1)</f>
        <v>0.05</v>
      </c>
      <c r="O432" s="45">
        <f>E432*IF(I432="yes",2,1)</f>
        <v>0</v>
      </c>
      <c r="P432" s="46">
        <f>(IF(M432="WON-EW",((((N432-1)*J432)*'complete results log'!$B$2)+('complete results log'!$B$2*(N432-1))),IF(M432="WON",((((N432-1)*J432)*'complete results log'!$B$2)+('complete results log'!$B$2*(N432-1))),IF(M432="PLACED",((((N432-1)*J432)*'complete results log'!$B$2)-'complete results log'!$B$2),IF(J432=0,-'complete results log'!$B$2,IF(J432=0,-'complete results log'!$B$2,-('complete results log'!$B$2*2)))))))*E432</f>
        <v>-0</v>
      </c>
      <c r="Q432" s="46">
        <f>(IF(M432="WON-EW",(((K432-1)*'complete results log'!$B$2)*(1-$B$3))+(((L432-1)*'complete results log'!$B$2)*(1-$B$3)),IF(M432="WON",(((K432-1)*'complete results log'!$B$2)*(1-$B$3)),IF(M432="PLACED",(((L432-1)*'complete results log'!$B$2)*(1-$B$3))-'complete results log'!$B$2,IF(J432=0,-'complete results log'!$B$2,-('complete results log'!$B$2*2))))))*E432</f>
        <v>-0</v>
      </c>
      <c r="R432" s="46">
        <f>(IF(M432="WON-EW",((((F432-1)*J432)*'complete results log'!$B$2)+('complete results log'!$B$2*(F432-1))),IF(M432="WON",((((F432-1)*J432)*'complete results log'!$B$2)+('complete results log'!$B$2*(F432-1))),IF(M432="PLACED",((((F432-1)*J432)*'complete results log'!$B$2)-'complete results log'!$B$2),IF(J432=0,-'complete results log'!$B$2,IF(J432=0,-'complete results log'!$B$2,-('complete results log'!$B$2*2)))))))*E432</f>
        <v>-0</v>
      </c>
      <c r="S432" s="3"/>
      <c r="T432" s="3"/>
      <c r="U432" s="3"/>
      <c r="V432" s="3"/>
      <c r="W432" s="3"/>
      <c r="X432" s="3"/>
      <c r="Y432" s="3"/>
      <c r="Z432" s="3"/>
    </row>
    <row ht="12" customHeight="1" r="433">
      <c r="A433" s="26"/>
      <c r="B433" s="28"/>
      <c r="C433" s="29"/>
      <c r="D433" s="29"/>
      <c r="E433" s="29"/>
      <c r="F433" s="29"/>
      <c r="G433" s="29"/>
      <c r="H433" s="43"/>
      <c r="I433" s="43"/>
      <c r="J433" s="43"/>
      <c r="K433" s="29"/>
      <c r="L433" s="29"/>
      <c r="M433" s="20"/>
      <c r="N433" s="45">
        <f>((G433-1)*(1-(IF(H433="no",0,'complete results log'!$B$3)))+1)</f>
        <v>0.05</v>
      </c>
      <c r="O433" s="45">
        <f>E433*IF(I433="yes",2,1)</f>
        <v>0</v>
      </c>
      <c r="P433" s="46">
        <f>(IF(M433="WON-EW",((((N433-1)*J433)*'complete results log'!$B$2)+('complete results log'!$B$2*(N433-1))),IF(M433="WON",((((N433-1)*J433)*'complete results log'!$B$2)+('complete results log'!$B$2*(N433-1))),IF(M433="PLACED",((((N433-1)*J433)*'complete results log'!$B$2)-'complete results log'!$B$2),IF(J433=0,-'complete results log'!$B$2,IF(J433=0,-'complete results log'!$B$2,-('complete results log'!$B$2*2)))))))*E433</f>
        <v>-0</v>
      </c>
      <c r="Q433" s="46">
        <f>(IF(M433="WON-EW",(((K433-1)*'complete results log'!$B$2)*(1-$B$3))+(((L433-1)*'complete results log'!$B$2)*(1-$B$3)),IF(M433="WON",(((K433-1)*'complete results log'!$B$2)*(1-$B$3)),IF(M433="PLACED",(((L433-1)*'complete results log'!$B$2)*(1-$B$3))-'complete results log'!$B$2,IF(J433=0,-'complete results log'!$B$2,-('complete results log'!$B$2*2))))))*E433</f>
        <v>-0</v>
      </c>
      <c r="R433" s="46">
        <f>(IF(M433="WON-EW",((((F433-1)*J433)*'complete results log'!$B$2)+('complete results log'!$B$2*(F433-1))),IF(M433="WON",((((F433-1)*J433)*'complete results log'!$B$2)+('complete results log'!$B$2*(F433-1))),IF(M433="PLACED",((((F433-1)*J433)*'complete results log'!$B$2)-'complete results log'!$B$2),IF(J433=0,-'complete results log'!$B$2,IF(J433=0,-'complete results log'!$B$2,-('complete results log'!$B$2*2)))))))*E433</f>
        <v>-0</v>
      </c>
      <c r="S433" s="3"/>
      <c r="T433" s="3"/>
      <c r="U433" s="3"/>
      <c r="V433" s="3"/>
      <c r="W433" s="3"/>
      <c r="X433" s="3"/>
      <c r="Y433" s="3"/>
      <c r="Z433" s="3"/>
    </row>
    <row ht="12" customHeight="1" r="434">
      <c r="A434" s="26"/>
      <c r="B434" s="28"/>
      <c r="C434" s="29"/>
      <c r="D434" s="29"/>
      <c r="E434" s="29"/>
      <c r="F434" s="29"/>
      <c r="G434" s="29"/>
      <c r="H434" s="43"/>
      <c r="I434" s="43"/>
      <c r="J434" s="43"/>
      <c r="K434" s="29"/>
      <c r="L434" s="29"/>
      <c r="M434" s="20"/>
      <c r="N434" s="45">
        <f>((G434-1)*(1-(IF(H434="no",0,'complete results log'!$B$3)))+1)</f>
        <v>0.05</v>
      </c>
      <c r="O434" s="45">
        <f>E434*IF(I434="yes",2,1)</f>
        <v>0</v>
      </c>
      <c r="P434" s="46">
        <f>(IF(M434="WON-EW",((((N434-1)*J434)*'complete results log'!$B$2)+('complete results log'!$B$2*(N434-1))),IF(M434="WON",((((N434-1)*J434)*'complete results log'!$B$2)+('complete results log'!$B$2*(N434-1))),IF(M434="PLACED",((((N434-1)*J434)*'complete results log'!$B$2)-'complete results log'!$B$2),IF(J434=0,-'complete results log'!$B$2,IF(J434=0,-'complete results log'!$B$2,-('complete results log'!$B$2*2)))))))*E434</f>
        <v>-0</v>
      </c>
      <c r="Q434" s="46">
        <f>(IF(M434="WON-EW",(((K434-1)*'complete results log'!$B$2)*(1-$B$3))+(((L434-1)*'complete results log'!$B$2)*(1-$B$3)),IF(M434="WON",(((K434-1)*'complete results log'!$B$2)*(1-$B$3)),IF(M434="PLACED",(((L434-1)*'complete results log'!$B$2)*(1-$B$3))-'complete results log'!$B$2,IF(J434=0,-'complete results log'!$B$2,-('complete results log'!$B$2*2))))))*E434</f>
        <v>-0</v>
      </c>
      <c r="R434" s="46">
        <f>(IF(M434="WON-EW",((((F434-1)*J434)*'complete results log'!$B$2)+('complete results log'!$B$2*(F434-1))),IF(M434="WON",((((F434-1)*J434)*'complete results log'!$B$2)+('complete results log'!$B$2*(F434-1))),IF(M434="PLACED",((((F434-1)*J434)*'complete results log'!$B$2)-'complete results log'!$B$2),IF(J434=0,-'complete results log'!$B$2,IF(J434=0,-'complete results log'!$B$2,-('complete results log'!$B$2*2)))))))*E434</f>
        <v>-0</v>
      </c>
      <c r="S434" s="3"/>
      <c r="T434" s="3"/>
      <c r="U434" s="3"/>
      <c r="V434" s="3"/>
      <c r="W434" s="3"/>
      <c r="X434" s="3"/>
      <c r="Y434" s="3"/>
      <c r="Z434" s="3"/>
    </row>
    <row ht="12" customHeight="1" r="435">
      <c r="A435" s="26"/>
      <c r="B435" s="28"/>
      <c r="C435" s="29"/>
      <c r="D435" s="29"/>
      <c r="E435" s="29"/>
      <c r="F435" s="29"/>
      <c r="G435" s="29"/>
      <c r="H435" s="43"/>
      <c r="I435" s="43"/>
      <c r="J435" s="43"/>
      <c r="K435" s="29"/>
      <c r="L435" s="29"/>
      <c r="M435" s="20"/>
      <c r="N435" s="45">
        <f>((G435-1)*(1-(IF(H435="no",0,'complete results log'!$B$3)))+1)</f>
        <v>0.05</v>
      </c>
      <c r="O435" s="45">
        <f>E435*IF(I435="yes",2,1)</f>
        <v>0</v>
      </c>
      <c r="P435" s="46">
        <f>(IF(M435="WON-EW",((((N435-1)*J435)*'complete results log'!$B$2)+('complete results log'!$B$2*(N435-1))),IF(M435="WON",((((N435-1)*J435)*'complete results log'!$B$2)+('complete results log'!$B$2*(N435-1))),IF(M435="PLACED",((((N435-1)*J435)*'complete results log'!$B$2)-'complete results log'!$B$2),IF(J435=0,-'complete results log'!$B$2,IF(J435=0,-'complete results log'!$B$2,-('complete results log'!$B$2*2)))))))*E435</f>
        <v>-0</v>
      </c>
      <c r="Q435" s="46">
        <f>(IF(M435="WON-EW",(((K435-1)*'complete results log'!$B$2)*(1-$B$3))+(((L435-1)*'complete results log'!$B$2)*(1-$B$3)),IF(M435="WON",(((K435-1)*'complete results log'!$B$2)*(1-$B$3)),IF(M435="PLACED",(((L435-1)*'complete results log'!$B$2)*(1-$B$3))-'complete results log'!$B$2,IF(J435=0,-'complete results log'!$B$2,-('complete results log'!$B$2*2))))))*E435</f>
        <v>-0</v>
      </c>
      <c r="R435" s="46">
        <f>(IF(M435="WON-EW",((((F435-1)*J435)*'complete results log'!$B$2)+('complete results log'!$B$2*(F435-1))),IF(M435="WON",((((F435-1)*J435)*'complete results log'!$B$2)+('complete results log'!$B$2*(F435-1))),IF(M435="PLACED",((((F435-1)*J435)*'complete results log'!$B$2)-'complete results log'!$B$2),IF(J435=0,-'complete results log'!$B$2,IF(J435=0,-'complete results log'!$B$2,-('complete results log'!$B$2*2)))))))*E435</f>
        <v>-0</v>
      </c>
      <c r="S435" s="3"/>
      <c r="T435" s="3"/>
      <c r="U435" s="3"/>
      <c r="V435" s="3"/>
      <c r="W435" s="3"/>
      <c r="X435" s="3"/>
      <c r="Y435" s="3"/>
      <c r="Z435" s="3"/>
    </row>
    <row ht="12" customHeight="1" r="436">
      <c r="A436" s="26"/>
      <c r="B436" s="28"/>
      <c r="C436" s="29"/>
      <c r="D436" s="29"/>
      <c r="E436" s="29"/>
      <c r="F436" s="29"/>
      <c r="G436" s="29"/>
      <c r="H436" s="43"/>
      <c r="I436" s="43"/>
      <c r="J436" s="43"/>
      <c r="K436" s="29"/>
      <c r="L436" s="29"/>
      <c r="M436" s="20"/>
      <c r="N436" s="45">
        <f>((G436-1)*(1-(IF(H436="no",0,'complete results log'!$B$3)))+1)</f>
        <v>0.05</v>
      </c>
      <c r="O436" s="45">
        <f>E436*IF(I436="yes",2,1)</f>
        <v>0</v>
      </c>
      <c r="P436" s="46">
        <f>(IF(M436="WON-EW",((((N436-1)*J436)*'complete results log'!$B$2)+('complete results log'!$B$2*(N436-1))),IF(M436="WON",((((N436-1)*J436)*'complete results log'!$B$2)+('complete results log'!$B$2*(N436-1))),IF(M436="PLACED",((((N436-1)*J436)*'complete results log'!$B$2)-'complete results log'!$B$2),IF(J436=0,-'complete results log'!$B$2,IF(J436=0,-'complete results log'!$B$2,-('complete results log'!$B$2*2)))))))*E436</f>
        <v>-0</v>
      </c>
      <c r="Q436" s="46">
        <f>(IF(M436="WON-EW",(((K436-1)*'complete results log'!$B$2)*(1-$B$3))+(((L436-1)*'complete results log'!$B$2)*(1-$B$3)),IF(M436="WON",(((K436-1)*'complete results log'!$B$2)*(1-$B$3)),IF(M436="PLACED",(((L436-1)*'complete results log'!$B$2)*(1-$B$3))-'complete results log'!$B$2,IF(J436=0,-'complete results log'!$B$2,-('complete results log'!$B$2*2))))))*E436</f>
        <v>-0</v>
      </c>
      <c r="R436" s="46">
        <f>(IF(M436="WON-EW",((((F436-1)*J436)*'complete results log'!$B$2)+('complete results log'!$B$2*(F436-1))),IF(M436="WON",((((F436-1)*J436)*'complete results log'!$B$2)+('complete results log'!$B$2*(F436-1))),IF(M436="PLACED",((((F436-1)*J436)*'complete results log'!$B$2)-'complete results log'!$B$2),IF(J436=0,-'complete results log'!$B$2,IF(J436=0,-'complete results log'!$B$2,-('complete results log'!$B$2*2)))))))*E436</f>
        <v>-0</v>
      </c>
      <c r="S436" s="3"/>
      <c r="T436" s="3"/>
      <c r="U436" s="3"/>
      <c r="V436" s="3"/>
      <c r="W436" s="3"/>
      <c r="X436" s="3"/>
      <c r="Y436" s="3"/>
      <c r="Z436" s="3"/>
    </row>
    <row ht="12" customHeight="1" r="437">
      <c r="A437" s="26"/>
      <c r="B437" s="28"/>
      <c r="C437" s="29"/>
      <c r="D437" s="29"/>
      <c r="E437" s="29"/>
      <c r="F437" s="29"/>
      <c r="G437" s="29"/>
      <c r="H437" s="43"/>
      <c r="I437" s="43"/>
      <c r="J437" s="43"/>
      <c r="K437" s="29"/>
      <c r="L437" s="29"/>
      <c r="M437" s="20"/>
      <c r="N437" s="45">
        <f>((G437-1)*(1-(IF(H437="no",0,'complete results log'!$B$3)))+1)</f>
        <v>0.05</v>
      </c>
      <c r="O437" s="45">
        <f>E437*IF(I437="yes",2,1)</f>
        <v>0</v>
      </c>
      <c r="P437" s="46">
        <f>(IF(M437="WON-EW",((((N437-1)*J437)*'complete results log'!$B$2)+('complete results log'!$B$2*(N437-1))),IF(M437="WON",((((N437-1)*J437)*'complete results log'!$B$2)+('complete results log'!$B$2*(N437-1))),IF(M437="PLACED",((((N437-1)*J437)*'complete results log'!$B$2)-'complete results log'!$B$2),IF(J437=0,-'complete results log'!$B$2,IF(J437=0,-'complete results log'!$B$2,-('complete results log'!$B$2*2)))))))*E437</f>
        <v>-0</v>
      </c>
      <c r="Q437" s="46">
        <f>(IF(M437="WON-EW",(((K437-1)*'complete results log'!$B$2)*(1-$B$3))+(((L437-1)*'complete results log'!$B$2)*(1-$B$3)),IF(M437="WON",(((K437-1)*'complete results log'!$B$2)*(1-$B$3)),IF(M437="PLACED",(((L437-1)*'complete results log'!$B$2)*(1-$B$3))-'complete results log'!$B$2,IF(J437=0,-'complete results log'!$B$2,-('complete results log'!$B$2*2))))))*E437</f>
        <v>-0</v>
      </c>
      <c r="R437" s="46">
        <f>(IF(M437="WON-EW",((((F437-1)*J437)*'complete results log'!$B$2)+('complete results log'!$B$2*(F437-1))),IF(M437="WON",((((F437-1)*J437)*'complete results log'!$B$2)+('complete results log'!$B$2*(F437-1))),IF(M437="PLACED",((((F437-1)*J437)*'complete results log'!$B$2)-'complete results log'!$B$2),IF(J437=0,-'complete results log'!$B$2,IF(J437=0,-'complete results log'!$B$2,-('complete results log'!$B$2*2)))))))*E437</f>
        <v>-0</v>
      </c>
      <c r="S437" s="3"/>
      <c r="T437" s="3"/>
      <c r="U437" s="3"/>
      <c r="V437" s="3"/>
      <c r="W437" s="3"/>
      <c r="X437" s="3"/>
      <c r="Y437" s="3"/>
      <c r="Z437" s="3"/>
    </row>
    <row ht="12" customHeight="1" r="438">
      <c r="A438" s="26"/>
      <c r="B438" s="28"/>
      <c r="C438" s="29"/>
      <c r="D438" s="29"/>
      <c r="E438" s="29"/>
      <c r="F438" s="29"/>
      <c r="G438" s="29"/>
      <c r="H438" s="43"/>
      <c r="I438" s="43"/>
      <c r="J438" s="43"/>
      <c r="K438" s="29"/>
      <c r="L438" s="29"/>
      <c r="M438" s="20"/>
      <c r="N438" s="45">
        <f>((G438-1)*(1-(IF(H438="no",0,'complete results log'!$B$3)))+1)</f>
        <v>0.05</v>
      </c>
      <c r="O438" s="45">
        <f>E438*IF(I438="yes",2,1)</f>
        <v>0</v>
      </c>
      <c r="P438" s="46">
        <f>(IF(M438="WON-EW",((((N438-1)*J438)*'complete results log'!$B$2)+('complete results log'!$B$2*(N438-1))),IF(M438="WON",((((N438-1)*J438)*'complete results log'!$B$2)+('complete results log'!$B$2*(N438-1))),IF(M438="PLACED",((((N438-1)*J438)*'complete results log'!$B$2)-'complete results log'!$B$2),IF(J438=0,-'complete results log'!$B$2,IF(J438=0,-'complete results log'!$B$2,-('complete results log'!$B$2*2)))))))*E438</f>
        <v>-0</v>
      </c>
      <c r="Q438" s="46">
        <f>(IF(M438="WON-EW",(((K438-1)*'complete results log'!$B$2)*(1-$B$3))+(((L438-1)*'complete results log'!$B$2)*(1-$B$3)),IF(M438="WON",(((K438-1)*'complete results log'!$B$2)*(1-$B$3)),IF(M438="PLACED",(((L438-1)*'complete results log'!$B$2)*(1-$B$3))-'complete results log'!$B$2,IF(J438=0,-'complete results log'!$B$2,-('complete results log'!$B$2*2))))))*E438</f>
        <v>-0</v>
      </c>
      <c r="R438" s="46">
        <f>(IF(M438="WON-EW",((((F438-1)*J438)*'complete results log'!$B$2)+('complete results log'!$B$2*(F438-1))),IF(M438="WON",((((F438-1)*J438)*'complete results log'!$B$2)+('complete results log'!$B$2*(F438-1))),IF(M438="PLACED",((((F438-1)*J438)*'complete results log'!$B$2)-'complete results log'!$B$2),IF(J438=0,-'complete results log'!$B$2,IF(J438=0,-'complete results log'!$B$2,-('complete results log'!$B$2*2)))))))*E438</f>
        <v>-0</v>
      </c>
      <c r="S438" s="3"/>
      <c r="T438" s="3"/>
      <c r="U438" s="3"/>
      <c r="V438" s="3"/>
      <c r="W438" s="3"/>
      <c r="X438" s="3"/>
      <c r="Y438" s="3"/>
      <c r="Z438" s="3"/>
    </row>
    <row ht="12" customHeight="1" r="439">
      <c r="A439" s="26"/>
      <c r="B439" s="28"/>
      <c r="C439" s="29"/>
      <c r="D439" s="29"/>
      <c r="E439" s="29"/>
      <c r="F439" s="29"/>
      <c r="G439" s="29"/>
      <c r="H439" s="43"/>
      <c r="I439" s="43"/>
      <c r="J439" s="43"/>
      <c r="K439" s="29"/>
      <c r="L439" s="29"/>
      <c r="M439" s="20"/>
      <c r="N439" s="45">
        <f>((G439-1)*(1-(IF(H439="no",0,'complete results log'!$B$3)))+1)</f>
        <v>0.05</v>
      </c>
      <c r="O439" s="45">
        <f>E439*IF(I439="yes",2,1)</f>
        <v>0</v>
      </c>
      <c r="P439" s="46">
        <f>(IF(M439="WON-EW",((((N439-1)*J439)*'complete results log'!$B$2)+('complete results log'!$B$2*(N439-1))),IF(M439="WON",((((N439-1)*J439)*'complete results log'!$B$2)+('complete results log'!$B$2*(N439-1))),IF(M439="PLACED",((((N439-1)*J439)*'complete results log'!$B$2)-'complete results log'!$B$2),IF(J439=0,-'complete results log'!$B$2,IF(J439=0,-'complete results log'!$B$2,-('complete results log'!$B$2*2)))))))*E439</f>
        <v>-0</v>
      </c>
      <c r="Q439" s="46">
        <f>(IF(M439="WON-EW",(((K439-1)*'complete results log'!$B$2)*(1-$B$3))+(((L439-1)*'complete results log'!$B$2)*(1-$B$3)),IF(M439="WON",(((K439-1)*'complete results log'!$B$2)*(1-$B$3)),IF(M439="PLACED",(((L439-1)*'complete results log'!$B$2)*(1-$B$3))-'complete results log'!$B$2,IF(J439=0,-'complete results log'!$B$2,-('complete results log'!$B$2*2))))))*E439</f>
        <v>-0</v>
      </c>
      <c r="R439" s="46">
        <f>(IF(M439="WON-EW",((((F439-1)*J439)*'complete results log'!$B$2)+('complete results log'!$B$2*(F439-1))),IF(M439="WON",((((F439-1)*J439)*'complete results log'!$B$2)+('complete results log'!$B$2*(F439-1))),IF(M439="PLACED",((((F439-1)*J439)*'complete results log'!$B$2)-'complete results log'!$B$2),IF(J439=0,-'complete results log'!$B$2,IF(J439=0,-'complete results log'!$B$2,-('complete results log'!$B$2*2)))))))*E439</f>
        <v>-0</v>
      </c>
      <c r="S439" s="3"/>
      <c r="T439" s="3"/>
      <c r="U439" s="3"/>
      <c r="V439" s="3"/>
      <c r="W439" s="3"/>
      <c r="X439" s="3"/>
      <c r="Y439" s="3"/>
      <c r="Z439" s="3"/>
    </row>
    <row ht="12" customHeight="1" r="440">
      <c r="A440" s="26"/>
      <c r="B440" s="28"/>
      <c r="C440" s="29"/>
      <c r="D440" s="29"/>
      <c r="E440" s="29"/>
      <c r="F440" s="29"/>
      <c r="G440" s="29"/>
      <c r="H440" s="43"/>
      <c r="I440" s="43"/>
      <c r="J440" s="43"/>
      <c r="K440" s="29"/>
      <c r="L440" s="29"/>
      <c r="M440" s="20"/>
      <c r="N440" s="45">
        <f>((G440-1)*(1-(IF(H440="no",0,'complete results log'!$B$3)))+1)</f>
        <v>0.05</v>
      </c>
      <c r="O440" s="45">
        <f>E440*IF(I440="yes",2,1)</f>
        <v>0</v>
      </c>
      <c r="P440" s="46">
        <f>(IF(M440="WON-EW",((((N440-1)*J440)*'complete results log'!$B$2)+('complete results log'!$B$2*(N440-1))),IF(M440="WON",((((N440-1)*J440)*'complete results log'!$B$2)+('complete results log'!$B$2*(N440-1))),IF(M440="PLACED",((((N440-1)*J440)*'complete results log'!$B$2)-'complete results log'!$B$2),IF(J440=0,-'complete results log'!$B$2,IF(J440=0,-'complete results log'!$B$2,-('complete results log'!$B$2*2)))))))*E440</f>
        <v>-0</v>
      </c>
      <c r="Q440" s="46">
        <f>(IF(M440="WON-EW",(((K440-1)*'complete results log'!$B$2)*(1-$B$3))+(((L440-1)*'complete results log'!$B$2)*(1-$B$3)),IF(M440="WON",(((K440-1)*'complete results log'!$B$2)*(1-$B$3)),IF(M440="PLACED",(((L440-1)*'complete results log'!$B$2)*(1-$B$3))-'complete results log'!$B$2,IF(J440=0,-'complete results log'!$B$2,-('complete results log'!$B$2*2))))))*E440</f>
        <v>-0</v>
      </c>
      <c r="R440" s="46">
        <f>(IF(M440="WON-EW",((((F440-1)*J440)*'complete results log'!$B$2)+('complete results log'!$B$2*(F440-1))),IF(M440="WON",((((F440-1)*J440)*'complete results log'!$B$2)+('complete results log'!$B$2*(F440-1))),IF(M440="PLACED",((((F440-1)*J440)*'complete results log'!$B$2)-'complete results log'!$B$2),IF(J440=0,-'complete results log'!$B$2,IF(J440=0,-'complete results log'!$B$2,-('complete results log'!$B$2*2)))))))*E440</f>
        <v>-0</v>
      </c>
      <c r="S440" s="3"/>
      <c r="T440" s="3"/>
      <c r="U440" s="3"/>
      <c r="V440" s="3"/>
      <c r="W440" s="3"/>
      <c r="X440" s="3"/>
      <c r="Y440" s="3"/>
      <c r="Z440" s="3"/>
    </row>
    <row ht="12" customHeight="1" r="441">
      <c r="A441" s="26"/>
      <c r="B441" s="28"/>
      <c r="C441" s="29"/>
      <c r="D441" s="29"/>
      <c r="E441" s="29"/>
      <c r="F441" s="29"/>
      <c r="G441" s="29"/>
      <c r="H441" s="43"/>
      <c r="I441" s="43"/>
      <c r="J441" s="43"/>
      <c r="K441" s="29"/>
      <c r="L441" s="29"/>
      <c r="M441" s="20"/>
      <c r="N441" s="45">
        <f>((G441-1)*(1-(IF(H441="no",0,'complete results log'!$B$3)))+1)</f>
        <v>0.05</v>
      </c>
      <c r="O441" s="45">
        <f>E441*IF(I441="yes",2,1)</f>
        <v>0</v>
      </c>
      <c r="P441" s="46">
        <f>(IF(M441="WON-EW",((((N441-1)*J441)*'complete results log'!$B$2)+('complete results log'!$B$2*(N441-1))),IF(M441="WON",((((N441-1)*J441)*'complete results log'!$B$2)+('complete results log'!$B$2*(N441-1))),IF(M441="PLACED",((((N441-1)*J441)*'complete results log'!$B$2)-'complete results log'!$B$2),IF(J441=0,-'complete results log'!$B$2,IF(J441=0,-'complete results log'!$B$2,-('complete results log'!$B$2*2)))))))*E441</f>
        <v>-0</v>
      </c>
      <c r="Q441" s="46">
        <f>(IF(M441="WON-EW",(((K441-1)*'complete results log'!$B$2)*(1-$B$3))+(((L441-1)*'complete results log'!$B$2)*(1-$B$3)),IF(M441="WON",(((K441-1)*'complete results log'!$B$2)*(1-$B$3)),IF(M441="PLACED",(((L441-1)*'complete results log'!$B$2)*(1-$B$3))-'complete results log'!$B$2,IF(J441=0,-'complete results log'!$B$2,-('complete results log'!$B$2*2))))))*E441</f>
        <v>-0</v>
      </c>
      <c r="R441" s="46">
        <f>(IF(M441="WON-EW",((((F441-1)*J441)*'complete results log'!$B$2)+('complete results log'!$B$2*(F441-1))),IF(M441="WON",((((F441-1)*J441)*'complete results log'!$B$2)+('complete results log'!$B$2*(F441-1))),IF(M441="PLACED",((((F441-1)*J441)*'complete results log'!$B$2)-'complete results log'!$B$2),IF(J441=0,-'complete results log'!$B$2,IF(J441=0,-'complete results log'!$B$2,-('complete results log'!$B$2*2)))))))*E441</f>
        <v>-0</v>
      </c>
      <c r="S441" s="3"/>
      <c r="T441" s="3"/>
      <c r="U441" s="3"/>
      <c r="V441" s="3"/>
      <c r="W441" s="3"/>
      <c r="X441" s="3"/>
      <c r="Y441" s="3"/>
      <c r="Z441" s="3"/>
    </row>
    <row ht="12" customHeight="1" r="442">
      <c r="A442" s="26"/>
      <c r="B442" s="28"/>
      <c r="C442" s="29"/>
      <c r="D442" s="29"/>
      <c r="E442" s="29"/>
      <c r="F442" s="29"/>
      <c r="G442" s="29"/>
      <c r="H442" s="43"/>
      <c r="I442" s="43"/>
      <c r="J442" s="43"/>
      <c r="K442" s="29"/>
      <c r="L442" s="29"/>
      <c r="M442" s="20"/>
      <c r="N442" s="45">
        <f>((G442-1)*(1-(IF(H442="no",0,'complete results log'!$B$3)))+1)</f>
        <v>0.05</v>
      </c>
      <c r="O442" s="45">
        <f>E442*IF(I442="yes",2,1)</f>
        <v>0</v>
      </c>
      <c r="P442" s="46">
        <f>(IF(M442="WON-EW",((((N442-1)*J442)*'complete results log'!$B$2)+('complete results log'!$B$2*(N442-1))),IF(M442="WON",((((N442-1)*J442)*'complete results log'!$B$2)+('complete results log'!$B$2*(N442-1))),IF(M442="PLACED",((((N442-1)*J442)*'complete results log'!$B$2)-'complete results log'!$B$2),IF(J442=0,-'complete results log'!$B$2,IF(J442=0,-'complete results log'!$B$2,-('complete results log'!$B$2*2)))))))*E442</f>
        <v>-0</v>
      </c>
      <c r="Q442" s="46">
        <f>(IF(M442="WON-EW",(((K442-1)*'complete results log'!$B$2)*(1-$B$3))+(((L442-1)*'complete results log'!$B$2)*(1-$B$3)),IF(M442="WON",(((K442-1)*'complete results log'!$B$2)*(1-$B$3)),IF(M442="PLACED",(((L442-1)*'complete results log'!$B$2)*(1-$B$3))-'complete results log'!$B$2,IF(J442=0,-'complete results log'!$B$2,-('complete results log'!$B$2*2))))))*E442</f>
        <v>-0</v>
      </c>
      <c r="R442" s="46">
        <f>(IF(M442="WON-EW",((((F442-1)*J442)*'complete results log'!$B$2)+('complete results log'!$B$2*(F442-1))),IF(M442="WON",((((F442-1)*J442)*'complete results log'!$B$2)+('complete results log'!$B$2*(F442-1))),IF(M442="PLACED",((((F442-1)*J442)*'complete results log'!$B$2)-'complete results log'!$B$2),IF(J442=0,-'complete results log'!$B$2,IF(J442=0,-'complete results log'!$B$2,-('complete results log'!$B$2*2)))))))*E442</f>
        <v>-0</v>
      </c>
      <c r="S442" s="3"/>
      <c r="T442" s="3"/>
      <c r="U442" s="3"/>
      <c r="V442" s="3"/>
      <c r="W442" s="3"/>
      <c r="X442" s="3"/>
      <c r="Y442" s="3"/>
      <c r="Z442" s="3"/>
    </row>
    <row ht="12" customHeight="1" r="443">
      <c r="A443" s="26"/>
      <c r="B443" s="28"/>
      <c r="C443" s="29"/>
      <c r="D443" s="29"/>
      <c r="E443" s="29"/>
      <c r="F443" s="29"/>
      <c r="G443" s="29"/>
      <c r="H443" s="43"/>
      <c r="I443" s="43"/>
      <c r="J443" s="43"/>
      <c r="K443" s="29"/>
      <c r="L443" s="29"/>
      <c r="M443" s="20"/>
      <c r="N443" s="45">
        <f>((G443-1)*(1-(IF(H443="no",0,'complete results log'!$B$3)))+1)</f>
        <v>0.05</v>
      </c>
      <c r="O443" s="45">
        <f>E443*IF(I443="yes",2,1)</f>
        <v>0</v>
      </c>
      <c r="P443" s="46">
        <f>(IF(M443="WON-EW",((((N443-1)*J443)*'complete results log'!$B$2)+('complete results log'!$B$2*(N443-1))),IF(M443="WON",((((N443-1)*J443)*'complete results log'!$B$2)+('complete results log'!$B$2*(N443-1))),IF(M443="PLACED",((((N443-1)*J443)*'complete results log'!$B$2)-'complete results log'!$B$2),IF(J443=0,-'complete results log'!$B$2,IF(J443=0,-'complete results log'!$B$2,-('complete results log'!$B$2*2)))))))*E443</f>
        <v>-0</v>
      </c>
      <c r="Q443" s="46">
        <f>(IF(M443="WON-EW",(((K443-1)*'complete results log'!$B$2)*(1-$B$3))+(((L443-1)*'complete results log'!$B$2)*(1-$B$3)),IF(M443="WON",(((K443-1)*'complete results log'!$B$2)*(1-$B$3)),IF(M443="PLACED",(((L443-1)*'complete results log'!$B$2)*(1-$B$3))-'complete results log'!$B$2,IF(J443=0,-'complete results log'!$B$2,-('complete results log'!$B$2*2))))))*E443</f>
        <v>-0</v>
      </c>
      <c r="R443" s="46">
        <f>(IF(M443="WON-EW",((((F443-1)*J443)*'complete results log'!$B$2)+('complete results log'!$B$2*(F443-1))),IF(M443="WON",((((F443-1)*J443)*'complete results log'!$B$2)+('complete results log'!$B$2*(F443-1))),IF(M443="PLACED",((((F443-1)*J443)*'complete results log'!$B$2)-'complete results log'!$B$2),IF(J443=0,-'complete results log'!$B$2,IF(J443=0,-'complete results log'!$B$2,-('complete results log'!$B$2*2)))))))*E443</f>
        <v>-0</v>
      </c>
      <c r="S443" s="3"/>
      <c r="T443" s="3"/>
      <c r="U443" s="3"/>
      <c r="V443" s="3"/>
      <c r="W443" s="3"/>
      <c r="X443" s="3"/>
      <c r="Y443" s="3"/>
      <c r="Z443" s="3"/>
    </row>
    <row ht="12" customHeight="1" r="444">
      <c r="A444" s="26"/>
      <c r="B444" s="28"/>
      <c r="C444" s="29"/>
      <c r="D444" s="29"/>
      <c r="E444" s="29"/>
      <c r="F444" s="29"/>
      <c r="G444" s="29"/>
      <c r="H444" s="43"/>
      <c r="I444" s="43"/>
      <c r="J444" s="43"/>
      <c r="K444" s="29"/>
      <c r="L444" s="29"/>
      <c r="M444" s="20"/>
      <c r="N444" s="45">
        <f>((G444-1)*(1-(IF(H444="no",0,'complete results log'!$B$3)))+1)</f>
        <v>0.05</v>
      </c>
      <c r="O444" s="45">
        <f>E444*IF(I444="yes",2,1)</f>
        <v>0</v>
      </c>
      <c r="P444" s="46">
        <f>(IF(M444="WON-EW",((((N444-1)*J444)*'complete results log'!$B$2)+('complete results log'!$B$2*(N444-1))),IF(M444="WON",((((N444-1)*J444)*'complete results log'!$B$2)+('complete results log'!$B$2*(N444-1))),IF(M444="PLACED",((((N444-1)*J444)*'complete results log'!$B$2)-'complete results log'!$B$2),IF(J444=0,-'complete results log'!$B$2,IF(J444=0,-'complete results log'!$B$2,-('complete results log'!$B$2*2)))))))*E444</f>
        <v>-0</v>
      </c>
      <c r="Q444" s="46">
        <f>(IF(M444="WON-EW",(((K444-1)*'complete results log'!$B$2)*(1-$B$3))+(((L444-1)*'complete results log'!$B$2)*(1-$B$3)),IF(M444="WON",(((K444-1)*'complete results log'!$B$2)*(1-$B$3)),IF(M444="PLACED",(((L444-1)*'complete results log'!$B$2)*(1-$B$3))-'complete results log'!$B$2,IF(J444=0,-'complete results log'!$B$2,-('complete results log'!$B$2*2))))))*E444</f>
        <v>-0</v>
      </c>
      <c r="R444" s="46">
        <f>(IF(M444="WON-EW",((((F444-1)*J444)*'complete results log'!$B$2)+('complete results log'!$B$2*(F444-1))),IF(M444="WON",((((F444-1)*J444)*'complete results log'!$B$2)+('complete results log'!$B$2*(F444-1))),IF(M444="PLACED",((((F444-1)*J444)*'complete results log'!$B$2)-'complete results log'!$B$2),IF(J444=0,-'complete results log'!$B$2,IF(J444=0,-'complete results log'!$B$2,-('complete results log'!$B$2*2)))))))*E444</f>
        <v>-0</v>
      </c>
      <c r="S444" s="3"/>
      <c r="T444" s="3"/>
      <c r="U444" s="3"/>
      <c r="V444" s="3"/>
      <c r="W444" s="3"/>
      <c r="X444" s="3"/>
      <c r="Y444" s="3"/>
      <c r="Z444" s="3"/>
    </row>
    <row ht="12" customHeight="1" r="445">
      <c r="A445" s="26"/>
      <c r="B445" s="28"/>
      <c r="C445" s="29"/>
      <c r="D445" s="29"/>
      <c r="E445" s="29"/>
      <c r="F445" s="29"/>
      <c r="G445" s="29"/>
      <c r="H445" s="43"/>
      <c r="I445" s="43"/>
      <c r="J445" s="43"/>
      <c r="K445" s="29"/>
      <c r="L445" s="29"/>
      <c r="M445" s="20"/>
      <c r="N445" s="45">
        <f>((G445-1)*(1-(IF(H445="no",0,'complete results log'!$B$3)))+1)</f>
        <v>0.05</v>
      </c>
      <c r="O445" s="45">
        <f>E445*IF(I445="yes",2,1)</f>
        <v>0</v>
      </c>
      <c r="P445" s="46">
        <f>(IF(M445="WON-EW",((((N445-1)*J445)*'complete results log'!$B$2)+('complete results log'!$B$2*(N445-1))),IF(M445="WON",((((N445-1)*J445)*'complete results log'!$B$2)+('complete results log'!$B$2*(N445-1))),IF(M445="PLACED",((((N445-1)*J445)*'complete results log'!$B$2)-'complete results log'!$B$2),IF(J445=0,-'complete results log'!$B$2,IF(J445=0,-'complete results log'!$B$2,-('complete results log'!$B$2*2)))))))*E445</f>
        <v>-0</v>
      </c>
      <c r="Q445" s="46">
        <f>(IF(M445="WON-EW",(((K445-1)*'complete results log'!$B$2)*(1-$B$3))+(((L445-1)*'complete results log'!$B$2)*(1-$B$3)),IF(M445="WON",(((K445-1)*'complete results log'!$B$2)*(1-$B$3)),IF(M445="PLACED",(((L445-1)*'complete results log'!$B$2)*(1-$B$3))-'complete results log'!$B$2,IF(J445=0,-'complete results log'!$B$2,-('complete results log'!$B$2*2))))))*E445</f>
        <v>-0</v>
      </c>
      <c r="R445" s="46">
        <f>(IF(M445="WON-EW",((((F445-1)*J445)*'complete results log'!$B$2)+('complete results log'!$B$2*(F445-1))),IF(M445="WON",((((F445-1)*J445)*'complete results log'!$B$2)+('complete results log'!$B$2*(F445-1))),IF(M445="PLACED",((((F445-1)*J445)*'complete results log'!$B$2)-'complete results log'!$B$2),IF(J445=0,-'complete results log'!$B$2,IF(J445=0,-'complete results log'!$B$2,-('complete results log'!$B$2*2)))))))*E445</f>
        <v>-0</v>
      </c>
      <c r="S445" s="3"/>
      <c r="T445" s="3"/>
      <c r="U445" s="3"/>
      <c r="V445" s="3"/>
      <c r="W445" s="3"/>
      <c r="X445" s="3"/>
      <c r="Y445" s="3"/>
      <c r="Z445" s="3"/>
    </row>
    <row ht="12" customHeight="1" r="446">
      <c r="A446" s="26"/>
      <c r="B446" s="28"/>
      <c r="C446" s="29"/>
      <c r="D446" s="29"/>
      <c r="E446" s="29"/>
      <c r="F446" s="29"/>
      <c r="G446" s="29"/>
      <c r="H446" s="43"/>
      <c r="I446" s="43"/>
      <c r="J446" s="43"/>
      <c r="K446" s="29"/>
      <c r="L446" s="29"/>
      <c r="M446" s="20"/>
      <c r="N446" s="45">
        <f>((G446-1)*(1-(IF(H446="no",0,'complete results log'!$B$3)))+1)</f>
        <v>0.05</v>
      </c>
      <c r="O446" s="45">
        <f>E446*IF(I446="yes",2,1)</f>
        <v>0</v>
      </c>
      <c r="P446" s="46">
        <f>(IF(M446="WON-EW",((((N446-1)*J446)*'complete results log'!$B$2)+('complete results log'!$B$2*(N446-1))),IF(M446="WON",((((N446-1)*J446)*'complete results log'!$B$2)+('complete results log'!$B$2*(N446-1))),IF(M446="PLACED",((((N446-1)*J446)*'complete results log'!$B$2)-'complete results log'!$B$2),IF(J446=0,-'complete results log'!$B$2,IF(J446=0,-'complete results log'!$B$2,-('complete results log'!$B$2*2)))))))*E446</f>
        <v>-0</v>
      </c>
      <c r="Q446" s="46">
        <f>(IF(M446="WON-EW",(((K446-1)*'complete results log'!$B$2)*(1-$B$3))+(((L446-1)*'complete results log'!$B$2)*(1-$B$3)),IF(M446="WON",(((K446-1)*'complete results log'!$B$2)*(1-$B$3)),IF(M446="PLACED",(((L446-1)*'complete results log'!$B$2)*(1-$B$3))-'complete results log'!$B$2,IF(J446=0,-'complete results log'!$B$2,-('complete results log'!$B$2*2))))))*E446</f>
        <v>-0</v>
      </c>
      <c r="R446" s="46">
        <f>(IF(M446="WON-EW",((((F446-1)*J446)*'complete results log'!$B$2)+('complete results log'!$B$2*(F446-1))),IF(M446="WON",((((F446-1)*J446)*'complete results log'!$B$2)+('complete results log'!$B$2*(F446-1))),IF(M446="PLACED",((((F446-1)*J446)*'complete results log'!$B$2)-'complete results log'!$B$2),IF(J446=0,-'complete results log'!$B$2,IF(J446=0,-'complete results log'!$B$2,-('complete results log'!$B$2*2)))))))*E446</f>
        <v>-0</v>
      </c>
      <c r="S446" s="3"/>
      <c r="T446" s="3"/>
      <c r="U446" s="3"/>
      <c r="V446" s="3"/>
      <c r="W446" s="3"/>
      <c r="X446" s="3"/>
      <c r="Y446" s="3"/>
      <c r="Z446" s="3"/>
    </row>
    <row ht="12" customHeight="1" r="447">
      <c r="A447" s="26"/>
      <c r="B447" s="28"/>
      <c r="C447" s="29"/>
      <c r="D447" s="29"/>
      <c r="E447" s="29"/>
      <c r="F447" s="29"/>
      <c r="G447" s="29"/>
      <c r="H447" s="43"/>
      <c r="I447" s="43"/>
      <c r="J447" s="43"/>
      <c r="K447" s="29"/>
      <c r="L447" s="29"/>
      <c r="M447" s="20"/>
      <c r="N447" s="45">
        <f>((G447-1)*(1-(IF(H447="no",0,'complete results log'!$B$3)))+1)</f>
        <v>0.05</v>
      </c>
      <c r="O447" s="45">
        <f>E447*IF(I447="yes",2,1)</f>
        <v>0</v>
      </c>
      <c r="P447" s="46">
        <f>(IF(M447="WON-EW",((((N447-1)*J447)*'complete results log'!$B$2)+('complete results log'!$B$2*(N447-1))),IF(M447="WON",((((N447-1)*J447)*'complete results log'!$B$2)+('complete results log'!$B$2*(N447-1))),IF(M447="PLACED",((((N447-1)*J447)*'complete results log'!$B$2)-'complete results log'!$B$2),IF(J447=0,-'complete results log'!$B$2,IF(J447=0,-'complete results log'!$B$2,-('complete results log'!$B$2*2)))))))*E447</f>
        <v>-0</v>
      </c>
      <c r="Q447" s="46">
        <f>(IF(M447="WON-EW",(((K447-1)*'complete results log'!$B$2)*(1-$B$3))+(((L447-1)*'complete results log'!$B$2)*(1-$B$3)),IF(M447="WON",(((K447-1)*'complete results log'!$B$2)*(1-$B$3)),IF(M447="PLACED",(((L447-1)*'complete results log'!$B$2)*(1-$B$3))-'complete results log'!$B$2,IF(J447=0,-'complete results log'!$B$2,-('complete results log'!$B$2*2))))))*E447</f>
        <v>-0</v>
      </c>
      <c r="R447" s="46">
        <f>(IF(M447="WON-EW",((((F447-1)*J447)*'complete results log'!$B$2)+('complete results log'!$B$2*(F447-1))),IF(M447="WON",((((F447-1)*J447)*'complete results log'!$B$2)+('complete results log'!$B$2*(F447-1))),IF(M447="PLACED",((((F447-1)*J447)*'complete results log'!$B$2)-'complete results log'!$B$2),IF(J447=0,-'complete results log'!$B$2,IF(J447=0,-'complete results log'!$B$2,-('complete results log'!$B$2*2)))))))*E447</f>
        <v>-0</v>
      </c>
      <c r="S447" s="3"/>
      <c r="T447" s="3"/>
      <c r="U447" s="3"/>
      <c r="V447" s="3"/>
      <c r="W447" s="3"/>
      <c r="X447" s="3"/>
      <c r="Y447" s="3"/>
      <c r="Z447" s="3"/>
    </row>
    <row ht="12" customHeight="1" r="448">
      <c r="A448" s="26"/>
      <c r="B448" s="28"/>
      <c r="C448" s="29"/>
      <c r="D448" s="29"/>
      <c r="E448" s="29"/>
      <c r="F448" s="29"/>
      <c r="G448" s="29"/>
      <c r="H448" s="43"/>
      <c r="I448" s="43"/>
      <c r="J448" s="43"/>
      <c r="K448" s="29"/>
      <c r="L448" s="29"/>
      <c r="M448" s="20"/>
      <c r="N448" s="45">
        <f>((G448-1)*(1-(IF(H448="no",0,'complete results log'!$B$3)))+1)</f>
        <v>0.05</v>
      </c>
      <c r="O448" s="45">
        <f>E448*IF(I448="yes",2,1)</f>
        <v>0</v>
      </c>
      <c r="P448" s="46">
        <f>(IF(M448="WON-EW",((((N448-1)*J448)*'complete results log'!$B$2)+('complete results log'!$B$2*(N448-1))),IF(M448="WON",((((N448-1)*J448)*'complete results log'!$B$2)+('complete results log'!$B$2*(N448-1))),IF(M448="PLACED",((((N448-1)*J448)*'complete results log'!$B$2)-'complete results log'!$B$2),IF(J448=0,-'complete results log'!$B$2,IF(J448=0,-'complete results log'!$B$2,-('complete results log'!$B$2*2)))))))*E448</f>
        <v>-0</v>
      </c>
      <c r="Q448" s="46">
        <f>(IF(M448="WON-EW",(((K448-1)*'complete results log'!$B$2)*(1-$B$3))+(((L448-1)*'complete results log'!$B$2)*(1-$B$3)),IF(M448="WON",(((K448-1)*'complete results log'!$B$2)*(1-$B$3)),IF(M448="PLACED",(((L448-1)*'complete results log'!$B$2)*(1-$B$3))-'complete results log'!$B$2,IF(J448=0,-'complete results log'!$B$2,-('complete results log'!$B$2*2))))))*E448</f>
        <v>-0</v>
      </c>
      <c r="R448" s="46">
        <f>(IF(M448="WON-EW",((((F448-1)*J448)*'complete results log'!$B$2)+('complete results log'!$B$2*(F448-1))),IF(M448="WON",((((F448-1)*J448)*'complete results log'!$B$2)+('complete results log'!$B$2*(F448-1))),IF(M448="PLACED",((((F448-1)*J448)*'complete results log'!$B$2)-'complete results log'!$B$2),IF(J448=0,-'complete results log'!$B$2,IF(J448=0,-'complete results log'!$B$2,-('complete results log'!$B$2*2)))))))*E448</f>
        <v>-0</v>
      </c>
      <c r="S448" s="3"/>
      <c r="T448" s="3"/>
      <c r="U448" s="3"/>
      <c r="V448" s="3"/>
      <c r="W448" s="3"/>
      <c r="X448" s="3"/>
      <c r="Y448" s="3"/>
      <c r="Z448" s="3"/>
    </row>
    <row ht="12" customHeight="1" r="449">
      <c r="A449" s="26"/>
      <c r="B449" s="28"/>
      <c r="C449" s="29"/>
      <c r="D449" s="29"/>
      <c r="E449" s="29"/>
      <c r="F449" s="29"/>
      <c r="G449" s="29"/>
      <c r="H449" s="43"/>
      <c r="I449" s="43"/>
      <c r="J449" s="43"/>
      <c r="K449" s="29"/>
      <c r="L449" s="29"/>
      <c r="M449" s="20"/>
      <c r="N449" s="45">
        <f>((G449-1)*(1-(IF(H449="no",0,'complete results log'!$B$3)))+1)</f>
        <v>0.05</v>
      </c>
      <c r="O449" s="45">
        <f>E449*IF(I449="yes",2,1)</f>
        <v>0</v>
      </c>
      <c r="P449" s="46">
        <f>(IF(M449="WON-EW",((((N449-1)*J449)*'complete results log'!$B$2)+('complete results log'!$B$2*(N449-1))),IF(M449="WON",((((N449-1)*J449)*'complete results log'!$B$2)+('complete results log'!$B$2*(N449-1))),IF(M449="PLACED",((((N449-1)*J449)*'complete results log'!$B$2)-'complete results log'!$B$2),IF(J449=0,-'complete results log'!$B$2,IF(J449=0,-'complete results log'!$B$2,-('complete results log'!$B$2*2)))))))*E449</f>
        <v>-0</v>
      </c>
      <c r="Q449" s="46">
        <f>(IF(M449="WON-EW",(((K449-1)*'complete results log'!$B$2)*(1-$B$3))+(((L449-1)*'complete results log'!$B$2)*(1-$B$3)),IF(M449="WON",(((K449-1)*'complete results log'!$B$2)*(1-$B$3)),IF(M449="PLACED",(((L449-1)*'complete results log'!$B$2)*(1-$B$3))-'complete results log'!$B$2,IF(J449=0,-'complete results log'!$B$2,-('complete results log'!$B$2*2))))))*E449</f>
        <v>-0</v>
      </c>
      <c r="R449" s="46">
        <f>(IF(M449="WON-EW",((((F449-1)*J449)*'complete results log'!$B$2)+('complete results log'!$B$2*(F449-1))),IF(M449="WON",((((F449-1)*J449)*'complete results log'!$B$2)+('complete results log'!$B$2*(F449-1))),IF(M449="PLACED",((((F449-1)*J449)*'complete results log'!$B$2)-'complete results log'!$B$2),IF(J449=0,-'complete results log'!$B$2,IF(J449=0,-'complete results log'!$B$2,-('complete results log'!$B$2*2)))))))*E449</f>
        <v>-0</v>
      </c>
      <c r="S449" s="3"/>
      <c r="T449" s="3"/>
      <c r="U449" s="3"/>
      <c r="V449" s="3"/>
      <c r="W449" s="3"/>
      <c r="X449" s="3"/>
      <c r="Y449" s="3"/>
      <c r="Z449" s="3"/>
    </row>
    <row ht="12" customHeight="1" r="450">
      <c r="A450" s="26"/>
      <c r="B450" s="28"/>
      <c r="C450" s="29"/>
      <c r="D450" s="29"/>
      <c r="E450" s="29"/>
      <c r="F450" s="29"/>
      <c r="G450" s="29"/>
      <c r="H450" s="43"/>
      <c r="I450" s="43"/>
      <c r="J450" s="43"/>
      <c r="K450" s="29"/>
      <c r="L450" s="29"/>
      <c r="M450" s="20"/>
      <c r="N450" s="45">
        <f>((G450-1)*(1-(IF(H450="no",0,'complete results log'!$B$3)))+1)</f>
        <v>0.05</v>
      </c>
      <c r="O450" s="45">
        <f>E450*IF(I450="yes",2,1)</f>
        <v>0</v>
      </c>
      <c r="P450" s="46">
        <f>(IF(M450="WON-EW",((((N450-1)*J450)*'complete results log'!$B$2)+('complete results log'!$B$2*(N450-1))),IF(M450="WON",((((N450-1)*J450)*'complete results log'!$B$2)+('complete results log'!$B$2*(N450-1))),IF(M450="PLACED",((((N450-1)*J450)*'complete results log'!$B$2)-'complete results log'!$B$2),IF(J450=0,-'complete results log'!$B$2,IF(J450=0,-'complete results log'!$B$2,-('complete results log'!$B$2*2)))))))*E450</f>
        <v>-0</v>
      </c>
      <c r="Q450" s="46">
        <f>(IF(M450="WON-EW",(((K450-1)*'complete results log'!$B$2)*(1-$B$3))+(((L450-1)*'complete results log'!$B$2)*(1-$B$3)),IF(M450="WON",(((K450-1)*'complete results log'!$B$2)*(1-$B$3)),IF(M450="PLACED",(((L450-1)*'complete results log'!$B$2)*(1-$B$3))-'complete results log'!$B$2,IF(J450=0,-'complete results log'!$B$2,-('complete results log'!$B$2*2))))))*E450</f>
        <v>-0</v>
      </c>
      <c r="R450" s="46">
        <f>(IF(M450="WON-EW",((((F450-1)*J450)*'complete results log'!$B$2)+('complete results log'!$B$2*(F450-1))),IF(M450="WON",((((F450-1)*J450)*'complete results log'!$B$2)+('complete results log'!$B$2*(F450-1))),IF(M450="PLACED",((((F450-1)*J450)*'complete results log'!$B$2)-'complete results log'!$B$2),IF(J450=0,-'complete results log'!$B$2,IF(J450=0,-'complete results log'!$B$2,-('complete results log'!$B$2*2)))))))*E450</f>
        <v>-0</v>
      </c>
      <c r="S450" s="3"/>
      <c r="T450" s="3"/>
      <c r="U450" s="3"/>
      <c r="V450" s="3"/>
      <c r="W450" s="3"/>
      <c r="X450" s="3"/>
      <c r="Y450" s="3"/>
      <c r="Z450" s="3"/>
    </row>
    <row ht="12" customHeight="1" r="451">
      <c r="A451" s="26"/>
      <c r="B451" s="28"/>
      <c r="C451" s="29"/>
      <c r="D451" s="29"/>
      <c r="E451" s="29"/>
      <c r="F451" s="29"/>
      <c r="G451" s="29"/>
      <c r="H451" s="43"/>
      <c r="I451" s="43"/>
      <c r="J451" s="43"/>
      <c r="K451" s="29"/>
      <c r="L451" s="29"/>
      <c r="M451" s="20"/>
      <c r="N451" s="45">
        <f>((G451-1)*(1-(IF(H451="no",0,'complete results log'!$B$3)))+1)</f>
        <v>0.05</v>
      </c>
      <c r="O451" s="45">
        <f>E451*IF(I451="yes",2,1)</f>
        <v>0</v>
      </c>
      <c r="P451" s="46">
        <f>(IF(M451="WON-EW",((((N451-1)*J451)*'complete results log'!$B$2)+('complete results log'!$B$2*(N451-1))),IF(M451="WON",((((N451-1)*J451)*'complete results log'!$B$2)+('complete results log'!$B$2*(N451-1))),IF(M451="PLACED",((((N451-1)*J451)*'complete results log'!$B$2)-'complete results log'!$B$2),IF(J451=0,-'complete results log'!$B$2,IF(J451=0,-'complete results log'!$B$2,-('complete results log'!$B$2*2)))))))*E451</f>
        <v>-0</v>
      </c>
      <c r="Q451" s="46">
        <f>(IF(M451="WON-EW",(((K451-1)*'complete results log'!$B$2)*(1-$B$3))+(((L451-1)*'complete results log'!$B$2)*(1-$B$3)),IF(M451="WON",(((K451-1)*'complete results log'!$B$2)*(1-$B$3)),IF(M451="PLACED",(((L451-1)*'complete results log'!$B$2)*(1-$B$3))-'complete results log'!$B$2,IF(J451=0,-'complete results log'!$B$2,-('complete results log'!$B$2*2))))))*E451</f>
        <v>-0</v>
      </c>
      <c r="R451" s="46">
        <f>(IF(M451="WON-EW",((((F451-1)*J451)*'complete results log'!$B$2)+('complete results log'!$B$2*(F451-1))),IF(M451="WON",((((F451-1)*J451)*'complete results log'!$B$2)+('complete results log'!$B$2*(F451-1))),IF(M451="PLACED",((((F451-1)*J451)*'complete results log'!$B$2)-'complete results log'!$B$2),IF(J451=0,-'complete results log'!$B$2,IF(J451=0,-'complete results log'!$B$2,-('complete results log'!$B$2*2)))))))*E451</f>
        <v>-0</v>
      </c>
      <c r="S451" s="3"/>
      <c r="T451" s="3"/>
      <c r="U451" s="3"/>
      <c r="V451" s="3"/>
      <c r="W451" s="3"/>
      <c r="X451" s="3"/>
      <c r="Y451" s="3"/>
      <c r="Z451" s="3"/>
    </row>
    <row ht="12" customHeight="1" r="452">
      <c r="A452" s="26"/>
      <c r="B452" s="28"/>
      <c r="C452" s="29"/>
      <c r="D452" s="29"/>
      <c r="E452" s="29"/>
      <c r="F452" s="29"/>
      <c r="G452" s="29"/>
      <c r="H452" s="43"/>
      <c r="I452" s="43"/>
      <c r="J452" s="43"/>
      <c r="K452" s="29"/>
      <c r="L452" s="29"/>
      <c r="M452" s="20"/>
      <c r="N452" s="45">
        <f>((G452-1)*(1-(IF(H452="no",0,'complete results log'!$B$3)))+1)</f>
        <v>0.05</v>
      </c>
      <c r="O452" s="45">
        <f>E452*IF(I452="yes",2,1)</f>
        <v>0</v>
      </c>
      <c r="P452" s="46">
        <f>(IF(M452="WON-EW",((((N452-1)*J452)*'complete results log'!$B$2)+('complete results log'!$B$2*(N452-1))),IF(M452="WON",((((N452-1)*J452)*'complete results log'!$B$2)+('complete results log'!$B$2*(N452-1))),IF(M452="PLACED",((((N452-1)*J452)*'complete results log'!$B$2)-'complete results log'!$B$2),IF(J452=0,-'complete results log'!$B$2,IF(J452=0,-'complete results log'!$B$2,-('complete results log'!$B$2*2)))))))*E452</f>
        <v>-0</v>
      </c>
      <c r="Q452" s="46">
        <f>(IF(M452="WON-EW",(((K452-1)*'complete results log'!$B$2)*(1-$B$3))+(((L452-1)*'complete results log'!$B$2)*(1-$B$3)),IF(M452="WON",(((K452-1)*'complete results log'!$B$2)*(1-$B$3)),IF(M452="PLACED",(((L452-1)*'complete results log'!$B$2)*(1-$B$3))-'complete results log'!$B$2,IF(J452=0,-'complete results log'!$B$2,-('complete results log'!$B$2*2))))))*E452</f>
        <v>-0</v>
      </c>
      <c r="R452" s="46">
        <f>(IF(M452="WON-EW",((((F452-1)*J452)*'complete results log'!$B$2)+('complete results log'!$B$2*(F452-1))),IF(M452="WON",((((F452-1)*J452)*'complete results log'!$B$2)+('complete results log'!$B$2*(F452-1))),IF(M452="PLACED",((((F452-1)*J452)*'complete results log'!$B$2)-'complete results log'!$B$2),IF(J452=0,-'complete results log'!$B$2,IF(J452=0,-'complete results log'!$B$2,-('complete results log'!$B$2*2)))))))*E452</f>
        <v>-0</v>
      </c>
      <c r="S452" s="3"/>
      <c r="T452" s="3"/>
      <c r="U452" s="3"/>
      <c r="V452" s="3"/>
      <c r="W452" s="3"/>
      <c r="X452" s="3"/>
      <c r="Y452" s="3"/>
      <c r="Z452" s="3"/>
    </row>
    <row ht="12" customHeight="1" r="453">
      <c r="A453" s="26"/>
      <c r="B453" s="28"/>
      <c r="C453" s="29"/>
      <c r="D453" s="29"/>
      <c r="E453" s="29"/>
      <c r="F453" s="29"/>
      <c r="G453" s="29"/>
      <c r="H453" s="43"/>
      <c r="I453" s="43"/>
      <c r="J453" s="43"/>
      <c r="K453" s="29"/>
      <c r="L453" s="29"/>
      <c r="M453" s="20"/>
      <c r="N453" s="45">
        <f>((G453-1)*(1-(IF(H453="no",0,'complete results log'!$B$3)))+1)</f>
        <v>0.05</v>
      </c>
      <c r="O453" s="45">
        <f>E453*IF(I453="yes",2,1)</f>
        <v>0</v>
      </c>
      <c r="P453" s="46">
        <f>(IF(M453="WON-EW",((((N453-1)*J453)*'complete results log'!$B$2)+('complete results log'!$B$2*(N453-1))),IF(M453="WON",((((N453-1)*J453)*'complete results log'!$B$2)+('complete results log'!$B$2*(N453-1))),IF(M453="PLACED",((((N453-1)*J453)*'complete results log'!$B$2)-'complete results log'!$B$2),IF(J453=0,-'complete results log'!$B$2,IF(J453=0,-'complete results log'!$B$2,-('complete results log'!$B$2*2)))))))*E453</f>
        <v>-0</v>
      </c>
      <c r="Q453" s="46">
        <f>(IF(M453="WON-EW",(((K453-1)*'complete results log'!$B$2)*(1-$B$3))+(((L453-1)*'complete results log'!$B$2)*(1-$B$3)),IF(M453="WON",(((K453-1)*'complete results log'!$B$2)*(1-$B$3)),IF(M453="PLACED",(((L453-1)*'complete results log'!$B$2)*(1-$B$3))-'complete results log'!$B$2,IF(J453=0,-'complete results log'!$B$2,-('complete results log'!$B$2*2))))))*E453</f>
        <v>-0</v>
      </c>
      <c r="R453" s="46">
        <f>(IF(M453="WON-EW",((((F453-1)*J453)*'complete results log'!$B$2)+('complete results log'!$B$2*(F453-1))),IF(M453="WON",((((F453-1)*J453)*'complete results log'!$B$2)+('complete results log'!$B$2*(F453-1))),IF(M453="PLACED",((((F453-1)*J453)*'complete results log'!$B$2)-'complete results log'!$B$2),IF(J453=0,-'complete results log'!$B$2,IF(J453=0,-'complete results log'!$B$2,-('complete results log'!$B$2*2)))))))*E453</f>
        <v>-0</v>
      </c>
      <c r="S453" s="3"/>
      <c r="T453" s="3"/>
      <c r="U453" s="3"/>
      <c r="V453" s="3"/>
      <c r="W453" s="3"/>
      <c r="X453" s="3"/>
      <c r="Y453" s="3"/>
      <c r="Z453" s="3"/>
    </row>
    <row ht="12" customHeight="1" r="454">
      <c r="A454" s="26"/>
      <c r="B454" s="28"/>
      <c r="C454" s="29"/>
      <c r="D454" s="29"/>
      <c r="E454" s="29"/>
      <c r="F454" s="29"/>
      <c r="G454" s="29"/>
      <c r="H454" s="43"/>
      <c r="I454" s="43"/>
      <c r="J454" s="43"/>
      <c r="K454" s="29"/>
      <c r="L454" s="29"/>
      <c r="M454" s="20"/>
      <c r="N454" s="45">
        <f>((G454-1)*(1-(IF(H454="no",0,'complete results log'!$B$3)))+1)</f>
        <v>0.05</v>
      </c>
      <c r="O454" s="45">
        <f>E454*IF(I454="yes",2,1)</f>
        <v>0</v>
      </c>
      <c r="P454" s="46">
        <f>(IF(M454="WON-EW",((((N454-1)*J454)*'complete results log'!$B$2)+('complete results log'!$B$2*(N454-1))),IF(M454="WON",((((N454-1)*J454)*'complete results log'!$B$2)+('complete results log'!$B$2*(N454-1))),IF(M454="PLACED",((((N454-1)*J454)*'complete results log'!$B$2)-'complete results log'!$B$2),IF(J454=0,-'complete results log'!$B$2,IF(J454=0,-'complete results log'!$B$2,-('complete results log'!$B$2*2)))))))*E454</f>
        <v>-0</v>
      </c>
      <c r="Q454" s="46">
        <f>(IF(M454="WON-EW",(((K454-1)*'complete results log'!$B$2)*(1-$B$3))+(((L454-1)*'complete results log'!$B$2)*(1-$B$3)),IF(M454="WON",(((K454-1)*'complete results log'!$B$2)*(1-$B$3)),IF(M454="PLACED",(((L454-1)*'complete results log'!$B$2)*(1-$B$3))-'complete results log'!$B$2,IF(J454=0,-'complete results log'!$B$2,-('complete results log'!$B$2*2))))))*E454</f>
        <v>-0</v>
      </c>
      <c r="R454" s="46">
        <f>(IF(M454="WON-EW",((((F454-1)*J454)*'complete results log'!$B$2)+('complete results log'!$B$2*(F454-1))),IF(M454="WON",((((F454-1)*J454)*'complete results log'!$B$2)+('complete results log'!$B$2*(F454-1))),IF(M454="PLACED",((((F454-1)*J454)*'complete results log'!$B$2)-'complete results log'!$B$2),IF(J454=0,-'complete results log'!$B$2,IF(J454=0,-'complete results log'!$B$2,-('complete results log'!$B$2*2)))))))*E454</f>
        <v>-0</v>
      </c>
      <c r="S454" s="3"/>
      <c r="T454" s="3"/>
      <c r="U454" s="3"/>
      <c r="V454" s="3"/>
      <c r="W454" s="3"/>
      <c r="X454" s="3"/>
      <c r="Y454" s="3"/>
      <c r="Z454" s="3"/>
    </row>
    <row ht="12" customHeight="1" r="455">
      <c r="A455" s="26"/>
      <c r="B455" s="28"/>
      <c r="C455" s="29"/>
      <c r="D455" s="29"/>
      <c r="E455" s="29"/>
      <c r="F455" s="29"/>
      <c r="G455" s="29"/>
      <c r="H455" s="43"/>
      <c r="I455" s="43"/>
      <c r="J455" s="43"/>
      <c r="K455" s="29"/>
      <c r="L455" s="29"/>
      <c r="M455" s="20"/>
      <c r="N455" s="45">
        <f>((G455-1)*(1-(IF(H455="no",0,'complete results log'!$B$3)))+1)</f>
        <v>0.05</v>
      </c>
      <c r="O455" s="45">
        <f>E455*IF(I455="yes",2,1)</f>
        <v>0</v>
      </c>
      <c r="P455" s="46">
        <f>(IF(M455="WON-EW",((((N455-1)*J455)*'complete results log'!$B$2)+('complete results log'!$B$2*(N455-1))),IF(M455="WON",((((N455-1)*J455)*'complete results log'!$B$2)+('complete results log'!$B$2*(N455-1))),IF(M455="PLACED",((((N455-1)*J455)*'complete results log'!$B$2)-'complete results log'!$B$2),IF(J455=0,-'complete results log'!$B$2,IF(J455=0,-'complete results log'!$B$2,-('complete results log'!$B$2*2)))))))*E455</f>
        <v>-0</v>
      </c>
      <c r="Q455" s="46">
        <f>(IF(M455="WON-EW",(((K455-1)*'complete results log'!$B$2)*(1-$B$3))+(((L455-1)*'complete results log'!$B$2)*(1-$B$3)),IF(M455="WON",(((K455-1)*'complete results log'!$B$2)*(1-$B$3)),IF(M455="PLACED",(((L455-1)*'complete results log'!$B$2)*(1-$B$3))-'complete results log'!$B$2,IF(J455=0,-'complete results log'!$B$2,-('complete results log'!$B$2*2))))))*E455</f>
        <v>-0</v>
      </c>
      <c r="R455" s="46">
        <f>(IF(M455="WON-EW",((((F455-1)*J455)*'complete results log'!$B$2)+('complete results log'!$B$2*(F455-1))),IF(M455="WON",((((F455-1)*J455)*'complete results log'!$B$2)+('complete results log'!$B$2*(F455-1))),IF(M455="PLACED",((((F455-1)*J455)*'complete results log'!$B$2)-'complete results log'!$B$2),IF(J455=0,-'complete results log'!$B$2,IF(J455=0,-'complete results log'!$B$2,-('complete results log'!$B$2*2)))))))*E455</f>
        <v>-0</v>
      </c>
      <c r="S455" s="3"/>
      <c r="T455" s="3"/>
      <c r="U455" s="3"/>
      <c r="V455" s="3"/>
      <c r="W455" s="3"/>
      <c r="X455" s="3"/>
      <c r="Y455" s="3"/>
      <c r="Z455" s="3"/>
    </row>
    <row ht="12" customHeight="1" r="456">
      <c r="A456" s="26"/>
      <c r="B456" s="28"/>
      <c r="C456" s="29"/>
      <c r="D456" s="29"/>
      <c r="E456" s="29"/>
      <c r="F456" s="29"/>
      <c r="G456" s="29"/>
      <c r="H456" s="43"/>
      <c r="I456" s="43"/>
      <c r="J456" s="43"/>
      <c r="K456" s="29"/>
      <c r="L456" s="29"/>
      <c r="M456" s="20"/>
      <c r="N456" s="45">
        <f>((G456-1)*(1-(IF(H456="no",0,'complete results log'!$B$3)))+1)</f>
        <v>0.05</v>
      </c>
      <c r="O456" s="45">
        <f>E456*IF(I456="yes",2,1)</f>
        <v>0</v>
      </c>
      <c r="P456" s="46">
        <f>(IF(M456="WON-EW",((((N456-1)*J456)*'complete results log'!$B$2)+('complete results log'!$B$2*(N456-1))),IF(M456="WON",((((N456-1)*J456)*'complete results log'!$B$2)+('complete results log'!$B$2*(N456-1))),IF(M456="PLACED",((((N456-1)*J456)*'complete results log'!$B$2)-'complete results log'!$B$2),IF(J456=0,-'complete results log'!$B$2,IF(J456=0,-'complete results log'!$B$2,-('complete results log'!$B$2*2)))))))*E456</f>
        <v>-0</v>
      </c>
      <c r="Q456" s="46">
        <f>(IF(M456="WON-EW",(((K456-1)*'complete results log'!$B$2)*(1-$B$3))+(((L456-1)*'complete results log'!$B$2)*(1-$B$3)),IF(M456="WON",(((K456-1)*'complete results log'!$B$2)*(1-$B$3)),IF(M456="PLACED",(((L456-1)*'complete results log'!$B$2)*(1-$B$3))-'complete results log'!$B$2,IF(J456=0,-'complete results log'!$B$2,-('complete results log'!$B$2*2))))))*E456</f>
        <v>-0</v>
      </c>
      <c r="R456" s="46">
        <f>(IF(M456="WON-EW",((((F456-1)*J456)*'complete results log'!$B$2)+('complete results log'!$B$2*(F456-1))),IF(M456="WON",((((F456-1)*J456)*'complete results log'!$B$2)+('complete results log'!$B$2*(F456-1))),IF(M456="PLACED",((((F456-1)*J456)*'complete results log'!$B$2)-'complete results log'!$B$2),IF(J456=0,-'complete results log'!$B$2,IF(J456=0,-'complete results log'!$B$2,-('complete results log'!$B$2*2)))))))*E456</f>
        <v>-0</v>
      </c>
      <c r="S456" s="3"/>
      <c r="T456" s="3"/>
      <c r="U456" s="3"/>
      <c r="V456" s="3"/>
      <c r="W456" s="3"/>
      <c r="X456" s="3"/>
      <c r="Y456" s="3"/>
      <c r="Z456" s="3"/>
    </row>
    <row ht="12" customHeight="1" r="457">
      <c r="A457" s="26"/>
      <c r="B457" s="28"/>
      <c r="C457" s="29"/>
      <c r="D457" s="29"/>
      <c r="E457" s="29"/>
      <c r="F457" s="29"/>
      <c r="G457" s="29"/>
      <c r="H457" s="43"/>
      <c r="I457" s="43"/>
      <c r="J457" s="43"/>
      <c r="K457" s="29"/>
      <c r="L457" s="29"/>
      <c r="M457" s="20"/>
      <c r="N457" s="45">
        <f>((G457-1)*(1-(IF(H457="no",0,'complete results log'!$B$3)))+1)</f>
        <v>0.05</v>
      </c>
      <c r="O457" s="45">
        <f>E457*IF(I457="yes",2,1)</f>
        <v>0</v>
      </c>
      <c r="P457" s="46">
        <f>(IF(M457="WON-EW",((((N457-1)*J457)*'complete results log'!$B$2)+('complete results log'!$B$2*(N457-1))),IF(M457="WON",((((N457-1)*J457)*'complete results log'!$B$2)+('complete results log'!$B$2*(N457-1))),IF(M457="PLACED",((((N457-1)*J457)*'complete results log'!$B$2)-'complete results log'!$B$2),IF(J457=0,-'complete results log'!$B$2,IF(J457=0,-'complete results log'!$B$2,-('complete results log'!$B$2*2)))))))*E457</f>
        <v>-0</v>
      </c>
      <c r="Q457" s="46">
        <f>(IF(M457="WON-EW",(((K457-1)*'complete results log'!$B$2)*(1-$B$3))+(((L457-1)*'complete results log'!$B$2)*(1-$B$3)),IF(M457="WON",(((K457-1)*'complete results log'!$B$2)*(1-$B$3)),IF(M457="PLACED",(((L457-1)*'complete results log'!$B$2)*(1-$B$3))-'complete results log'!$B$2,IF(J457=0,-'complete results log'!$B$2,-('complete results log'!$B$2*2))))))*E457</f>
        <v>-0</v>
      </c>
      <c r="R457" s="46">
        <f>(IF(M457="WON-EW",((((F457-1)*J457)*'complete results log'!$B$2)+('complete results log'!$B$2*(F457-1))),IF(M457="WON",((((F457-1)*J457)*'complete results log'!$B$2)+('complete results log'!$B$2*(F457-1))),IF(M457="PLACED",((((F457-1)*J457)*'complete results log'!$B$2)-'complete results log'!$B$2),IF(J457=0,-'complete results log'!$B$2,IF(J457=0,-'complete results log'!$B$2,-('complete results log'!$B$2*2)))))))*E457</f>
        <v>-0</v>
      </c>
      <c r="S457" s="3"/>
      <c r="T457" s="3"/>
      <c r="U457" s="3"/>
      <c r="V457" s="3"/>
      <c r="W457" s="3"/>
      <c r="X457" s="3"/>
      <c r="Y457" s="3"/>
      <c r="Z457" s="3"/>
    </row>
    <row ht="12" customHeight="1" r="458">
      <c r="A458" s="26"/>
      <c r="B458" s="28"/>
      <c r="C458" s="29"/>
      <c r="D458" s="29"/>
      <c r="E458" s="29"/>
      <c r="F458" s="29"/>
      <c r="G458" s="29"/>
      <c r="H458" s="43"/>
      <c r="I458" s="43"/>
      <c r="J458" s="43"/>
      <c r="K458" s="29"/>
      <c r="L458" s="29"/>
      <c r="M458" s="20"/>
      <c r="N458" s="45">
        <f>((G458-1)*(1-(IF(H458="no",0,'complete results log'!$B$3)))+1)</f>
        <v>0.05</v>
      </c>
      <c r="O458" s="45">
        <f>E458*IF(I458="yes",2,1)</f>
        <v>0</v>
      </c>
      <c r="P458" s="46">
        <f>(IF(M458="WON-EW",((((N458-1)*J458)*'complete results log'!$B$2)+('complete results log'!$B$2*(N458-1))),IF(M458="WON",((((N458-1)*J458)*'complete results log'!$B$2)+('complete results log'!$B$2*(N458-1))),IF(M458="PLACED",((((N458-1)*J458)*'complete results log'!$B$2)-'complete results log'!$B$2),IF(J458=0,-'complete results log'!$B$2,IF(J458=0,-'complete results log'!$B$2,-('complete results log'!$B$2*2)))))))*E458</f>
        <v>-0</v>
      </c>
      <c r="Q458" s="46">
        <f>(IF(M458="WON-EW",(((K458-1)*'complete results log'!$B$2)*(1-$B$3))+(((L458-1)*'complete results log'!$B$2)*(1-$B$3)),IF(M458="WON",(((K458-1)*'complete results log'!$B$2)*(1-$B$3)),IF(M458="PLACED",(((L458-1)*'complete results log'!$B$2)*(1-$B$3))-'complete results log'!$B$2,IF(J458=0,-'complete results log'!$B$2,-('complete results log'!$B$2*2))))))*E458</f>
        <v>-0</v>
      </c>
      <c r="R458" s="46">
        <f>(IF(M458="WON-EW",((((F458-1)*J458)*'complete results log'!$B$2)+('complete results log'!$B$2*(F458-1))),IF(M458="WON",((((F458-1)*J458)*'complete results log'!$B$2)+('complete results log'!$B$2*(F458-1))),IF(M458="PLACED",((((F458-1)*J458)*'complete results log'!$B$2)-'complete results log'!$B$2),IF(J458=0,-'complete results log'!$B$2,IF(J458=0,-'complete results log'!$B$2,-('complete results log'!$B$2*2)))))))*E458</f>
        <v>-0</v>
      </c>
      <c r="S458" s="3"/>
      <c r="T458" s="3"/>
      <c r="U458" s="3"/>
      <c r="V458" s="3"/>
      <c r="W458" s="3"/>
      <c r="X458" s="3"/>
      <c r="Y458" s="3"/>
      <c r="Z458" s="3"/>
    </row>
    <row ht="12" customHeight="1" r="459">
      <c r="A459" s="26"/>
      <c r="B459" s="28"/>
      <c r="C459" s="29"/>
      <c r="D459" s="29"/>
      <c r="E459" s="29"/>
      <c r="F459" s="29"/>
      <c r="G459" s="29"/>
      <c r="H459" s="43"/>
      <c r="I459" s="43"/>
      <c r="J459" s="43"/>
      <c r="K459" s="29"/>
      <c r="L459" s="29"/>
      <c r="M459" s="20"/>
      <c r="N459" s="45">
        <f>((G459-1)*(1-(IF(H459="no",0,'complete results log'!$B$3)))+1)</f>
        <v>0.05</v>
      </c>
      <c r="O459" s="45">
        <f>E459*IF(I459="yes",2,1)</f>
        <v>0</v>
      </c>
      <c r="P459" s="46">
        <f>(IF(M459="WON-EW",((((N459-1)*J459)*'complete results log'!$B$2)+('complete results log'!$B$2*(N459-1))),IF(M459="WON",((((N459-1)*J459)*'complete results log'!$B$2)+('complete results log'!$B$2*(N459-1))),IF(M459="PLACED",((((N459-1)*J459)*'complete results log'!$B$2)-'complete results log'!$B$2),IF(J459=0,-'complete results log'!$B$2,IF(J459=0,-'complete results log'!$B$2,-('complete results log'!$B$2*2)))))))*E459</f>
        <v>-0</v>
      </c>
      <c r="Q459" s="46">
        <f>(IF(M459="WON-EW",(((K459-1)*'complete results log'!$B$2)*(1-$B$3))+(((L459-1)*'complete results log'!$B$2)*(1-$B$3)),IF(M459="WON",(((K459-1)*'complete results log'!$B$2)*(1-$B$3)),IF(M459="PLACED",(((L459-1)*'complete results log'!$B$2)*(1-$B$3))-'complete results log'!$B$2,IF(J459=0,-'complete results log'!$B$2,-('complete results log'!$B$2*2))))))*E459</f>
        <v>-0</v>
      </c>
      <c r="R459" s="46">
        <f>(IF(M459="WON-EW",((((F459-1)*J459)*'complete results log'!$B$2)+('complete results log'!$B$2*(F459-1))),IF(M459="WON",((((F459-1)*J459)*'complete results log'!$B$2)+('complete results log'!$B$2*(F459-1))),IF(M459="PLACED",((((F459-1)*J459)*'complete results log'!$B$2)-'complete results log'!$B$2),IF(J459=0,-'complete results log'!$B$2,IF(J459=0,-'complete results log'!$B$2,-('complete results log'!$B$2*2)))))))*E459</f>
        <v>-0</v>
      </c>
      <c r="S459" s="3"/>
      <c r="T459" s="3"/>
      <c r="U459" s="3"/>
      <c r="V459" s="3"/>
      <c r="W459" s="3"/>
      <c r="X459" s="3"/>
      <c r="Y459" s="3"/>
      <c r="Z459" s="3"/>
    </row>
    <row ht="12" customHeight="1" r="460">
      <c r="A460" s="26"/>
      <c r="B460" s="28"/>
      <c r="C460" s="29"/>
      <c r="D460" s="29"/>
      <c r="E460" s="29"/>
      <c r="F460" s="29"/>
      <c r="G460" s="29"/>
      <c r="H460" s="43"/>
      <c r="I460" s="43"/>
      <c r="J460" s="43"/>
      <c r="K460" s="29"/>
      <c r="L460" s="29"/>
      <c r="M460" s="20"/>
      <c r="N460" s="45">
        <f>((G460-1)*(1-(IF(H460="no",0,'complete results log'!$B$3)))+1)</f>
        <v>0.05</v>
      </c>
      <c r="O460" s="45">
        <f>E460*IF(I460="yes",2,1)</f>
        <v>0</v>
      </c>
      <c r="P460" s="46">
        <f>(IF(M460="WON-EW",((((N460-1)*J460)*'complete results log'!$B$2)+('complete results log'!$B$2*(N460-1))),IF(M460="WON",((((N460-1)*J460)*'complete results log'!$B$2)+('complete results log'!$B$2*(N460-1))),IF(M460="PLACED",((((N460-1)*J460)*'complete results log'!$B$2)-'complete results log'!$B$2),IF(J460=0,-'complete results log'!$B$2,IF(J460=0,-'complete results log'!$B$2,-('complete results log'!$B$2*2)))))))*E460</f>
        <v>-0</v>
      </c>
      <c r="Q460" s="46">
        <f>(IF(M460="WON-EW",(((K460-1)*'complete results log'!$B$2)*(1-$B$3))+(((L460-1)*'complete results log'!$B$2)*(1-$B$3)),IF(M460="WON",(((K460-1)*'complete results log'!$B$2)*(1-$B$3)),IF(M460="PLACED",(((L460-1)*'complete results log'!$B$2)*(1-$B$3))-'complete results log'!$B$2,IF(J460=0,-'complete results log'!$B$2,-('complete results log'!$B$2*2))))))*E460</f>
        <v>-0</v>
      </c>
      <c r="R460" s="46">
        <f>(IF(M460="WON-EW",((((F460-1)*J460)*'complete results log'!$B$2)+('complete results log'!$B$2*(F460-1))),IF(M460="WON",((((F460-1)*J460)*'complete results log'!$B$2)+('complete results log'!$B$2*(F460-1))),IF(M460="PLACED",((((F460-1)*J460)*'complete results log'!$B$2)-'complete results log'!$B$2),IF(J460=0,-'complete results log'!$B$2,IF(J460=0,-'complete results log'!$B$2,-('complete results log'!$B$2*2)))))))*E460</f>
        <v>-0</v>
      </c>
      <c r="S460" s="3"/>
      <c r="T460" s="3"/>
      <c r="U460" s="3"/>
      <c r="V460" s="3"/>
      <c r="W460" s="3"/>
      <c r="X460" s="3"/>
      <c r="Y460" s="3"/>
      <c r="Z460" s="3"/>
    </row>
    <row ht="12" customHeight="1" r="461">
      <c r="A461" s="26"/>
      <c r="B461" s="28"/>
      <c r="C461" s="29"/>
      <c r="D461" s="29"/>
      <c r="E461" s="29"/>
      <c r="F461" s="29"/>
      <c r="G461" s="29"/>
      <c r="H461" s="43"/>
      <c r="I461" s="43"/>
      <c r="J461" s="43"/>
      <c r="K461" s="29"/>
      <c r="L461" s="29"/>
      <c r="M461" s="20"/>
      <c r="N461" s="45">
        <f>((G461-1)*(1-(IF(H461="no",0,'complete results log'!$B$3)))+1)</f>
        <v>0.05</v>
      </c>
      <c r="O461" s="45">
        <f>E461*IF(I461="yes",2,1)</f>
        <v>0</v>
      </c>
      <c r="P461" s="46">
        <f>(IF(M461="WON-EW",((((N461-1)*J461)*'complete results log'!$B$2)+('complete results log'!$B$2*(N461-1))),IF(M461="WON",((((N461-1)*J461)*'complete results log'!$B$2)+('complete results log'!$B$2*(N461-1))),IF(M461="PLACED",((((N461-1)*J461)*'complete results log'!$B$2)-'complete results log'!$B$2),IF(J461=0,-'complete results log'!$B$2,IF(J461=0,-'complete results log'!$B$2,-('complete results log'!$B$2*2)))))))*E461</f>
        <v>-0</v>
      </c>
      <c r="Q461" s="46">
        <f>(IF(M461="WON-EW",(((K461-1)*'complete results log'!$B$2)*(1-$B$3))+(((L461-1)*'complete results log'!$B$2)*(1-$B$3)),IF(M461="WON",(((K461-1)*'complete results log'!$B$2)*(1-$B$3)),IF(M461="PLACED",(((L461-1)*'complete results log'!$B$2)*(1-$B$3))-'complete results log'!$B$2,IF(J461=0,-'complete results log'!$B$2,-('complete results log'!$B$2*2))))))*E461</f>
        <v>-0</v>
      </c>
      <c r="R461" s="46">
        <f>(IF(M461="WON-EW",((((F461-1)*J461)*'complete results log'!$B$2)+('complete results log'!$B$2*(F461-1))),IF(M461="WON",((((F461-1)*J461)*'complete results log'!$B$2)+('complete results log'!$B$2*(F461-1))),IF(M461="PLACED",((((F461-1)*J461)*'complete results log'!$B$2)-'complete results log'!$B$2),IF(J461=0,-'complete results log'!$B$2,IF(J461=0,-'complete results log'!$B$2,-('complete results log'!$B$2*2)))))))*E461</f>
        <v>-0</v>
      </c>
      <c r="S461" s="3"/>
      <c r="T461" s="3"/>
      <c r="U461" s="3"/>
      <c r="V461" s="3"/>
      <c r="W461" s="3"/>
      <c r="X461" s="3"/>
      <c r="Y461" s="3"/>
      <c r="Z461" s="3"/>
    </row>
    <row ht="12" customHeight="1" r="462">
      <c r="A462" s="26"/>
      <c r="B462" s="28"/>
      <c r="C462" s="29"/>
      <c r="D462" s="29"/>
      <c r="E462" s="29"/>
      <c r="F462" s="29"/>
      <c r="G462" s="29"/>
      <c r="H462" s="43"/>
      <c r="I462" s="43"/>
      <c r="J462" s="43"/>
      <c r="K462" s="29"/>
      <c r="L462" s="29"/>
      <c r="M462" s="20"/>
      <c r="N462" s="45">
        <f>((G462-1)*(1-(IF(H462="no",0,'complete results log'!$B$3)))+1)</f>
        <v>0.05</v>
      </c>
      <c r="O462" s="45">
        <f>E462*IF(I462="yes",2,1)</f>
        <v>0</v>
      </c>
      <c r="P462" s="46">
        <f>(IF(M462="WON-EW",((((N462-1)*J462)*'complete results log'!$B$2)+('complete results log'!$B$2*(N462-1))),IF(M462="WON",((((N462-1)*J462)*'complete results log'!$B$2)+('complete results log'!$B$2*(N462-1))),IF(M462="PLACED",((((N462-1)*J462)*'complete results log'!$B$2)-'complete results log'!$B$2),IF(J462=0,-'complete results log'!$B$2,IF(J462=0,-'complete results log'!$B$2,-('complete results log'!$B$2*2)))))))*E462</f>
        <v>-0</v>
      </c>
      <c r="Q462" s="46">
        <f>(IF(M462="WON-EW",(((K462-1)*'complete results log'!$B$2)*(1-$B$3))+(((L462-1)*'complete results log'!$B$2)*(1-$B$3)),IF(M462="WON",(((K462-1)*'complete results log'!$B$2)*(1-$B$3)),IF(M462="PLACED",(((L462-1)*'complete results log'!$B$2)*(1-$B$3))-'complete results log'!$B$2,IF(J462=0,-'complete results log'!$B$2,-('complete results log'!$B$2*2))))))*E462</f>
        <v>-0</v>
      </c>
      <c r="R462" s="46">
        <f>(IF(M462="WON-EW",((((F462-1)*J462)*'complete results log'!$B$2)+('complete results log'!$B$2*(F462-1))),IF(M462="WON",((((F462-1)*J462)*'complete results log'!$B$2)+('complete results log'!$B$2*(F462-1))),IF(M462="PLACED",((((F462-1)*J462)*'complete results log'!$B$2)-'complete results log'!$B$2),IF(J462=0,-'complete results log'!$B$2,IF(J462=0,-'complete results log'!$B$2,-('complete results log'!$B$2*2)))))))*E462</f>
        <v>-0</v>
      </c>
      <c r="S462" s="3"/>
      <c r="T462" s="3"/>
      <c r="U462" s="3"/>
      <c r="V462" s="3"/>
      <c r="W462" s="3"/>
      <c r="X462" s="3"/>
      <c r="Y462" s="3"/>
      <c r="Z462" s="3"/>
    </row>
    <row ht="12" customHeight="1" r="463">
      <c r="A463" s="26"/>
      <c r="B463" s="28"/>
      <c r="C463" s="29"/>
      <c r="D463" s="29"/>
      <c r="E463" s="29"/>
      <c r="F463" s="29"/>
      <c r="G463" s="29"/>
      <c r="H463" s="43"/>
      <c r="I463" s="43"/>
      <c r="J463" s="43"/>
      <c r="K463" s="29"/>
      <c r="L463" s="29"/>
      <c r="M463" s="20"/>
      <c r="N463" s="45">
        <f>((G463-1)*(1-(IF(H463="no",0,'complete results log'!$B$3)))+1)</f>
        <v>0.05</v>
      </c>
      <c r="O463" s="45">
        <f>E463*IF(I463="yes",2,1)</f>
        <v>0</v>
      </c>
      <c r="P463" s="46">
        <f>(IF(M463="WON-EW",((((N463-1)*J463)*'complete results log'!$B$2)+('complete results log'!$B$2*(N463-1))),IF(M463="WON",((((N463-1)*J463)*'complete results log'!$B$2)+('complete results log'!$B$2*(N463-1))),IF(M463="PLACED",((((N463-1)*J463)*'complete results log'!$B$2)-'complete results log'!$B$2),IF(J463=0,-'complete results log'!$B$2,IF(J463=0,-'complete results log'!$B$2,-('complete results log'!$B$2*2)))))))*E463</f>
        <v>-0</v>
      </c>
      <c r="Q463" s="46">
        <f>(IF(M463="WON-EW",(((K463-1)*'complete results log'!$B$2)*(1-$B$3))+(((L463-1)*'complete results log'!$B$2)*(1-$B$3)),IF(M463="WON",(((K463-1)*'complete results log'!$B$2)*(1-$B$3)),IF(M463="PLACED",(((L463-1)*'complete results log'!$B$2)*(1-$B$3))-'complete results log'!$B$2,IF(J463=0,-'complete results log'!$B$2,-('complete results log'!$B$2*2))))))*E463</f>
        <v>-0</v>
      </c>
      <c r="R463" s="46">
        <f>(IF(M463="WON-EW",((((F463-1)*J463)*'complete results log'!$B$2)+('complete results log'!$B$2*(F463-1))),IF(M463="WON",((((F463-1)*J463)*'complete results log'!$B$2)+('complete results log'!$B$2*(F463-1))),IF(M463="PLACED",((((F463-1)*J463)*'complete results log'!$B$2)-'complete results log'!$B$2),IF(J463=0,-'complete results log'!$B$2,IF(J463=0,-'complete results log'!$B$2,-('complete results log'!$B$2*2)))))))*E463</f>
        <v>-0</v>
      </c>
      <c r="S463" s="3"/>
      <c r="T463" s="3"/>
      <c r="U463" s="3"/>
      <c r="V463" s="3"/>
      <c r="W463" s="3"/>
      <c r="X463" s="3"/>
      <c r="Y463" s="3"/>
      <c r="Z463" s="3"/>
    </row>
    <row ht="12" customHeight="1" r="464">
      <c r="A464" s="26"/>
      <c r="B464" s="28"/>
      <c r="C464" s="29"/>
      <c r="D464" s="29"/>
      <c r="E464" s="29"/>
      <c r="F464" s="29"/>
      <c r="G464" s="29"/>
      <c r="H464" s="43"/>
      <c r="I464" s="43"/>
      <c r="J464" s="43"/>
      <c r="K464" s="29"/>
      <c r="L464" s="29"/>
      <c r="M464" s="20"/>
      <c r="N464" s="45">
        <f>((G464-1)*(1-(IF(H464="no",0,'complete results log'!$B$3)))+1)</f>
        <v>0.05</v>
      </c>
      <c r="O464" s="45">
        <f>E464*IF(I464="yes",2,1)</f>
        <v>0</v>
      </c>
      <c r="P464" s="46">
        <f>(IF(M464="WON-EW",((((N464-1)*J464)*'complete results log'!$B$2)+('complete results log'!$B$2*(N464-1))),IF(M464="WON",((((N464-1)*J464)*'complete results log'!$B$2)+('complete results log'!$B$2*(N464-1))),IF(M464="PLACED",((((N464-1)*J464)*'complete results log'!$B$2)-'complete results log'!$B$2),IF(J464=0,-'complete results log'!$B$2,IF(J464=0,-'complete results log'!$B$2,-('complete results log'!$B$2*2)))))))*E464</f>
        <v>-0</v>
      </c>
      <c r="Q464" s="46">
        <f>(IF(M464="WON-EW",(((K464-1)*'complete results log'!$B$2)*(1-$B$3))+(((L464-1)*'complete results log'!$B$2)*(1-$B$3)),IF(M464="WON",(((K464-1)*'complete results log'!$B$2)*(1-$B$3)),IF(M464="PLACED",(((L464-1)*'complete results log'!$B$2)*(1-$B$3))-'complete results log'!$B$2,IF(J464=0,-'complete results log'!$B$2,-('complete results log'!$B$2*2))))))*E464</f>
        <v>-0</v>
      </c>
      <c r="R464" s="46">
        <f>(IF(M464="WON-EW",((((F464-1)*J464)*'complete results log'!$B$2)+('complete results log'!$B$2*(F464-1))),IF(M464="WON",((((F464-1)*J464)*'complete results log'!$B$2)+('complete results log'!$B$2*(F464-1))),IF(M464="PLACED",((((F464-1)*J464)*'complete results log'!$B$2)-'complete results log'!$B$2),IF(J464=0,-'complete results log'!$B$2,IF(J464=0,-'complete results log'!$B$2,-('complete results log'!$B$2*2)))))))*E464</f>
        <v>-0</v>
      </c>
      <c r="S464" s="3"/>
      <c r="T464" s="3"/>
      <c r="U464" s="3"/>
      <c r="V464" s="3"/>
      <c r="W464" s="3"/>
      <c r="X464" s="3"/>
      <c r="Y464" s="3"/>
      <c r="Z464" s="3"/>
    </row>
    <row ht="12" customHeight="1" r="465">
      <c r="A465" s="26"/>
      <c r="B465" s="28"/>
      <c r="C465" s="29"/>
      <c r="D465" s="29"/>
      <c r="E465" s="29"/>
      <c r="F465" s="29"/>
      <c r="G465" s="29"/>
      <c r="H465" s="43"/>
      <c r="I465" s="43"/>
      <c r="J465" s="43"/>
      <c r="K465" s="29"/>
      <c r="L465" s="29"/>
      <c r="M465" s="20"/>
      <c r="N465" s="45">
        <f>((G465-1)*(1-(IF(H465="no",0,'complete results log'!$B$3)))+1)</f>
        <v>0.05</v>
      </c>
      <c r="O465" s="45">
        <f>E465*IF(I465="yes",2,1)</f>
        <v>0</v>
      </c>
      <c r="P465" s="46">
        <f>(IF(M465="WON-EW",((((N465-1)*J465)*'complete results log'!$B$2)+('complete results log'!$B$2*(N465-1))),IF(M465="WON",((((N465-1)*J465)*'complete results log'!$B$2)+('complete results log'!$B$2*(N465-1))),IF(M465="PLACED",((((N465-1)*J465)*'complete results log'!$B$2)-'complete results log'!$B$2),IF(J465=0,-'complete results log'!$B$2,IF(J465=0,-'complete results log'!$B$2,-('complete results log'!$B$2*2)))))))*E465</f>
        <v>-0</v>
      </c>
      <c r="Q465" s="46">
        <f>(IF(M465="WON-EW",(((K465-1)*'complete results log'!$B$2)*(1-$B$3))+(((L465-1)*'complete results log'!$B$2)*(1-$B$3)),IF(M465="WON",(((K465-1)*'complete results log'!$B$2)*(1-$B$3)),IF(M465="PLACED",(((L465-1)*'complete results log'!$B$2)*(1-$B$3))-'complete results log'!$B$2,IF(J465=0,-'complete results log'!$B$2,-('complete results log'!$B$2*2))))))*E465</f>
        <v>-0</v>
      </c>
      <c r="R465" s="46">
        <f>(IF(M465="WON-EW",((((F465-1)*J465)*'complete results log'!$B$2)+('complete results log'!$B$2*(F465-1))),IF(M465="WON",((((F465-1)*J465)*'complete results log'!$B$2)+('complete results log'!$B$2*(F465-1))),IF(M465="PLACED",((((F465-1)*J465)*'complete results log'!$B$2)-'complete results log'!$B$2),IF(J465=0,-'complete results log'!$B$2,IF(J465=0,-'complete results log'!$B$2,-('complete results log'!$B$2*2)))))))*E465</f>
        <v>-0</v>
      </c>
      <c r="S465" s="3"/>
      <c r="T465" s="3"/>
      <c r="U465" s="3"/>
      <c r="V465" s="3"/>
      <c r="W465" s="3"/>
      <c r="X465" s="3"/>
      <c r="Y465" s="3"/>
      <c r="Z465" s="3"/>
    </row>
    <row ht="12" customHeight="1" r="466">
      <c r="A466" s="26"/>
      <c r="B466" s="28"/>
      <c r="C466" s="29"/>
      <c r="D466" s="29"/>
      <c r="E466" s="29"/>
      <c r="F466" s="29"/>
      <c r="G466" s="29"/>
      <c r="H466" s="43"/>
      <c r="I466" s="43"/>
      <c r="J466" s="43"/>
      <c r="K466" s="29"/>
      <c r="L466" s="29"/>
      <c r="M466" s="20"/>
      <c r="N466" s="45">
        <f>((G466-1)*(1-(IF(H466="no",0,'complete results log'!$B$3)))+1)</f>
        <v>0.05</v>
      </c>
      <c r="O466" s="45">
        <f>E466*IF(I466="yes",2,1)</f>
        <v>0</v>
      </c>
      <c r="P466" s="46">
        <f>(IF(M466="WON-EW",((((N466-1)*J466)*'complete results log'!$B$2)+('complete results log'!$B$2*(N466-1))),IF(M466="WON",((((N466-1)*J466)*'complete results log'!$B$2)+('complete results log'!$B$2*(N466-1))),IF(M466="PLACED",((((N466-1)*J466)*'complete results log'!$B$2)-'complete results log'!$B$2),IF(J466=0,-'complete results log'!$B$2,IF(J466=0,-'complete results log'!$B$2,-('complete results log'!$B$2*2)))))))*E466</f>
        <v>-0</v>
      </c>
      <c r="Q466" s="46">
        <f>(IF(M466="WON-EW",(((K466-1)*'complete results log'!$B$2)*(1-$B$3))+(((L466-1)*'complete results log'!$B$2)*(1-$B$3)),IF(M466="WON",(((K466-1)*'complete results log'!$B$2)*(1-$B$3)),IF(M466="PLACED",(((L466-1)*'complete results log'!$B$2)*(1-$B$3))-'complete results log'!$B$2,IF(J466=0,-'complete results log'!$B$2,-('complete results log'!$B$2*2))))))*E466</f>
        <v>-0</v>
      </c>
      <c r="R466" s="46">
        <f>(IF(M466="WON-EW",((((F466-1)*J466)*'complete results log'!$B$2)+('complete results log'!$B$2*(F466-1))),IF(M466="WON",((((F466-1)*J466)*'complete results log'!$B$2)+('complete results log'!$B$2*(F466-1))),IF(M466="PLACED",((((F466-1)*J466)*'complete results log'!$B$2)-'complete results log'!$B$2),IF(J466=0,-'complete results log'!$B$2,IF(J466=0,-'complete results log'!$B$2,-('complete results log'!$B$2*2)))))))*E466</f>
        <v>-0</v>
      </c>
      <c r="S466" s="3"/>
      <c r="T466" s="3"/>
      <c r="U466" s="3"/>
      <c r="V466" s="3"/>
      <c r="W466" s="3"/>
      <c r="X466" s="3"/>
      <c r="Y466" s="3"/>
      <c r="Z466" s="3"/>
    </row>
    <row ht="12" customHeight="1" r="467">
      <c r="A467" s="26"/>
      <c r="B467" s="28"/>
      <c r="C467" s="29"/>
      <c r="D467" s="29"/>
      <c r="E467" s="29"/>
      <c r="F467" s="29"/>
      <c r="G467" s="29"/>
      <c r="H467" s="43"/>
      <c r="I467" s="43"/>
      <c r="J467" s="43"/>
      <c r="K467" s="29"/>
      <c r="L467" s="29"/>
      <c r="M467" s="20"/>
      <c r="N467" s="45">
        <f>((G467-1)*(1-(IF(H467="no",0,'complete results log'!$B$3)))+1)</f>
        <v>0.05</v>
      </c>
      <c r="O467" s="45">
        <f>E467*IF(I467="yes",2,1)</f>
        <v>0</v>
      </c>
      <c r="P467" s="46">
        <f>(IF(M467="WON-EW",((((N467-1)*J467)*'complete results log'!$B$2)+('complete results log'!$B$2*(N467-1))),IF(M467="WON",((((N467-1)*J467)*'complete results log'!$B$2)+('complete results log'!$B$2*(N467-1))),IF(M467="PLACED",((((N467-1)*J467)*'complete results log'!$B$2)-'complete results log'!$B$2),IF(J467=0,-'complete results log'!$B$2,IF(J467=0,-'complete results log'!$B$2,-('complete results log'!$B$2*2)))))))*E467</f>
        <v>-0</v>
      </c>
      <c r="Q467" s="46">
        <f>(IF(M467="WON-EW",(((K467-1)*'complete results log'!$B$2)*(1-$B$3))+(((L467-1)*'complete results log'!$B$2)*(1-$B$3)),IF(M467="WON",(((K467-1)*'complete results log'!$B$2)*(1-$B$3)),IF(M467="PLACED",(((L467-1)*'complete results log'!$B$2)*(1-$B$3))-'complete results log'!$B$2,IF(J467=0,-'complete results log'!$B$2,-('complete results log'!$B$2*2))))))*E467</f>
        <v>-0</v>
      </c>
      <c r="R467" s="46">
        <f>(IF(M467="WON-EW",((((F467-1)*J467)*'complete results log'!$B$2)+('complete results log'!$B$2*(F467-1))),IF(M467="WON",((((F467-1)*J467)*'complete results log'!$B$2)+('complete results log'!$B$2*(F467-1))),IF(M467="PLACED",((((F467-1)*J467)*'complete results log'!$B$2)-'complete results log'!$B$2),IF(J467=0,-'complete results log'!$B$2,IF(J467=0,-'complete results log'!$B$2,-('complete results log'!$B$2*2)))))))*E467</f>
        <v>-0</v>
      </c>
      <c r="S467" s="3"/>
      <c r="T467" s="3"/>
      <c r="U467" s="3"/>
      <c r="V467" s="3"/>
      <c r="W467" s="3"/>
      <c r="X467" s="3"/>
      <c r="Y467" s="3"/>
      <c r="Z467" s="3"/>
    </row>
    <row ht="12" customHeight="1" r="468">
      <c r="A468" s="26"/>
      <c r="B468" s="28"/>
      <c r="C468" s="29"/>
      <c r="D468" s="29"/>
      <c r="E468" s="29"/>
      <c r="F468" s="29"/>
      <c r="G468" s="29"/>
      <c r="H468" s="43"/>
      <c r="I468" s="43"/>
      <c r="J468" s="43"/>
      <c r="K468" s="29"/>
      <c r="L468" s="29"/>
      <c r="M468" s="20"/>
      <c r="N468" s="45">
        <f>((G468-1)*(1-(IF(H468="no",0,'complete results log'!$B$3)))+1)</f>
        <v>0.05</v>
      </c>
      <c r="O468" s="45">
        <f>E468*IF(I468="yes",2,1)</f>
        <v>0</v>
      </c>
      <c r="P468" s="46">
        <f>(IF(M468="WON-EW",((((N468-1)*J468)*'complete results log'!$B$2)+('complete results log'!$B$2*(N468-1))),IF(M468="WON",((((N468-1)*J468)*'complete results log'!$B$2)+('complete results log'!$B$2*(N468-1))),IF(M468="PLACED",((((N468-1)*J468)*'complete results log'!$B$2)-'complete results log'!$B$2),IF(J468=0,-'complete results log'!$B$2,IF(J468=0,-'complete results log'!$B$2,-('complete results log'!$B$2*2)))))))*E468</f>
        <v>-0</v>
      </c>
      <c r="Q468" s="46">
        <f>(IF(M468="WON-EW",(((K468-1)*'complete results log'!$B$2)*(1-$B$3))+(((L468-1)*'complete results log'!$B$2)*(1-$B$3)),IF(M468="WON",(((K468-1)*'complete results log'!$B$2)*(1-$B$3)),IF(M468="PLACED",(((L468-1)*'complete results log'!$B$2)*(1-$B$3))-'complete results log'!$B$2,IF(J468=0,-'complete results log'!$B$2,-('complete results log'!$B$2*2))))))*E468</f>
        <v>-0</v>
      </c>
      <c r="R468" s="46">
        <f>(IF(M468="WON-EW",((((F468-1)*J468)*'complete results log'!$B$2)+('complete results log'!$B$2*(F468-1))),IF(M468="WON",((((F468-1)*J468)*'complete results log'!$B$2)+('complete results log'!$B$2*(F468-1))),IF(M468="PLACED",((((F468-1)*J468)*'complete results log'!$B$2)-'complete results log'!$B$2),IF(J468=0,-'complete results log'!$B$2,IF(J468=0,-'complete results log'!$B$2,-('complete results log'!$B$2*2)))))))*E468</f>
        <v>-0</v>
      </c>
      <c r="S468" s="3"/>
      <c r="T468" s="3"/>
      <c r="U468" s="3"/>
      <c r="V468" s="3"/>
      <c r="W468" s="3"/>
      <c r="X468" s="3"/>
      <c r="Y468" s="3"/>
      <c r="Z468" s="3"/>
    </row>
    <row ht="12" customHeight="1" r="469">
      <c r="A469" s="26"/>
      <c r="B469" s="28"/>
      <c r="C469" s="29"/>
      <c r="D469" s="29"/>
      <c r="E469" s="29"/>
      <c r="F469" s="29"/>
      <c r="G469" s="29"/>
      <c r="H469" s="43"/>
      <c r="I469" s="43"/>
      <c r="J469" s="43"/>
      <c r="K469" s="29"/>
      <c r="L469" s="29"/>
      <c r="M469" s="20"/>
      <c r="N469" s="45">
        <f>((G469-1)*(1-(IF(H469="no",0,'complete results log'!$B$3)))+1)</f>
        <v>0.05</v>
      </c>
      <c r="O469" s="45">
        <f>E469*IF(I469="yes",2,1)</f>
        <v>0</v>
      </c>
      <c r="P469" s="46">
        <f>(IF(M469="WON-EW",((((N469-1)*J469)*'complete results log'!$B$2)+('complete results log'!$B$2*(N469-1))),IF(M469="WON",((((N469-1)*J469)*'complete results log'!$B$2)+('complete results log'!$B$2*(N469-1))),IF(M469="PLACED",((((N469-1)*J469)*'complete results log'!$B$2)-'complete results log'!$B$2),IF(J469=0,-'complete results log'!$B$2,IF(J469=0,-'complete results log'!$B$2,-('complete results log'!$B$2*2)))))))*E469</f>
        <v>-0</v>
      </c>
      <c r="Q469" s="46">
        <f>(IF(M469="WON-EW",(((K469-1)*'complete results log'!$B$2)*(1-$B$3))+(((L469-1)*'complete results log'!$B$2)*(1-$B$3)),IF(M469="WON",(((K469-1)*'complete results log'!$B$2)*(1-$B$3)),IF(M469="PLACED",(((L469-1)*'complete results log'!$B$2)*(1-$B$3))-'complete results log'!$B$2,IF(J469=0,-'complete results log'!$B$2,-('complete results log'!$B$2*2))))))*E469</f>
        <v>-0</v>
      </c>
      <c r="R469" s="46">
        <f>(IF(M469="WON-EW",((((F469-1)*J469)*'complete results log'!$B$2)+('complete results log'!$B$2*(F469-1))),IF(M469="WON",((((F469-1)*J469)*'complete results log'!$B$2)+('complete results log'!$B$2*(F469-1))),IF(M469="PLACED",((((F469-1)*J469)*'complete results log'!$B$2)-'complete results log'!$B$2),IF(J469=0,-'complete results log'!$B$2,IF(J469=0,-'complete results log'!$B$2,-('complete results log'!$B$2*2)))))))*E469</f>
        <v>-0</v>
      </c>
      <c r="S469" s="3"/>
      <c r="T469" s="3"/>
      <c r="U469" s="3"/>
      <c r="V469" s="3"/>
      <c r="W469" s="3"/>
      <c r="X469" s="3"/>
      <c r="Y469" s="3"/>
      <c r="Z469" s="3"/>
    </row>
    <row ht="12" customHeight="1" r="470">
      <c r="A470" s="26"/>
      <c r="B470" s="28"/>
      <c r="C470" s="29"/>
      <c r="D470" s="29"/>
      <c r="E470" s="29"/>
      <c r="F470" s="29"/>
      <c r="G470" s="29"/>
      <c r="H470" s="43"/>
      <c r="I470" s="43"/>
      <c r="J470" s="43"/>
      <c r="K470" s="29"/>
      <c r="L470" s="29"/>
      <c r="M470" s="20"/>
      <c r="N470" s="45">
        <f>((G470-1)*(1-(IF(H470="no",0,'complete results log'!$B$3)))+1)</f>
        <v>0.05</v>
      </c>
      <c r="O470" s="45">
        <f>E470*IF(I470="yes",2,1)</f>
        <v>0</v>
      </c>
      <c r="P470" s="46">
        <f>(IF(M470="WON-EW",((((N470-1)*J470)*'complete results log'!$B$2)+('complete results log'!$B$2*(N470-1))),IF(M470="WON",((((N470-1)*J470)*'complete results log'!$B$2)+('complete results log'!$B$2*(N470-1))),IF(M470="PLACED",((((N470-1)*J470)*'complete results log'!$B$2)-'complete results log'!$B$2),IF(J470=0,-'complete results log'!$B$2,IF(J470=0,-'complete results log'!$B$2,-('complete results log'!$B$2*2)))))))*E470</f>
        <v>-0</v>
      </c>
      <c r="Q470" s="46">
        <f>(IF(M470="WON-EW",(((K470-1)*'complete results log'!$B$2)*(1-$B$3))+(((L470-1)*'complete results log'!$B$2)*(1-$B$3)),IF(M470="WON",(((K470-1)*'complete results log'!$B$2)*(1-$B$3)),IF(M470="PLACED",(((L470-1)*'complete results log'!$B$2)*(1-$B$3))-'complete results log'!$B$2,IF(J470=0,-'complete results log'!$B$2,-('complete results log'!$B$2*2))))))*E470</f>
        <v>-0</v>
      </c>
      <c r="R470" s="46">
        <f>(IF(M470="WON-EW",((((F470-1)*J470)*'complete results log'!$B$2)+('complete results log'!$B$2*(F470-1))),IF(M470="WON",((((F470-1)*J470)*'complete results log'!$B$2)+('complete results log'!$B$2*(F470-1))),IF(M470="PLACED",((((F470-1)*J470)*'complete results log'!$B$2)-'complete results log'!$B$2),IF(J470=0,-'complete results log'!$B$2,IF(J470=0,-'complete results log'!$B$2,-('complete results log'!$B$2*2)))))))*E470</f>
        <v>-0</v>
      </c>
      <c r="S470" s="3"/>
      <c r="T470" s="3"/>
      <c r="U470" s="3"/>
      <c r="V470" s="3"/>
      <c r="W470" s="3"/>
      <c r="X470" s="3"/>
      <c r="Y470" s="3"/>
      <c r="Z470" s="3"/>
    </row>
    <row ht="12" customHeight="1" r="471">
      <c r="A471" s="26"/>
      <c r="B471" s="28"/>
      <c r="C471" s="29"/>
      <c r="D471" s="29"/>
      <c r="E471" s="29"/>
      <c r="F471" s="29"/>
      <c r="G471" s="29"/>
      <c r="H471" s="43"/>
      <c r="I471" s="43"/>
      <c r="J471" s="43"/>
      <c r="K471" s="29"/>
      <c r="L471" s="29"/>
      <c r="M471" s="20"/>
      <c r="N471" s="45">
        <f>((G471-1)*(1-(IF(H471="no",0,'complete results log'!$B$3)))+1)</f>
        <v>0.05</v>
      </c>
      <c r="O471" s="45">
        <f>E471*IF(I471="yes",2,1)</f>
        <v>0</v>
      </c>
      <c r="P471" s="46">
        <f>(IF(M471="WON-EW",((((N471-1)*J471)*'complete results log'!$B$2)+('complete results log'!$B$2*(N471-1))),IF(M471="WON",((((N471-1)*J471)*'complete results log'!$B$2)+('complete results log'!$B$2*(N471-1))),IF(M471="PLACED",((((N471-1)*J471)*'complete results log'!$B$2)-'complete results log'!$B$2),IF(J471=0,-'complete results log'!$B$2,IF(J471=0,-'complete results log'!$B$2,-('complete results log'!$B$2*2)))))))*E471</f>
        <v>-0</v>
      </c>
      <c r="Q471" s="46">
        <f>(IF(M471="WON-EW",(((K471-1)*'complete results log'!$B$2)*(1-$B$3))+(((L471-1)*'complete results log'!$B$2)*(1-$B$3)),IF(M471="WON",(((K471-1)*'complete results log'!$B$2)*(1-$B$3)),IF(M471="PLACED",(((L471-1)*'complete results log'!$B$2)*(1-$B$3))-'complete results log'!$B$2,IF(J471=0,-'complete results log'!$B$2,-('complete results log'!$B$2*2))))))*E471</f>
        <v>-0</v>
      </c>
      <c r="R471" s="46">
        <f>(IF(M471="WON-EW",((((F471-1)*J471)*'complete results log'!$B$2)+('complete results log'!$B$2*(F471-1))),IF(M471="WON",((((F471-1)*J471)*'complete results log'!$B$2)+('complete results log'!$B$2*(F471-1))),IF(M471="PLACED",((((F471-1)*J471)*'complete results log'!$B$2)-'complete results log'!$B$2),IF(J471=0,-'complete results log'!$B$2,IF(J471=0,-'complete results log'!$B$2,-('complete results log'!$B$2*2)))))))*E471</f>
        <v>-0</v>
      </c>
      <c r="S471" s="3"/>
      <c r="T471" s="3"/>
      <c r="U471" s="3"/>
      <c r="V471" s="3"/>
      <c r="W471" s="3"/>
      <c r="X471" s="3"/>
      <c r="Y471" s="3"/>
      <c r="Z471" s="3"/>
    </row>
    <row ht="12" customHeight="1" r="472">
      <c r="A472" s="26"/>
      <c r="B472" s="28"/>
      <c r="C472" s="29"/>
      <c r="D472" s="29"/>
      <c r="E472" s="29"/>
      <c r="F472" s="29"/>
      <c r="G472" s="29"/>
      <c r="H472" s="43"/>
      <c r="I472" s="43"/>
      <c r="J472" s="43"/>
      <c r="K472" s="29"/>
      <c r="L472" s="29"/>
      <c r="M472" s="20"/>
      <c r="N472" s="45">
        <f>((G472-1)*(1-(IF(H472="no",0,'complete results log'!$B$3)))+1)</f>
        <v>0.05</v>
      </c>
      <c r="O472" s="45">
        <f>E472*IF(I472="yes",2,1)</f>
        <v>0</v>
      </c>
      <c r="P472" s="46">
        <f>(IF(M472="WON-EW",((((N472-1)*J472)*'complete results log'!$B$2)+('complete results log'!$B$2*(N472-1))),IF(M472="WON",((((N472-1)*J472)*'complete results log'!$B$2)+('complete results log'!$B$2*(N472-1))),IF(M472="PLACED",((((N472-1)*J472)*'complete results log'!$B$2)-'complete results log'!$B$2),IF(J472=0,-'complete results log'!$B$2,IF(J472=0,-'complete results log'!$B$2,-('complete results log'!$B$2*2)))))))*E472</f>
        <v>-0</v>
      </c>
      <c r="Q472" s="46">
        <f>(IF(M472="WON-EW",(((K472-1)*'complete results log'!$B$2)*(1-$B$3))+(((L472-1)*'complete results log'!$B$2)*(1-$B$3)),IF(M472="WON",(((K472-1)*'complete results log'!$B$2)*(1-$B$3)),IF(M472="PLACED",(((L472-1)*'complete results log'!$B$2)*(1-$B$3))-'complete results log'!$B$2,IF(J472=0,-'complete results log'!$B$2,-('complete results log'!$B$2*2))))))*E472</f>
        <v>-0</v>
      </c>
      <c r="R472" s="46">
        <f>(IF(M472="WON-EW",((((F472-1)*J472)*'complete results log'!$B$2)+('complete results log'!$B$2*(F472-1))),IF(M472="WON",((((F472-1)*J472)*'complete results log'!$B$2)+('complete results log'!$B$2*(F472-1))),IF(M472="PLACED",((((F472-1)*J472)*'complete results log'!$B$2)-'complete results log'!$B$2),IF(J472=0,-'complete results log'!$B$2,IF(J472=0,-'complete results log'!$B$2,-('complete results log'!$B$2*2)))))))*E472</f>
        <v>-0</v>
      </c>
      <c r="S472" s="3"/>
      <c r="T472" s="3"/>
      <c r="U472" s="3"/>
      <c r="V472" s="3"/>
      <c r="W472" s="3"/>
      <c r="X472" s="3"/>
      <c r="Y472" s="3"/>
      <c r="Z472" s="3"/>
    </row>
    <row ht="12" customHeight="1" r="473">
      <c r="A473" s="26"/>
      <c r="B473" s="28"/>
      <c r="C473" s="29"/>
      <c r="D473" s="29"/>
      <c r="E473" s="29"/>
      <c r="F473" s="29"/>
      <c r="G473" s="29"/>
      <c r="H473" s="43"/>
      <c r="I473" s="43"/>
      <c r="J473" s="43"/>
      <c r="K473" s="29"/>
      <c r="L473" s="29"/>
      <c r="M473" s="20"/>
      <c r="N473" s="45">
        <f>((G473-1)*(1-(IF(H473="no",0,'complete results log'!$B$3)))+1)</f>
        <v>0.05</v>
      </c>
      <c r="O473" s="45">
        <f>E473*IF(I473="yes",2,1)</f>
        <v>0</v>
      </c>
      <c r="P473" s="46">
        <f>(IF(M473="WON-EW",((((N473-1)*J473)*'complete results log'!$B$2)+('complete results log'!$B$2*(N473-1))),IF(M473="WON",((((N473-1)*J473)*'complete results log'!$B$2)+('complete results log'!$B$2*(N473-1))),IF(M473="PLACED",((((N473-1)*J473)*'complete results log'!$B$2)-'complete results log'!$B$2),IF(J473=0,-'complete results log'!$B$2,IF(J473=0,-'complete results log'!$B$2,-('complete results log'!$B$2*2)))))))*E473</f>
        <v>-0</v>
      </c>
      <c r="Q473" s="46">
        <f>(IF(M473="WON-EW",(((K473-1)*'complete results log'!$B$2)*(1-$B$3))+(((L473-1)*'complete results log'!$B$2)*(1-$B$3)),IF(M473="WON",(((K473-1)*'complete results log'!$B$2)*(1-$B$3)),IF(M473="PLACED",(((L473-1)*'complete results log'!$B$2)*(1-$B$3))-'complete results log'!$B$2,IF(J473=0,-'complete results log'!$B$2,-('complete results log'!$B$2*2))))))*E473</f>
        <v>-0</v>
      </c>
      <c r="R473" s="46">
        <f>(IF(M473="WON-EW",((((F473-1)*J473)*'complete results log'!$B$2)+('complete results log'!$B$2*(F473-1))),IF(M473="WON",((((F473-1)*J473)*'complete results log'!$B$2)+('complete results log'!$B$2*(F473-1))),IF(M473="PLACED",((((F473-1)*J473)*'complete results log'!$B$2)-'complete results log'!$B$2),IF(J473=0,-'complete results log'!$B$2,IF(J473=0,-'complete results log'!$B$2,-('complete results log'!$B$2*2)))))))*E473</f>
        <v>-0</v>
      </c>
      <c r="S473" s="3"/>
      <c r="T473" s="3"/>
      <c r="U473" s="3"/>
      <c r="V473" s="3"/>
      <c r="W473" s="3"/>
      <c r="X473" s="3"/>
      <c r="Y473" s="3"/>
      <c r="Z473" s="3"/>
    </row>
    <row ht="12" customHeight="1" r="474">
      <c r="A474" s="26"/>
      <c r="B474" s="28"/>
      <c r="C474" s="29"/>
      <c r="D474" s="29"/>
      <c r="E474" s="29"/>
      <c r="F474" s="29"/>
      <c r="G474" s="29"/>
      <c r="H474" s="43"/>
      <c r="I474" s="43"/>
      <c r="J474" s="43"/>
      <c r="K474" s="29"/>
      <c r="L474" s="29"/>
      <c r="M474" s="20"/>
      <c r="N474" s="45">
        <f>((G474-1)*(1-(IF(H474="no",0,'complete results log'!$B$3)))+1)</f>
        <v>0.05</v>
      </c>
      <c r="O474" s="45">
        <f>E474*IF(I474="yes",2,1)</f>
        <v>0</v>
      </c>
      <c r="P474" s="46">
        <f>(IF(M474="WON-EW",((((N474-1)*J474)*'complete results log'!$B$2)+('complete results log'!$B$2*(N474-1))),IF(M474="WON",((((N474-1)*J474)*'complete results log'!$B$2)+('complete results log'!$B$2*(N474-1))),IF(M474="PLACED",((((N474-1)*J474)*'complete results log'!$B$2)-'complete results log'!$B$2),IF(J474=0,-'complete results log'!$B$2,IF(J474=0,-'complete results log'!$B$2,-('complete results log'!$B$2*2)))))))*E474</f>
        <v>-0</v>
      </c>
      <c r="Q474" s="46">
        <f>(IF(M474="WON-EW",(((K474-1)*'complete results log'!$B$2)*(1-$B$3))+(((L474-1)*'complete results log'!$B$2)*(1-$B$3)),IF(M474="WON",(((K474-1)*'complete results log'!$B$2)*(1-$B$3)),IF(M474="PLACED",(((L474-1)*'complete results log'!$B$2)*(1-$B$3))-'complete results log'!$B$2,IF(J474=0,-'complete results log'!$B$2,-('complete results log'!$B$2*2))))))*E474</f>
        <v>-0</v>
      </c>
      <c r="R474" s="46">
        <f>(IF(M474="WON-EW",((((F474-1)*J474)*'complete results log'!$B$2)+('complete results log'!$B$2*(F474-1))),IF(M474="WON",((((F474-1)*J474)*'complete results log'!$B$2)+('complete results log'!$B$2*(F474-1))),IF(M474="PLACED",((((F474-1)*J474)*'complete results log'!$B$2)-'complete results log'!$B$2),IF(J474=0,-'complete results log'!$B$2,IF(J474=0,-'complete results log'!$B$2,-('complete results log'!$B$2*2)))))))*E474</f>
        <v>-0</v>
      </c>
      <c r="S474" s="3"/>
      <c r="T474" s="3"/>
      <c r="U474" s="3"/>
      <c r="V474" s="3"/>
      <c r="W474" s="3"/>
      <c r="X474" s="3"/>
      <c r="Y474" s="3"/>
      <c r="Z474" s="3"/>
    </row>
    <row ht="12" customHeight="1" r="475">
      <c r="A475" s="26"/>
      <c r="B475" s="28"/>
      <c r="C475" s="29"/>
      <c r="D475" s="29"/>
      <c r="E475" s="29"/>
      <c r="F475" s="29"/>
      <c r="G475" s="29"/>
      <c r="H475" s="43"/>
      <c r="I475" s="43"/>
      <c r="J475" s="43"/>
      <c r="K475" s="29"/>
      <c r="L475" s="29"/>
      <c r="M475" s="20"/>
      <c r="N475" s="45">
        <f>((G475-1)*(1-(IF(H475="no",0,'complete results log'!$B$3)))+1)</f>
        <v>0.05</v>
      </c>
      <c r="O475" s="45">
        <f>E475*IF(I475="yes",2,1)</f>
        <v>0</v>
      </c>
      <c r="P475" s="46">
        <f>(IF(M475="WON-EW",((((N475-1)*J475)*'complete results log'!$B$2)+('complete results log'!$B$2*(N475-1))),IF(M475="WON",((((N475-1)*J475)*'complete results log'!$B$2)+('complete results log'!$B$2*(N475-1))),IF(M475="PLACED",((((N475-1)*J475)*'complete results log'!$B$2)-'complete results log'!$B$2),IF(J475=0,-'complete results log'!$B$2,IF(J475=0,-'complete results log'!$B$2,-('complete results log'!$B$2*2)))))))*E475</f>
        <v>-0</v>
      </c>
      <c r="Q475" s="46">
        <f>(IF(M475="WON-EW",(((K475-1)*'complete results log'!$B$2)*(1-$B$3))+(((L475-1)*'complete results log'!$B$2)*(1-$B$3)),IF(M475="WON",(((K475-1)*'complete results log'!$B$2)*(1-$B$3)),IF(M475="PLACED",(((L475-1)*'complete results log'!$B$2)*(1-$B$3))-'complete results log'!$B$2,IF(J475=0,-'complete results log'!$B$2,-('complete results log'!$B$2*2))))))*E475</f>
        <v>-0</v>
      </c>
      <c r="R475" s="46">
        <f>(IF(M475="WON-EW",((((F475-1)*J475)*'complete results log'!$B$2)+('complete results log'!$B$2*(F475-1))),IF(M475="WON",((((F475-1)*J475)*'complete results log'!$B$2)+('complete results log'!$B$2*(F475-1))),IF(M475="PLACED",((((F475-1)*J475)*'complete results log'!$B$2)-'complete results log'!$B$2),IF(J475=0,-'complete results log'!$B$2,IF(J475=0,-'complete results log'!$B$2,-('complete results log'!$B$2*2)))))))*E475</f>
        <v>-0</v>
      </c>
      <c r="S475" s="3"/>
      <c r="T475" s="3"/>
      <c r="U475" s="3"/>
      <c r="V475" s="3"/>
      <c r="W475" s="3"/>
      <c r="X475" s="3"/>
      <c r="Y475" s="3"/>
      <c r="Z475" s="3"/>
    </row>
    <row ht="12" customHeight="1" r="476">
      <c r="A476" s="26"/>
      <c r="B476" s="28"/>
      <c r="C476" s="29"/>
      <c r="D476" s="29"/>
      <c r="E476" s="29"/>
      <c r="F476" s="29"/>
      <c r="G476" s="29"/>
      <c r="H476" s="43"/>
      <c r="I476" s="43"/>
      <c r="J476" s="43"/>
      <c r="K476" s="29"/>
      <c r="L476" s="29"/>
      <c r="M476" s="20"/>
      <c r="N476" s="45">
        <f>((G476-1)*(1-(IF(H476="no",0,'complete results log'!$B$3)))+1)</f>
        <v>0.05</v>
      </c>
      <c r="O476" s="45">
        <f>E476*IF(I476="yes",2,1)</f>
        <v>0</v>
      </c>
      <c r="P476" s="46">
        <f>(IF(M476="WON-EW",((((N476-1)*J476)*'complete results log'!$B$2)+('complete results log'!$B$2*(N476-1))),IF(M476="WON",((((N476-1)*J476)*'complete results log'!$B$2)+('complete results log'!$B$2*(N476-1))),IF(M476="PLACED",((((N476-1)*J476)*'complete results log'!$B$2)-'complete results log'!$B$2),IF(J476=0,-'complete results log'!$B$2,IF(J476=0,-'complete results log'!$B$2,-('complete results log'!$B$2*2)))))))*E476</f>
        <v>-0</v>
      </c>
      <c r="Q476" s="46">
        <f>(IF(M476="WON-EW",(((K476-1)*'complete results log'!$B$2)*(1-$B$3))+(((L476-1)*'complete results log'!$B$2)*(1-$B$3)),IF(M476="WON",(((K476-1)*'complete results log'!$B$2)*(1-$B$3)),IF(M476="PLACED",(((L476-1)*'complete results log'!$B$2)*(1-$B$3))-'complete results log'!$B$2,IF(J476=0,-'complete results log'!$B$2,-('complete results log'!$B$2*2))))))*E476</f>
        <v>-0</v>
      </c>
      <c r="R476" s="46">
        <f>(IF(M476="WON-EW",((((F476-1)*J476)*'complete results log'!$B$2)+('complete results log'!$B$2*(F476-1))),IF(M476="WON",((((F476-1)*J476)*'complete results log'!$B$2)+('complete results log'!$B$2*(F476-1))),IF(M476="PLACED",((((F476-1)*J476)*'complete results log'!$B$2)-'complete results log'!$B$2),IF(J476=0,-'complete results log'!$B$2,IF(J476=0,-'complete results log'!$B$2,-('complete results log'!$B$2*2)))))))*E476</f>
        <v>-0</v>
      </c>
      <c r="S476" s="3"/>
      <c r="T476" s="3"/>
      <c r="U476" s="3"/>
      <c r="V476" s="3"/>
      <c r="W476" s="3"/>
      <c r="X476" s="3"/>
      <c r="Y476" s="3"/>
      <c r="Z476" s="3"/>
    </row>
    <row ht="12" customHeight="1" r="477">
      <c r="A477" s="26"/>
      <c r="B477" s="28"/>
      <c r="C477" s="29"/>
      <c r="D477" s="29"/>
      <c r="E477" s="29"/>
      <c r="F477" s="29"/>
      <c r="G477" s="29"/>
      <c r="H477" s="43"/>
      <c r="I477" s="43"/>
      <c r="J477" s="43"/>
      <c r="K477" s="29"/>
      <c r="L477" s="29"/>
      <c r="M477" s="20"/>
      <c r="N477" s="45">
        <f>((G477-1)*(1-(IF(H477="no",0,'complete results log'!$B$3)))+1)</f>
        <v>0.05</v>
      </c>
      <c r="O477" s="45">
        <f>E477*IF(I477="yes",2,1)</f>
        <v>0</v>
      </c>
      <c r="P477" s="46">
        <f>(IF(M477="WON-EW",((((N477-1)*J477)*'complete results log'!$B$2)+('complete results log'!$B$2*(N477-1))),IF(M477="WON",((((N477-1)*J477)*'complete results log'!$B$2)+('complete results log'!$B$2*(N477-1))),IF(M477="PLACED",((((N477-1)*J477)*'complete results log'!$B$2)-'complete results log'!$B$2),IF(J477=0,-'complete results log'!$B$2,IF(J477=0,-'complete results log'!$B$2,-('complete results log'!$B$2*2)))))))*E477</f>
        <v>-0</v>
      </c>
      <c r="Q477" s="46">
        <f>(IF(M477="WON-EW",(((K477-1)*'complete results log'!$B$2)*(1-$B$3))+(((L477-1)*'complete results log'!$B$2)*(1-$B$3)),IF(M477="WON",(((K477-1)*'complete results log'!$B$2)*(1-$B$3)),IF(M477="PLACED",(((L477-1)*'complete results log'!$B$2)*(1-$B$3))-'complete results log'!$B$2,IF(J477=0,-'complete results log'!$B$2,-('complete results log'!$B$2*2))))))*E477</f>
        <v>-0</v>
      </c>
      <c r="R477" s="46">
        <f>(IF(M477="WON-EW",((((F477-1)*J477)*'complete results log'!$B$2)+('complete results log'!$B$2*(F477-1))),IF(M477="WON",((((F477-1)*J477)*'complete results log'!$B$2)+('complete results log'!$B$2*(F477-1))),IF(M477="PLACED",((((F477-1)*J477)*'complete results log'!$B$2)-'complete results log'!$B$2),IF(J477=0,-'complete results log'!$B$2,IF(J477=0,-'complete results log'!$B$2,-('complete results log'!$B$2*2)))))))*E477</f>
        <v>-0</v>
      </c>
      <c r="S477" s="3"/>
      <c r="T477" s="3"/>
      <c r="U477" s="3"/>
      <c r="V477" s="3"/>
      <c r="W477" s="3"/>
      <c r="X477" s="3"/>
      <c r="Y477" s="3"/>
      <c r="Z477" s="3"/>
    </row>
    <row ht="12" customHeight="1" r="478">
      <c r="A478" s="26"/>
      <c r="B478" s="28"/>
      <c r="C478" s="29"/>
      <c r="D478" s="29"/>
      <c r="E478" s="29"/>
      <c r="F478" s="29"/>
      <c r="G478" s="29"/>
      <c r="H478" s="43"/>
      <c r="I478" s="43"/>
      <c r="J478" s="43"/>
      <c r="K478" s="29"/>
      <c r="L478" s="29"/>
      <c r="M478" s="20"/>
      <c r="N478" s="45">
        <f>((G478-1)*(1-(IF(H478="no",0,'complete results log'!$B$3)))+1)</f>
        <v>0.05</v>
      </c>
      <c r="O478" s="45">
        <f>E478*IF(I478="yes",2,1)</f>
        <v>0</v>
      </c>
      <c r="P478" s="46">
        <f>(IF(M478="WON-EW",((((N478-1)*J478)*'complete results log'!$B$2)+('complete results log'!$B$2*(N478-1))),IF(M478="WON",((((N478-1)*J478)*'complete results log'!$B$2)+('complete results log'!$B$2*(N478-1))),IF(M478="PLACED",((((N478-1)*J478)*'complete results log'!$B$2)-'complete results log'!$B$2),IF(J478=0,-'complete results log'!$B$2,IF(J478=0,-'complete results log'!$B$2,-('complete results log'!$B$2*2)))))))*E478</f>
        <v>-0</v>
      </c>
      <c r="Q478" s="46">
        <f>(IF(M478="WON-EW",(((K478-1)*'complete results log'!$B$2)*(1-$B$3))+(((L478-1)*'complete results log'!$B$2)*(1-$B$3)),IF(M478="WON",(((K478-1)*'complete results log'!$B$2)*(1-$B$3)),IF(M478="PLACED",(((L478-1)*'complete results log'!$B$2)*(1-$B$3))-'complete results log'!$B$2,IF(J478=0,-'complete results log'!$B$2,-('complete results log'!$B$2*2))))))*E478</f>
        <v>-0</v>
      </c>
      <c r="R478" s="46">
        <f>(IF(M478="WON-EW",((((F478-1)*J478)*'complete results log'!$B$2)+('complete results log'!$B$2*(F478-1))),IF(M478="WON",((((F478-1)*J478)*'complete results log'!$B$2)+('complete results log'!$B$2*(F478-1))),IF(M478="PLACED",((((F478-1)*J478)*'complete results log'!$B$2)-'complete results log'!$B$2),IF(J478=0,-'complete results log'!$B$2,IF(J478=0,-'complete results log'!$B$2,-('complete results log'!$B$2*2)))))))*E478</f>
        <v>-0</v>
      </c>
      <c r="S478" s="3"/>
      <c r="T478" s="3"/>
      <c r="U478" s="3"/>
      <c r="V478" s="3"/>
      <c r="W478" s="3"/>
      <c r="X478" s="3"/>
      <c r="Y478" s="3"/>
      <c r="Z478" s="3"/>
    </row>
    <row ht="12" customHeight="1" r="479">
      <c r="A479" s="26"/>
      <c r="B479" s="28"/>
      <c r="C479" s="29"/>
      <c r="D479" s="29"/>
      <c r="E479" s="29"/>
      <c r="F479" s="29"/>
      <c r="G479" s="29"/>
      <c r="H479" s="43"/>
      <c r="I479" s="43"/>
      <c r="J479" s="43"/>
      <c r="K479" s="29"/>
      <c r="L479" s="29"/>
      <c r="M479" s="20"/>
      <c r="N479" s="45">
        <f>((G479-1)*(1-(IF(H479="no",0,'complete results log'!$B$3)))+1)</f>
        <v>0.05</v>
      </c>
      <c r="O479" s="45">
        <f>E479*IF(I479="yes",2,1)</f>
        <v>0</v>
      </c>
      <c r="P479" s="46">
        <f>(IF(M479="WON-EW",((((N479-1)*J479)*'complete results log'!$B$2)+('complete results log'!$B$2*(N479-1))),IF(M479="WON",((((N479-1)*J479)*'complete results log'!$B$2)+('complete results log'!$B$2*(N479-1))),IF(M479="PLACED",((((N479-1)*J479)*'complete results log'!$B$2)-'complete results log'!$B$2),IF(J479=0,-'complete results log'!$B$2,IF(J479=0,-'complete results log'!$B$2,-('complete results log'!$B$2*2)))))))*E479</f>
        <v>-0</v>
      </c>
      <c r="Q479" s="46">
        <f>(IF(M479="WON-EW",(((K479-1)*'complete results log'!$B$2)*(1-$B$3))+(((L479-1)*'complete results log'!$B$2)*(1-$B$3)),IF(M479="WON",(((K479-1)*'complete results log'!$B$2)*(1-$B$3)),IF(M479="PLACED",(((L479-1)*'complete results log'!$B$2)*(1-$B$3))-'complete results log'!$B$2,IF(J479=0,-'complete results log'!$B$2,-('complete results log'!$B$2*2))))))*E479</f>
        <v>-0</v>
      </c>
      <c r="R479" s="46">
        <f>(IF(M479="WON-EW",((((F479-1)*J479)*'complete results log'!$B$2)+('complete results log'!$B$2*(F479-1))),IF(M479="WON",((((F479-1)*J479)*'complete results log'!$B$2)+('complete results log'!$B$2*(F479-1))),IF(M479="PLACED",((((F479-1)*J479)*'complete results log'!$B$2)-'complete results log'!$B$2),IF(J479=0,-'complete results log'!$B$2,IF(J479=0,-'complete results log'!$B$2,-('complete results log'!$B$2*2)))))))*E479</f>
        <v>-0</v>
      </c>
      <c r="S479" s="3"/>
      <c r="T479" s="3"/>
      <c r="U479" s="3"/>
      <c r="V479" s="3"/>
      <c r="W479" s="3"/>
      <c r="X479" s="3"/>
      <c r="Y479" s="3"/>
      <c r="Z479" s="3"/>
    </row>
    <row ht="12" customHeight="1" r="480">
      <c r="A480" s="26"/>
      <c r="B480" s="28"/>
      <c r="C480" s="29"/>
      <c r="D480" s="29"/>
      <c r="E480" s="29"/>
      <c r="F480" s="29"/>
      <c r="G480" s="29"/>
      <c r="H480" s="43"/>
      <c r="I480" s="43"/>
      <c r="J480" s="43"/>
      <c r="K480" s="29"/>
      <c r="L480" s="29"/>
      <c r="M480" s="20"/>
      <c r="N480" s="45">
        <f>((G480-1)*(1-(IF(H480="no",0,'complete results log'!$B$3)))+1)</f>
        <v>0.05</v>
      </c>
      <c r="O480" s="45">
        <f>E480*IF(I480="yes",2,1)</f>
        <v>0</v>
      </c>
      <c r="P480" s="46">
        <f>(IF(M480="WON-EW",((((N480-1)*J480)*'complete results log'!$B$2)+('complete results log'!$B$2*(N480-1))),IF(M480="WON",((((N480-1)*J480)*'complete results log'!$B$2)+('complete results log'!$B$2*(N480-1))),IF(M480="PLACED",((((N480-1)*J480)*'complete results log'!$B$2)-'complete results log'!$B$2),IF(J480=0,-'complete results log'!$B$2,IF(J480=0,-'complete results log'!$B$2,-('complete results log'!$B$2*2)))))))*E480</f>
        <v>-0</v>
      </c>
      <c r="Q480" s="46">
        <f>(IF(M480="WON-EW",(((K480-1)*'complete results log'!$B$2)*(1-$B$3))+(((L480-1)*'complete results log'!$B$2)*(1-$B$3)),IF(M480="WON",(((K480-1)*'complete results log'!$B$2)*(1-$B$3)),IF(M480="PLACED",(((L480-1)*'complete results log'!$B$2)*(1-$B$3))-'complete results log'!$B$2,IF(J480=0,-'complete results log'!$B$2,-('complete results log'!$B$2*2))))))*E480</f>
        <v>-0</v>
      </c>
      <c r="R480" s="46">
        <f>(IF(M480="WON-EW",((((F480-1)*J480)*'complete results log'!$B$2)+('complete results log'!$B$2*(F480-1))),IF(M480="WON",((((F480-1)*J480)*'complete results log'!$B$2)+('complete results log'!$B$2*(F480-1))),IF(M480="PLACED",((((F480-1)*J480)*'complete results log'!$B$2)-'complete results log'!$B$2),IF(J480=0,-'complete results log'!$B$2,IF(J480=0,-'complete results log'!$B$2,-('complete results log'!$B$2*2)))))))*E480</f>
        <v>-0</v>
      </c>
      <c r="S480" s="3"/>
      <c r="T480" s="3"/>
      <c r="U480" s="3"/>
      <c r="V480" s="3"/>
      <c r="W480" s="3"/>
      <c r="X480" s="3"/>
      <c r="Y480" s="3"/>
      <c r="Z480" s="3"/>
    </row>
    <row ht="12" customHeight="1" r="481">
      <c r="A481" s="26"/>
      <c r="B481" s="28"/>
      <c r="C481" s="29"/>
      <c r="D481" s="29"/>
      <c r="E481" s="29"/>
      <c r="F481" s="29"/>
      <c r="G481" s="29"/>
      <c r="H481" s="43"/>
      <c r="I481" s="43"/>
      <c r="J481" s="43"/>
      <c r="K481" s="29"/>
      <c r="L481" s="29"/>
      <c r="M481" s="20"/>
      <c r="N481" s="45">
        <f>((G481-1)*(1-(IF(H481="no",0,'complete results log'!$B$3)))+1)</f>
        <v>0.05</v>
      </c>
      <c r="O481" s="45">
        <f>E481*IF(I481="yes",2,1)</f>
        <v>0</v>
      </c>
      <c r="P481" s="46">
        <f>(IF(M481="WON-EW",((((N481-1)*J481)*'complete results log'!$B$2)+('complete results log'!$B$2*(N481-1))),IF(M481="WON",((((N481-1)*J481)*'complete results log'!$B$2)+('complete results log'!$B$2*(N481-1))),IF(M481="PLACED",((((N481-1)*J481)*'complete results log'!$B$2)-'complete results log'!$B$2),IF(J481=0,-'complete results log'!$B$2,IF(J481=0,-'complete results log'!$B$2,-('complete results log'!$B$2*2)))))))*E481</f>
        <v>-0</v>
      </c>
      <c r="Q481" s="46">
        <f>(IF(M481="WON-EW",(((K481-1)*'complete results log'!$B$2)*(1-$B$3))+(((L481-1)*'complete results log'!$B$2)*(1-$B$3)),IF(M481="WON",(((K481-1)*'complete results log'!$B$2)*(1-$B$3)),IF(M481="PLACED",(((L481-1)*'complete results log'!$B$2)*(1-$B$3))-'complete results log'!$B$2,IF(J481=0,-'complete results log'!$B$2,-('complete results log'!$B$2*2))))))*E481</f>
        <v>-0</v>
      </c>
      <c r="R481" s="46">
        <f>(IF(M481="WON-EW",((((F481-1)*J481)*'complete results log'!$B$2)+('complete results log'!$B$2*(F481-1))),IF(M481="WON",((((F481-1)*J481)*'complete results log'!$B$2)+('complete results log'!$B$2*(F481-1))),IF(M481="PLACED",((((F481-1)*J481)*'complete results log'!$B$2)-'complete results log'!$B$2),IF(J481=0,-'complete results log'!$B$2,IF(J481=0,-'complete results log'!$B$2,-('complete results log'!$B$2*2)))))))*E481</f>
        <v>-0</v>
      </c>
      <c r="S481" s="3"/>
      <c r="T481" s="3"/>
      <c r="U481" s="3"/>
      <c r="V481" s="3"/>
      <c r="W481" s="3"/>
      <c r="X481" s="3"/>
      <c r="Y481" s="3"/>
      <c r="Z481" s="3"/>
    </row>
    <row ht="12" customHeight="1" r="482">
      <c r="A482" s="26"/>
      <c r="B482" s="28"/>
      <c r="C482" s="29"/>
      <c r="D482" s="29"/>
      <c r="E482" s="29"/>
      <c r="F482" s="29"/>
      <c r="G482" s="29"/>
      <c r="H482" s="43"/>
      <c r="I482" s="43"/>
      <c r="J482" s="43"/>
      <c r="K482" s="29"/>
      <c r="L482" s="29"/>
      <c r="M482" s="20"/>
      <c r="N482" s="45">
        <f>((G482-1)*(1-(IF(H482="no",0,'complete results log'!$B$3)))+1)</f>
        <v>0.05</v>
      </c>
      <c r="O482" s="45">
        <f>E482*IF(I482="yes",2,1)</f>
        <v>0</v>
      </c>
      <c r="P482" s="46">
        <f>(IF(M482="WON-EW",((((N482-1)*J482)*'complete results log'!$B$2)+('complete results log'!$B$2*(N482-1))),IF(M482="WON",((((N482-1)*J482)*'complete results log'!$B$2)+('complete results log'!$B$2*(N482-1))),IF(M482="PLACED",((((N482-1)*J482)*'complete results log'!$B$2)-'complete results log'!$B$2),IF(J482=0,-'complete results log'!$B$2,IF(J482=0,-'complete results log'!$B$2,-('complete results log'!$B$2*2)))))))*E482</f>
        <v>-0</v>
      </c>
      <c r="Q482" s="46">
        <f>(IF(M482="WON-EW",(((K482-1)*'complete results log'!$B$2)*(1-$B$3))+(((L482-1)*'complete results log'!$B$2)*(1-$B$3)),IF(M482="WON",(((K482-1)*'complete results log'!$B$2)*(1-$B$3)),IF(M482="PLACED",(((L482-1)*'complete results log'!$B$2)*(1-$B$3))-'complete results log'!$B$2,IF(J482=0,-'complete results log'!$B$2,-('complete results log'!$B$2*2))))))*E482</f>
        <v>-0</v>
      </c>
      <c r="R482" s="46">
        <f>(IF(M482="WON-EW",((((F482-1)*J482)*'complete results log'!$B$2)+('complete results log'!$B$2*(F482-1))),IF(M482="WON",((((F482-1)*J482)*'complete results log'!$B$2)+('complete results log'!$B$2*(F482-1))),IF(M482="PLACED",((((F482-1)*J482)*'complete results log'!$B$2)-'complete results log'!$B$2),IF(J482=0,-'complete results log'!$B$2,IF(J482=0,-'complete results log'!$B$2,-('complete results log'!$B$2*2)))))))*E482</f>
        <v>-0</v>
      </c>
      <c r="S482" s="3"/>
      <c r="T482" s="3"/>
      <c r="U482" s="3"/>
      <c r="V482" s="3"/>
      <c r="W482" s="3"/>
      <c r="X482" s="3"/>
      <c r="Y482" s="3"/>
      <c r="Z482" s="3"/>
    </row>
    <row ht="12" customHeight="1" r="483">
      <c r="A483" s="26"/>
      <c r="B483" s="28"/>
      <c r="C483" s="29"/>
      <c r="D483" s="29"/>
      <c r="E483" s="29"/>
      <c r="F483" s="29"/>
      <c r="G483" s="29"/>
      <c r="H483" s="43"/>
      <c r="I483" s="43"/>
      <c r="J483" s="43"/>
      <c r="K483" s="29"/>
      <c r="L483" s="29"/>
      <c r="M483" s="20"/>
      <c r="N483" s="45">
        <f>((G483-1)*(1-(IF(H483="no",0,'complete results log'!$B$3)))+1)</f>
        <v>0.05</v>
      </c>
      <c r="O483" s="45">
        <f>E483*IF(I483="yes",2,1)</f>
        <v>0</v>
      </c>
      <c r="P483" s="46">
        <f>(IF(M483="WON-EW",((((N483-1)*J483)*'complete results log'!$B$2)+('complete results log'!$B$2*(N483-1))),IF(M483="WON",((((N483-1)*J483)*'complete results log'!$B$2)+('complete results log'!$B$2*(N483-1))),IF(M483="PLACED",((((N483-1)*J483)*'complete results log'!$B$2)-'complete results log'!$B$2),IF(J483=0,-'complete results log'!$B$2,IF(J483=0,-'complete results log'!$B$2,-('complete results log'!$B$2*2)))))))*E483</f>
        <v>-0</v>
      </c>
      <c r="Q483" s="46">
        <f>(IF(M483="WON-EW",(((K483-1)*'complete results log'!$B$2)*(1-$B$3))+(((L483-1)*'complete results log'!$B$2)*(1-$B$3)),IF(M483="WON",(((K483-1)*'complete results log'!$B$2)*(1-$B$3)),IF(M483="PLACED",(((L483-1)*'complete results log'!$B$2)*(1-$B$3))-'complete results log'!$B$2,IF(J483=0,-'complete results log'!$B$2,-('complete results log'!$B$2*2))))))*E483</f>
        <v>-0</v>
      </c>
      <c r="R483" s="46">
        <f>(IF(M483="WON-EW",((((F483-1)*J483)*'complete results log'!$B$2)+('complete results log'!$B$2*(F483-1))),IF(M483="WON",((((F483-1)*J483)*'complete results log'!$B$2)+('complete results log'!$B$2*(F483-1))),IF(M483="PLACED",((((F483-1)*J483)*'complete results log'!$B$2)-'complete results log'!$B$2),IF(J483=0,-'complete results log'!$B$2,IF(J483=0,-'complete results log'!$B$2,-('complete results log'!$B$2*2)))))))*E483</f>
        <v>-0</v>
      </c>
      <c r="S483" s="3"/>
      <c r="T483" s="3"/>
      <c r="U483" s="3"/>
      <c r="V483" s="3"/>
      <c r="W483" s="3"/>
      <c r="X483" s="3"/>
      <c r="Y483" s="3"/>
      <c r="Z483" s="3"/>
    </row>
    <row ht="12" customHeight="1" r="484">
      <c r="A484" s="26"/>
      <c r="B484" s="28"/>
      <c r="C484" s="29"/>
      <c r="D484" s="29"/>
      <c r="E484" s="29"/>
      <c r="F484" s="29"/>
      <c r="G484" s="29"/>
      <c r="H484" s="43"/>
      <c r="I484" s="43"/>
      <c r="J484" s="43"/>
      <c r="K484" s="29"/>
      <c r="L484" s="29"/>
      <c r="M484" s="20"/>
      <c r="N484" s="45">
        <f>((G484-1)*(1-(IF(H484="no",0,'complete results log'!$B$3)))+1)</f>
        <v>0.05</v>
      </c>
      <c r="O484" s="45">
        <f>E484*IF(I484="yes",2,1)</f>
        <v>0</v>
      </c>
      <c r="P484" s="46">
        <f>(IF(M484="WON-EW",((((N484-1)*J484)*'complete results log'!$B$2)+('complete results log'!$B$2*(N484-1))),IF(M484="WON",((((N484-1)*J484)*'complete results log'!$B$2)+('complete results log'!$B$2*(N484-1))),IF(M484="PLACED",((((N484-1)*J484)*'complete results log'!$B$2)-'complete results log'!$B$2),IF(J484=0,-'complete results log'!$B$2,IF(J484=0,-'complete results log'!$B$2,-('complete results log'!$B$2*2)))))))*E484</f>
        <v>-0</v>
      </c>
      <c r="Q484" s="46">
        <f>(IF(M484="WON-EW",(((K484-1)*'complete results log'!$B$2)*(1-$B$3))+(((L484-1)*'complete results log'!$B$2)*(1-$B$3)),IF(M484="WON",(((K484-1)*'complete results log'!$B$2)*(1-$B$3)),IF(M484="PLACED",(((L484-1)*'complete results log'!$B$2)*(1-$B$3))-'complete results log'!$B$2,IF(J484=0,-'complete results log'!$B$2,-('complete results log'!$B$2*2))))))*E484</f>
        <v>-0</v>
      </c>
      <c r="R484" s="46">
        <f>(IF(M484="WON-EW",((((F484-1)*J484)*'complete results log'!$B$2)+('complete results log'!$B$2*(F484-1))),IF(M484="WON",((((F484-1)*J484)*'complete results log'!$B$2)+('complete results log'!$B$2*(F484-1))),IF(M484="PLACED",((((F484-1)*J484)*'complete results log'!$B$2)-'complete results log'!$B$2),IF(J484=0,-'complete results log'!$B$2,IF(J484=0,-'complete results log'!$B$2,-('complete results log'!$B$2*2)))))))*E484</f>
        <v>-0</v>
      </c>
      <c r="S484" s="3"/>
      <c r="T484" s="3"/>
      <c r="U484" s="3"/>
      <c r="V484" s="3"/>
      <c r="W484" s="3"/>
      <c r="X484" s="3"/>
      <c r="Y484" s="3"/>
      <c r="Z484" s="3"/>
    </row>
    <row ht="12" customHeight="1" r="485">
      <c r="A485" s="26"/>
      <c r="B485" s="28"/>
      <c r="C485" s="29"/>
      <c r="D485" s="29"/>
      <c r="E485" s="29"/>
      <c r="F485" s="29"/>
      <c r="G485" s="29"/>
      <c r="H485" s="43"/>
      <c r="I485" s="43"/>
      <c r="J485" s="43"/>
      <c r="K485" s="29"/>
      <c r="L485" s="29"/>
      <c r="M485" s="20"/>
      <c r="N485" s="45">
        <f>((G485-1)*(1-(IF(H485="no",0,'complete results log'!$B$3)))+1)</f>
        <v>0.05</v>
      </c>
      <c r="O485" s="45">
        <f>E485*IF(I485="yes",2,1)</f>
        <v>0</v>
      </c>
      <c r="P485" s="46">
        <f>(IF(M485="WON-EW",((((N485-1)*J485)*'complete results log'!$B$2)+('complete results log'!$B$2*(N485-1))),IF(M485="WON",((((N485-1)*J485)*'complete results log'!$B$2)+('complete results log'!$B$2*(N485-1))),IF(M485="PLACED",((((N485-1)*J485)*'complete results log'!$B$2)-'complete results log'!$B$2),IF(J485=0,-'complete results log'!$B$2,IF(J485=0,-'complete results log'!$B$2,-('complete results log'!$B$2*2)))))))*E485</f>
        <v>-0</v>
      </c>
      <c r="Q485" s="46">
        <f>(IF(M485="WON-EW",(((K485-1)*'complete results log'!$B$2)*(1-$B$3))+(((L485-1)*'complete results log'!$B$2)*(1-$B$3)),IF(M485="WON",(((K485-1)*'complete results log'!$B$2)*(1-$B$3)),IF(M485="PLACED",(((L485-1)*'complete results log'!$B$2)*(1-$B$3))-'complete results log'!$B$2,IF(J485=0,-'complete results log'!$B$2,-('complete results log'!$B$2*2))))))*E485</f>
        <v>-0</v>
      </c>
      <c r="R485" s="46">
        <f>(IF(M485="WON-EW",((((F485-1)*J485)*'complete results log'!$B$2)+('complete results log'!$B$2*(F485-1))),IF(M485="WON",((((F485-1)*J485)*'complete results log'!$B$2)+('complete results log'!$B$2*(F485-1))),IF(M485="PLACED",((((F485-1)*J485)*'complete results log'!$B$2)-'complete results log'!$B$2),IF(J485=0,-'complete results log'!$B$2,IF(J485=0,-'complete results log'!$B$2,-('complete results log'!$B$2*2)))))))*E485</f>
        <v>-0</v>
      </c>
      <c r="S485" s="3"/>
      <c r="T485" s="3"/>
      <c r="U485" s="3"/>
      <c r="V485" s="3"/>
      <c r="W485" s="3"/>
      <c r="X485" s="3"/>
      <c r="Y485" s="3"/>
      <c r="Z485" s="3"/>
    </row>
    <row ht="12" customHeight="1" r="486">
      <c r="A486" s="26"/>
      <c r="B486" s="28"/>
      <c r="C486" s="29"/>
      <c r="D486" s="29"/>
      <c r="E486" s="29"/>
      <c r="F486" s="29"/>
      <c r="G486" s="29"/>
      <c r="H486" s="43"/>
      <c r="I486" s="43"/>
      <c r="J486" s="43"/>
      <c r="K486" s="29"/>
      <c r="L486" s="29"/>
      <c r="M486" s="20"/>
      <c r="N486" s="45">
        <f>((G486-1)*(1-(IF(H486="no",0,'complete results log'!$B$3)))+1)</f>
        <v>0.05</v>
      </c>
      <c r="O486" s="45">
        <f>E486*IF(I486="yes",2,1)</f>
        <v>0</v>
      </c>
      <c r="P486" s="46">
        <f>(IF(M486="WON-EW",((((N486-1)*J486)*'complete results log'!$B$2)+('complete results log'!$B$2*(N486-1))),IF(M486="WON",((((N486-1)*J486)*'complete results log'!$B$2)+('complete results log'!$B$2*(N486-1))),IF(M486="PLACED",((((N486-1)*J486)*'complete results log'!$B$2)-'complete results log'!$B$2),IF(J486=0,-'complete results log'!$B$2,IF(J486=0,-'complete results log'!$B$2,-('complete results log'!$B$2*2)))))))*E486</f>
        <v>-0</v>
      </c>
      <c r="Q486" s="46">
        <f>(IF(M486="WON-EW",(((K486-1)*'complete results log'!$B$2)*(1-$B$3))+(((L486-1)*'complete results log'!$B$2)*(1-$B$3)),IF(M486="WON",(((K486-1)*'complete results log'!$B$2)*(1-$B$3)),IF(M486="PLACED",(((L486-1)*'complete results log'!$B$2)*(1-$B$3))-'complete results log'!$B$2,IF(J486=0,-'complete results log'!$B$2,-('complete results log'!$B$2*2))))))*E486</f>
        <v>-0</v>
      </c>
      <c r="R486" s="46">
        <f>(IF(M486="WON-EW",((((F486-1)*J486)*'complete results log'!$B$2)+('complete results log'!$B$2*(F486-1))),IF(M486="WON",((((F486-1)*J486)*'complete results log'!$B$2)+('complete results log'!$B$2*(F486-1))),IF(M486="PLACED",((((F486-1)*J486)*'complete results log'!$B$2)-'complete results log'!$B$2),IF(J486=0,-'complete results log'!$B$2,IF(J486=0,-'complete results log'!$B$2,-('complete results log'!$B$2*2)))))))*E486</f>
        <v>-0</v>
      </c>
      <c r="S486" s="3"/>
      <c r="T486" s="3"/>
      <c r="U486" s="3"/>
      <c r="V486" s="3"/>
      <c r="W486" s="3"/>
      <c r="X486" s="3"/>
      <c r="Y486" s="3"/>
      <c r="Z486" s="3"/>
    </row>
    <row ht="12" customHeight="1" r="487">
      <c r="A487" s="26"/>
      <c r="B487" s="28"/>
      <c r="C487" s="29"/>
      <c r="D487" s="29"/>
      <c r="E487" s="29"/>
      <c r="F487" s="29"/>
      <c r="G487" s="29"/>
      <c r="H487" s="43"/>
      <c r="I487" s="43"/>
      <c r="J487" s="43"/>
      <c r="K487" s="29"/>
      <c r="L487" s="29"/>
      <c r="M487" s="20"/>
      <c r="N487" s="45">
        <f>((G487-1)*(1-(IF(H487="no",0,'complete results log'!$B$3)))+1)</f>
        <v>0.05</v>
      </c>
      <c r="O487" s="45">
        <f>E487*IF(I487="yes",2,1)</f>
        <v>0</v>
      </c>
      <c r="P487" s="46">
        <f>(IF(M487="WON-EW",((((N487-1)*J487)*'complete results log'!$B$2)+('complete results log'!$B$2*(N487-1))),IF(M487="WON",((((N487-1)*J487)*'complete results log'!$B$2)+('complete results log'!$B$2*(N487-1))),IF(M487="PLACED",((((N487-1)*J487)*'complete results log'!$B$2)-'complete results log'!$B$2),IF(J487=0,-'complete results log'!$B$2,IF(J487=0,-'complete results log'!$B$2,-('complete results log'!$B$2*2)))))))*E487</f>
        <v>-0</v>
      </c>
      <c r="Q487" s="46">
        <f>(IF(M487="WON-EW",(((K487-1)*'complete results log'!$B$2)*(1-$B$3))+(((L487-1)*'complete results log'!$B$2)*(1-$B$3)),IF(M487="WON",(((K487-1)*'complete results log'!$B$2)*(1-$B$3)),IF(M487="PLACED",(((L487-1)*'complete results log'!$B$2)*(1-$B$3))-'complete results log'!$B$2,IF(J487=0,-'complete results log'!$B$2,-('complete results log'!$B$2*2))))))*E487</f>
        <v>-0</v>
      </c>
      <c r="R487" s="46">
        <f>(IF(M487="WON-EW",((((F487-1)*J487)*'complete results log'!$B$2)+('complete results log'!$B$2*(F487-1))),IF(M487="WON",((((F487-1)*J487)*'complete results log'!$B$2)+('complete results log'!$B$2*(F487-1))),IF(M487="PLACED",((((F487-1)*J487)*'complete results log'!$B$2)-'complete results log'!$B$2),IF(J487=0,-'complete results log'!$B$2,IF(J487=0,-'complete results log'!$B$2,-('complete results log'!$B$2*2)))))))*E487</f>
        <v>-0</v>
      </c>
      <c r="S487" s="3"/>
      <c r="T487" s="3"/>
      <c r="U487" s="3"/>
      <c r="V487" s="3"/>
      <c r="W487" s="3"/>
      <c r="X487" s="3"/>
      <c r="Y487" s="3"/>
      <c r="Z487" s="3"/>
    </row>
    <row ht="12" customHeight="1" r="488">
      <c r="A488" s="26"/>
      <c r="B488" s="28"/>
      <c r="C488" s="29"/>
      <c r="D488" s="29"/>
      <c r="E488" s="29"/>
      <c r="F488" s="29"/>
      <c r="G488" s="29"/>
      <c r="H488" s="43"/>
      <c r="I488" s="43"/>
      <c r="J488" s="43"/>
      <c r="K488" s="29"/>
      <c r="L488" s="29"/>
      <c r="M488" s="20"/>
      <c r="N488" s="45">
        <f>((G488-1)*(1-(IF(H488="no",0,'complete results log'!$B$3)))+1)</f>
        <v>0.05</v>
      </c>
      <c r="O488" s="45">
        <f>E488*IF(I488="yes",2,1)</f>
        <v>0</v>
      </c>
      <c r="P488" s="46">
        <f>(IF(M488="WON-EW",((((N488-1)*J488)*'complete results log'!$B$2)+('complete results log'!$B$2*(N488-1))),IF(M488="WON",((((N488-1)*J488)*'complete results log'!$B$2)+('complete results log'!$B$2*(N488-1))),IF(M488="PLACED",((((N488-1)*J488)*'complete results log'!$B$2)-'complete results log'!$B$2),IF(J488=0,-'complete results log'!$B$2,IF(J488=0,-'complete results log'!$B$2,-('complete results log'!$B$2*2)))))))*E488</f>
        <v>-0</v>
      </c>
      <c r="Q488" s="46">
        <f>(IF(M488="WON-EW",(((K488-1)*'complete results log'!$B$2)*(1-$B$3))+(((L488-1)*'complete results log'!$B$2)*(1-$B$3)),IF(M488="WON",(((K488-1)*'complete results log'!$B$2)*(1-$B$3)),IF(M488="PLACED",(((L488-1)*'complete results log'!$B$2)*(1-$B$3))-'complete results log'!$B$2,IF(J488=0,-'complete results log'!$B$2,-('complete results log'!$B$2*2))))))*E488</f>
        <v>-0</v>
      </c>
      <c r="R488" s="46">
        <f>(IF(M488="WON-EW",((((F488-1)*J488)*'complete results log'!$B$2)+('complete results log'!$B$2*(F488-1))),IF(M488="WON",((((F488-1)*J488)*'complete results log'!$B$2)+('complete results log'!$B$2*(F488-1))),IF(M488="PLACED",((((F488-1)*J488)*'complete results log'!$B$2)-'complete results log'!$B$2),IF(J488=0,-'complete results log'!$B$2,IF(J488=0,-'complete results log'!$B$2,-('complete results log'!$B$2*2)))))))*E488</f>
        <v>-0</v>
      </c>
      <c r="S488" s="3"/>
      <c r="T488" s="3"/>
      <c r="U488" s="3"/>
      <c r="V488" s="3"/>
      <c r="W488" s="3"/>
      <c r="X488" s="3"/>
      <c r="Y488" s="3"/>
      <c r="Z488" s="3"/>
    </row>
    <row ht="12" customHeight="1" r="489">
      <c r="A489" s="26"/>
      <c r="B489" s="28"/>
      <c r="C489" s="29"/>
      <c r="D489" s="29"/>
      <c r="E489" s="29"/>
      <c r="F489" s="29"/>
      <c r="G489" s="29"/>
      <c r="H489" s="43"/>
      <c r="I489" s="43"/>
      <c r="J489" s="43"/>
      <c r="K489" s="29"/>
      <c r="L489" s="29"/>
      <c r="M489" s="20"/>
      <c r="N489" s="45">
        <f>((G489-1)*(1-(IF(H489="no",0,'complete results log'!$B$3)))+1)</f>
        <v>0.05</v>
      </c>
      <c r="O489" s="45">
        <f>E489*IF(I489="yes",2,1)</f>
        <v>0</v>
      </c>
      <c r="P489" s="46">
        <f>(IF(M489="WON-EW",((((N489-1)*J489)*'complete results log'!$B$2)+('complete results log'!$B$2*(N489-1))),IF(M489="WON",((((N489-1)*J489)*'complete results log'!$B$2)+('complete results log'!$B$2*(N489-1))),IF(M489="PLACED",((((N489-1)*J489)*'complete results log'!$B$2)-'complete results log'!$B$2),IF(J489=0,-'complete results log'!$B$2,IF(J489=0,-'complete results log'!$B$2,-('complete results log'!$B$2*2)))))))*E489</f>
        <v>-0</v>
      </c>
      <c r="Q489" s="46">
        <f>(IF(M489="WON-EW",(((K489-1)*'complete results log'!$B$2)*(1-$B$3))+(((L489-1)*'complete results log'!$B$2)*(1-$B$3)),IF(M489="WON",(((K489-1)*'complete results log'!$B$2)*(1-$B$3)),IF(M489="PLACED",(((L489-1)*'complete results log'!$B$2)*(1-$B$3))-'complete results log'!$B$2,IF(J489=0,-'complete results log'!$B$2,-('complete results log'!$B$2*2))))))*E489</f>
        <v>-0</v>
      </c>
      <c r="R489" s="46">
        <f>(IF(M489="WON-EW",((((F489-1)*J489)*'complete results log'!$B$2)+('complete results log'!$B$2*(F489-1))),IF(M489="WON",((((F489-1)*J489)*'complete results log'!$B$2)+('complete results log'!$B$2*(F489-1))),IF(M489="PLACED",((((F489-1)*J489)*'complete results log'!$B$2)-'complete results log'!$B$2),IF(J489=0,-'complete results log'!$B$2,IF(J489=0,-'complete results log'!$B$2,-('complete results log'!$B$2*2)))))))*E489</f>
        <v>-0</v>
      </c>
      <c r="S489" s="3"/>
      <c r="T489" s="3"/>
      <c r="U489" s="3"/>
      <c r="V489" s="3"/>
      <c r="W489" s="3"/>
      <c r="X489" s="3"/>
      <c r="Y489" s="3"/>
      <c r="Z489" s="3"/>
    </row>
    <row ht="12" customHeight="1" r="490">
      <c r="A490" s="26"/>
      <c r="B490" s="28"/>
      <c r="C490" s="29"/>
      <c r="D490" s="29"/>
      <c r="E490" s="29"/>
      <c r="F490" s="29"/>
      <c r="G490" s="29"/>
      <c r="H490" s="43"/>
      <c r="I490" s="43"/>
      <c r="J490" s="43"/>
      <c r="K490" s="29"/>
      <c r="L490" s="29"/>
      <c r="M490" s="20"/>
      <c r="N490" s="45">
        <f>((G490-1)*(1-(IF(H490="no",0,'complete results log'!$B$3)))+1)</f>
        <v>0.05</v>
      </c>
      <c r="O490" s="45">
        <f>E490*IF(I490="yes",2,1)</f>
        <v>0</v>
      </c>
      <c r="P490" s="46">
        <f>(IF(M490="WON-EW",((((N490-1)*J490)*'complete results log'!$B$2)+('complete results log'!$B$2*(N490-1))),IF(M490="WON",((((N490-1)*J490)*'complete results log'!$B$2)+('complete results log'!$B$2*(N490-1))),IF(M490="PLACED",((((N490-1)*J490)*'complete results log'!$B$2)-'complete results log'!$B$2),IF(J490=0,-'complete results log'!$B$2,IF(J490=0,-'complete results log'!$B$2,-('complete results log'!$B$2*2)))))))*E490</f>
        <v>-0</v>
      </c>
      <c r="Q490" s="46">
        <f>(IF(M490="WON-EW",(((K490-1)*'complete results log'!$B$2)*(1-$B$3))+(((L490-1)*'complete results log'!$B$2)*(1-$B$3)),IF(M490="WON",(((K490-1)*'complete results log'!$B$2)*(1-$B$3)),IF(M490="PLACED",(((L490-1)*'complete results log'!$B$2)*(1-$B$3))-'complete results log'!$B$2,IF(J490=0,-'complete results log'!$B$2,-('complete results log'!$B$2*2))))))*E490</f>
        <v>-0</v>
      </c>
      <c r="R490" s="46">
        <f>(IF(M490="WON-EW",((((F490-1)*J490)*'complete results log'!$B$2)+('complete results log'!$B$2*(F490-1))),IF(M490="WON",((((F490-1)*J490)*'complete results log'!$B$2)+('complete results log'!$B$2*(F490-1))),IF(M490="PLACED",((((F490-1)*J490)*'complete results log'!$B$2)-'complete results log'!$B$2),IF(J490=0,-'complete results log'!$B$2,IF(J490=0,-'complete results log'!$B$2,-('complete results log'!$B$2*2)))))))*E490</f>
        <v>-0</v>
      </c>
      <c r="S490" s="3"/>
      <c r="T490" s="3"/>
      <c r="U490" s="3"/>
      <c r="V490" s="3"/>
      <c r="W490" s="3"/>
      <c r="X490" s="3"/>
      <c r="Y490" s="3"/>
      <c r="Z490" s="3"/>
    </row>
    <row ht="12" customHeight="1" r="491">
      <c r="A491" s="26"/>
      <c r="B491" s="28"/>
      <c r="C491" s="29"/>
      <c r="D491" s="29"/>
      <c r="E491" s="29"/>
      <c r="F491" s="29"/>
      <c r="G491" s="29"/>
      <c r="H491" s="43"/>
      <c r="I491" s="43"/>
      <c r="J491" s="43"/>
      <c r="K491" s="29"/>
      <c r="L491" s="29"/>
      <c r="M491" s="20"/>
      <c r="N491" s="45">
        <f>((G491-1)*(1-(IF(H491="no",0,'complete results log'!$B$3)))+1)</f>
        <v>0.05</v>
      </c>
      <c r="O491" s="45">
        <f>E491*IF(I491="yes",2,1)</f>
        <v>0</v>
      </c>
      <c r="P491" s="46">
        <f>(IF(M491="WON-EW",((((N491-1)*J491)*'complete results log'!$B$2)+('complete results log'!$B$2*(N491-1))),IF(M491="WON",((((N491-1)*J491)*'complete results log'!$B$2)+('complete results log'!$B$2*(N491-1))),IF(M491="PLACED",((((N491-1)*J491)*'complete results log'!$B$2)-'complete results log'!$B$2),IF(J491=0,-'complete results log'!$B$2,IF(J491=0,-'complete results log'!$B$2,-('complete results log'!$B$2*2)))))))*E491</f>
        <v>-0</v>
      </c>
      <c r="Q491" s="46">
        <f>(IF(M491="WON-EW",(((K491-1)*'complete results log'!$B$2)*(1-$B$3))+(((L491-1)*'complete results log'!$B$2)*(1-$B$3)),IF(M491="WON",(((K491-1)*'complete results log'!$B$2)*(1-$B$3)),IF(M491="PLACED",(((L491-1)*'complete results log'!$B$2)*(1-$B$3))-'complete results log'!$B$2,IF(J491=0,-'complete results log'!$B$2,-('complete results log'!$B$2*2))))))*E491</f>
        <v>-0</v>
      </c>
      <c r="R491" s="46">
        <f>(IF(M491="WON-EW",((((F491-1)*J491)*'complete results log'!$B$2)+('complete results log'!$B$2*(F491-1))),IF(M491="WON",((((F491-1)*J491)*'complete results log'!$B$2)+('complete results log'!$B$2*(F491-1))),IF(M491="PLACED",((((F491-1)*J491)*'complete results log'!$B$2)-'complete results log'!$B$2),IF(J491=0,-'complete results log'!$B$2,IF(J491=0,-'complete results log'!$B$2,-('complete results log'!$B$2*2)))))))*E491</f>
        <v>-0</v>
      </c>
      <c r="S491" s="3"/>
      <c r="T491" s="3"/>
      <c r="U491" s="3"/>
      <c r="V491" s="3"/>
      <c r="W491" s="3"/>
      <c r="X491" s="3"/>
      <c r="Y491" s="3"/>
      <c r="Z491" s="3"/>
    </row>
    <row ht="12" customHeight="1" r="492">
      <c r="A492" s="26"/>
      <c r="B492" s="28"/>
      <c r="C492" s="29"/>
      <c r="D492" s="29"/>
      <c r="E492" s="29"/>
      <c r="F492" s="29"/>
      <c r="G492" s="29"/>
      <c r="H492" s="43"/>
      <c r="I492" s="43"/>
      <c r="J492" s="43"/>
      <c r="K492" s="29"/>
      <c r="L492" s="29"/>
      <c r="M492" s="20"/>
      <c r="N492" s="45">
        <f>((G492-1)*(1-(IF(H492="no",0,'complete results log'!$B$3)))+1)</f>
        <v>0.05</v>
      </c>
      <c r="O492" s="45">
        <f>E492*IF(I492="yes",2,1)</f>
        <v>0</v>
      </c>
      <c r="P492" s="46">
        <f>(IF(M492="WON-EW",((((N492-1)*J492)*'complete results log'!$B$2)+('complete results log'!$B$2*(N492-1))),IF(M492="WON",((((N492-1)*J492)*'complete results log'!$B$2)+('complete results log'!$B$2*(N492-1))),IF(M492="PLACED",((((N492-1)*J492)*'complete results log'!$B$2)-'complete results log'!$B$2),IF(J492=0,-'complete results log'!$B$2,IF(J492=0,-'complete results log'!$B$2,-('complete results log'!$B$2*2)))))))*E492</f>
        <v>-0</v>
      </c>
      <c r="Q492" s="46">
        <f>(IF(M492="WON-EW",(((K492-1)*'complete results log'!$B$2)*(1-$B$3))+(((L492-1)*'complete results log'!$B$2)*(1-$B$3)),IF(M492="WON",(((K492-1)*'complete results log'!$B$2)*(1-$B$3)),IF(M492="PLACED",(((L492-1)*'complete results log'!$B$2)*(1-$B$3))-'complete results log'!$B$2,IF(J492=0,-'complete results log'!$B$2,-('complete results log'!$B$2*2))))))*E492</f>
        <v>-0</v>
      </c>
      <c r="R492" s="46">
        <f>(IF(M492="WON-EW",((((F492-1)*J492)*'complete results log'!$B$2)+('complete results log'!$B$2*(F492-1))),IF(M492="WON",((((F492-1)*J492)*'complete results log'!$B$2)+('complete results log'!$B$2*(F492-1))),IF(M492="PLACED",((((F492-1)*J492)*'complete results log'!$B$2)-'complete results log'!$B$2),IF(J492=0,-'complete results log'!$B$2,IF(J492=0,-'complete results log'!$B$2,-('complete results log'!$B$2*2)))))))*E492</f>
        <v>-0</v>
      </c>
      <c r="S492" s="3"/>
      <c r="T492" s="3"/>
      <c r="U492" s="3"/>
      <c r="V492" s="3"/>
      <c r="W492" s="3"/>
      <c r="X492" s="3"/>
      <c r="Y492" s="3"/>
      <c r="Z492" s="3"/>
    </row>
    <row ht="12" customHeight="1" r="493">
      <c r="A493" s="26"/>
      <c r="B493" s="28"/>
      <c r="C493" s="29"/>
      <c r="D493" s="29"/>
      <c r="E493" s="29"/>
      <c r="F493" s="29"/>
      <c r="G493" s="29"/>
      <c r="H493" s="43"/>
      <c r="I493" s="43"/>
      <c r="J493" s="43"/>
      <c r="K493" s="29"/>
      <c r="L493" s="29"/>
      <c r="M493" s="20"/>
      <c r="N493" s="45">
        <f>((G493-1)*(1-(IF(H493="no",0,'complete results log'!$B$3)))+1)</f>
        <v>0.05</v>
      </c>
      <c r="O493" s="45">
        <f>E493*IF(I493="yes",2,1)</f>
        <v>0</v>
      </c>
      <c r="P493" s="46">
        <f>(IF(M493="WON-EW",((((N493-1)*J493)*'complete results log'!$B$2)+('complete results log'!$B$2*(N493-1))),IF(M493="WON",((((N493-1)*J493)*'complete results log'!$B$2)+('complete results log'!$B$2*(N493-1))),IF(M493="PLACED",((((N493-1)*J493)*'complete results log'!$B$2)-'complete results log'!$B$2),IF(J493=0,-'complete results log'!$B$2,IF(J493=0,-'complete results log'!$B$2,-('complete results log'!$B$2*2)))))))*E493</f>
        <v>-0</v>
      </c>
      <c r="Q493" s="46">
        <f>(IF(M493="WON-EW",(((K493-1)*'complete results log'!$B$2)*(1-$B$3))+(((L493-1)*'complete results log'!$B$2)*(1-$B$3)),IF(M493="WON",(((K493-1)*'complete results log'!$B$2)*(1-$B$3)),IF(M493="PLACED",(((L493-1)*'complete results log'!$B$2)*(1-$B$3))-'complete results log'!$B$2,IF(J493=0,-'complete results log'!$B$2,-('complete results log'!$B$2*2))))))*E493</f>
        <v>-0</v>
      </c>
      <c r="R493" s="46">
        <f>(IF(M493="WON-EW",((((F493-1)*J493)*'complete results log'!$B$2)+('complete results log'!$B$2*(F493-1))),IF(M493="WON",((((F493-1)*J493)*'complete results log'!$B$2)+('complete results log'!$B$2*(F493-1))),IF(M493="PLACED",((((F493-1)*J493)*'complete results log'!$B$2)-'complete results log'!$B$2),IF(J493=0,-'complete results log'!$B$2,IF(J493=0,-'complete results log'!$B$2,-('complete results log'!$B$2*2)))))))*E493</f>
        <v>-0</v>
      </c>
      <c r="S493" s="3"/>
      <c r="T493" s="3"/>
      <c r="U493" s="3"/>
      <c r="V493" s="3"/>
      <c r="W493" s="3"/>
      <c r="X493" s="3"/>
      <c r="Y493" s="3"/>
      <c r="Z493" s="3"/>
    </row>
    <row ht="12" customHeight="1" r="494">
      <c r="A494" s="26"/>
      <c r="B494" s="28"/>
      <c r="C494" s="29"/>
      <c r="D494" s="29"/>
      <c r="E494" s="29"/>
      <c r="F494" s="29"/>
      <c r="G494" s="29"/>
      <c r="H494" s="43"/>
      <c r="I494" s="43"/>
      <c r="J494" s="43"/>
      <c r="K494" s="29"/>
      <c r="L494" s="29"/>
      <c r="M494" s="20"/>
      <c r="N494" s="45">
        <f>((G494-1)*(1-(IF(H494="no",0,'complete results log'!$B$3)))+1)</f>
        <v>0.05</v>
      </c>
      <c r="O494" s="45">
        <f>E494*IF(I494="yes",2,1)</f>
        <v>0</v>
      </c>
      <c r="P494" s="46">
        <f>(IF(M494="WON-EW",((((N494-1)*J494)*'complete results log'!$B$2)+('complete results log'!$B$2*(N494-1))),IF(M494="WON",((((N494-1)*J494)*'complete results log'!$B$2)+('complete results log'!$B$2*(N494-1))),IF(M494="PLACED",((((N494-1)*J494)*'complete results log'!$B$2)-'complete results log'!$B$2),IF(J494=0,-'complete results log'!$B$2,IF(J494=0,-'complete results log'!$B$2,-('complete results log'!$B$2*2)))))))*E494</f>
        <v>-0</v>
      </c>
      <c r="Q494" s="46">
        <f>(IF(M494="WON-EW",(((K494-1)*'complete results log'!$B$2)*(1-$B$3))+(((L494-1)*'complete results log'!$B$2)*(1-$B$3)),IF(M494="WON",(((K494-1)*'complete results log'!$B$2)*(1-$B$3)),IF(M494="PLACED",(((L494-1)*'complete results log'!$B$2)*(1-$B$3))-'complete results log'!$B$2,IF(J494=0,-'complete results log'!$B$2,-('complete results log'!$B$2*2))))))*E494</f>
        <v>-0</v>
      </c>
      <c r="R494" s="46">
        <f>(IF(M494="WON-EW",((((F494-1)*J494)*'complete results log'!$B$2)+('complete results log'!$B$2*(F494-1))),IF(M494="WON",((((F494-1)*J494)*'complete results log'!$B$2)+('complete results log'!$B$2*(F494-1))),IF(M494="PLACED",((((F494-1)*J494)*'complete results log'!$B$2)-'complete results log'!$B$2),IF(J494=0,-'complete results log'!$B$2,IF(J494=0,-'complete results log'!$B$2,-('complete results log'!$B$2*2)))))))*E494</f>
        <v>-0</v>
      </c>
      <c r="S494" s="3"/>
      <c r="T494" s="3"/>
      <c r="U494" s="3"/>
      <c r="V494" s="3"/>
      <c r="W494" s="3"/>
      <c r="X494" s="3"/>
      <c r="Y494" s="3"/>
      <c r="Z494" s="3"/>
    </row>
    <row ht="12" customHeight="1" r="495">
      <c r="A495" s="26"/>
      <c r="B495" s="28"/>
      <c r="C495" s="29"/>
      <c r="D495" s="29"/>
      <c r="E495" s="29"/>
      <c r="F495" s="29"/>
      <c r="G495" s="29"/>
      <c r="H495" s="43"/>
      <c r="I495" s="43"/>
      <c r="J495" s="43"/>
      <c r="K495" s="29"/>
      <c r="L495" s="29"/>
      <c r="M495" s="20"/>
      <c r="N495" s="45">
        <f>((G495-1)*(1-(IF(H495="no",0,'complete results log'!$B$3)))+1)</f>
        <v>0.05</v>
      </c>
      <c r="O495" s="45">
        <f>E495*IF(I495="yes",2,1)</f>
        <v>0</v>
      </c>
      <c r="P495" s="46">
        <f>(IF(M495="WON-EW",((((N495-1)*J495)*'complete results log'!$B$2)+('complete results log'!$B$2*(N495-1))),IF(M495="WON",((((N495-1)*J495)*'complete results log'!$B$2)+('complete results log'!$B$2*(N495-1))),IF(M495="PLACED",((((N495-1)*J495)*'complete results log'!$B$2)-'complete results log'!$B$2),IF(J495=0,-'complete results log'!$B$2,IF(J495=0,-'complete results log'!$B$2,-('complete results log'!$B$2*2)))))))*E495</f>
        <v>-0</v>
      </c>
      <c r="Q495" s="46">
        <f>(IF(M495="WON-EW",(((K495-1)*'complete results log'!$B$2)*(1-$B$3))+(((L495-1)*'complete results log'!$B$2)*(1-$B$3)),IF(M495="WON",(((K495-1)*'complete results log'!$B$2)*(1-$B$3)),IF(M495="PLACED",(((L495-1)*'complete results log'!$B$2)*(1-$B$3))-'complete results log'!$B$2,IF(J495=0,-'complete results log'!$B$2,-('complete results log'!$B$2*2))))))*E495</f>
        <v>-0</v>
      </c>
      <c r="R495" s="46">
        <f>(IF(M495="WON-EW",((((F495-1)*J495)*'complete results log'!$B$2)+('complete results log'!$B$2*(F495-1))),IF(M495="WON",((((F495-1)*J495)*'complete results log'!$B$2)+('complete results log'!$B$2*(F495-1))),IF(M495="PLACED",((((F495-1)*J495)*'complete results log'!$B$2)-'complete results log'!$B$2),IF(J495=0,-'complete results log'!$B$2,IF(J495=0,-'complete results log'!$B$2,-('complete results log'!$B$2*2)))))))*E495</f>
        <v>-0</v>
      </c>
      <c r="S495" s="3"/>
      <c r="T495" s="3"/>
      <c r="U495" s="3"/>
      <c r="V495" s="3"/>
      <c r="W495" s="3"/>
      <c r="X495" s="3"/>
      <c r="Y495" s="3"/>
      <c r="Z495" s="3"/>
    </row>
    <row ht="12" customHeight="1" r="496">
      <c r="A496" s="26"/>
      <c r="B496" s="28"/>
      <c r="C496" s="29"/>
      <c r="D496" s="29"/>
      <c r="E496" s="29"/>
      <c r="F496" s="29"/>
      <c r="G496" s="29"/>
      <c r="H496" s="43"/>
      <c r="I496" s="43"/>
      <c r="J496" s="43"/>
      <c r="K496" s="29"/>
      <c r="L496" s="29"/>
      <c r="M496" s="20"/>
      <c r="N496" s="45">
        <f>((G496-1)*(1-(IF(H496="no",0,'complete results log'!$B$3)))+1)</f>
        <v>0.05</v>
      </c>
      <c r="O496" s="45">
        <f>E496*IF(I496="yes",2,1)</f>
        <v>0</v>
      </c>
      <c r="P496" s="46">
        <f>(IF(M496="WON-EW",((((N496-1)*J496)*'complete results log'!$B$2)+('complete results log'!$B$2*(N496-1))),IF(M496="WON",((((N496-1)*J496)*'complete results log'!$B$2)+('complete results log'!$B$2*(N496-1))),IF(M496="PLACED",((((N496-1)*J496)*'complete results log'!$B$2)-'complete results log'!$B$2),IF(J496=0,-'complete results log'!$B$2,IF(J496=0,-'complete results log'!$B$2,-('complete results log'!$B$2*2)))))))*E496</f>
        <v>-0</v>
      </c>
      <c r="Q496" s="46">
        <f>(IF(M496="WON-EW",(((K496-1)*'complete results log'!$B$2)*(1-$B$3))+(((L496-1)*'complete results log'!$B$2)*(1-$B$3)),IF(M496="WON",(((K496-1)*'complete results log'!$B$2)*(1-$B$3)),IF(M496="PLACED",(((L496-1)*'complete results log'!$B$2)*(1-$B$3))-'complete results log'!$B$2,IF(J496=0,-'complete results log'!$B$2,-('complete results log'!$B$2*2))))))*E496</f>
        <v>-0</v>
      </c>
      <c r="R496" s="46">
        <f>(IF(M496="WON-EW",((((F496-1)*J496)*'complete results log'!$B$2)+('complete results log'!$B$2*(F496-1))),IF(M496="WON",((((F496-1)*J496)*'complete results log'!$B$2)+('complete results log'!$B$2*(F496-1))),IF(M496="PLACED",((((F496-1)*J496)*'complete results log'!$B$2)-'complete results log'!$B$2),IF(J496=0,-'complete results log'!$B$2,IF(J496=0,-'complete results log'!$B$2,-('complete results log'!$B$2*2)))))))*E496</f>
        <v>-0</v>
      </c>
      <c r="S496" s="3"/>
      <c r="T496" s="3"/>
      <c r="U496" s="3"/>
      <c r="V496" s="3"/>
      <c r="W496" s="3"/>
      <c r="X496" s="3"/>
      <c r="Y496" s="3"/>
      <c r="Z496" s="3"/>
    </row>
    <row ht="12" customHeight="1" r="497">
      <c r="A497" s="26"/>
      <c r="B497" s="28"/>
      <c r="C497" s="29"/>
      <c r="D497" s="29"/>
      <c r="E497" s="29"/>
      <c r="F497" s="29"/>
      <c r="G497" s="29"/>
      <c r="H497" s="43"/>
      <c r="I497" s="43"/>
      <c r="J497" s="43"/>
      <c r="K497" s="29"/>
      <c r="L497" s="29"/>
      <c r="M497" s="20"/>
      <c r="N497" s="45">
        <f>((G497-1)*(1-(IF(H497="no",0,'complete results log'!$B$3)))+1)</f>
        <v>0.05</v>
      </c>
      <c r="O497" s="45">
        <f>E497*IF(I497="yes",2,1)</f>
        <v>0</v>
      </c>
      <c r="P497" s="46">
        <f>(IF(M497="WON-EW",((((N497-1)*J497)*'complete results log'!$B$2)+('complete results log'!$B$2*(N497-1))),IF(M497="WON",((((N497-1)*J497)*'complete results log'!$B$2)+('complete results log'!$B$2*(N497-1))),IF(M497="PLACED",((((N497-1)*J497)*'complete results log'!$B$2)-'complete results log'!$B$2),IF(J497=0,-'complete results log'!$B$2,IF(J497=0,-'complete results log'!$B$2,-('complete results log'!$B$2*2)))))))*E497</f>
        <v>-0</v>
      </c>
      <c r="Q497" s="46">
        <f>(IF(M497="WON-EW",(((K497-1)*'complete results log'!$B$2)*(1-$B$3))+(((L497-1)*'complete results log'!$B$2)*(1-$B$3)),IF(M497="WON",(((K497-1)*'complete results log'!$B$2)*(1-$B$3)),IF(M497="PLACED",(((L497-1)*'complete results log'!$B$2)*(1-$B$3))-'complete results log'!$B$2,IF(J497=0,-'complete results log'!$B$2,-('complete results log'!$B$2*2))))))*E497</f>
        <v>-0</v>
      </c>
      <c r="R497" s="46">
        <f>(IF(M497="WON-EW",((((F497-1)*J497)*'complete results log'!$B$2)+('complete results log'!$B$2*(F497-1))),IF(M497="WON",((((F497-1)*J497)*'complete results log'!$B$2)+('complete results log'!$B$2*(F497-1))),IF(M497="PLACED",((((F497-1)*J497)*'complete results log'!$B$2)-'complete results log'!$B$2),IF(J497=0,-'complete results log'!$B$2,IF(J497=0,-'complete results log'!$B$2,-('complete results log'!$B$2*2)))))))*E497</f>
        <v>-0</v>
      </c>
      <c r="S497" s="3"/>
      <c r="T497" s="3"/>
      <c r="U497" s="3"/>
      <c r="V497" s="3"/>
      <c r="W497" s="3"/>
      <c r="X497" s="3"/>
      <c r="Y497" s="3"/>
      <c r="Z497" s="3"/>
    </row>
    <row ht="12" customHeight="1" r="498">
      <c r="A498" s="26"/>
      <c r="B498" s="28"/>
      <c r="C498" s="29"/>
      <c r="D498" s="29"/>
      <c r="E498" s="29"/>
      <c r="F498" s="29"/>
      <c r="G498" s="29"/>
      <c r="H498" s="43"/>
      <c r="I498" s="43"/>
      <c r="J498" s="43"/>
      <c r="K498" s="29"/>
      <c r="L498" s="29"/>
      <c r="M498" s="20"/>
      <c r="N498" s="45">
        <f>((G498-1)*(1-(IF(H498="no",0,'complete results log'!$B$3)))+1)</f>
        <v>0.05</v>
      </c>
      <c r="O498" s="45">
        <f>E498*IF(I498="yes",2,1)</f>
        <v>0</v>
      </c>
      <c r="P498" s="46">
        <f>(IF(M498="WON-EW",((((N498-1)*J498)*'complete results log'!$B$2)+('complete results log'!$B$2*(N498-1))),IF(M498="WON",((((N498-1)*J498)*'complete results log'!$B$2)+('complete results log'!$B$2*(N498-1))),IF(M498="PLACED",((((N498-1)*J498)*'complete results log'!$B$2)-'complete results log'!$B$2),IF(J498=0,-'complete results log'!$B$2,IF(J498=0,-'complete results log'!$B$2,-('complete results log'!$B$2*2)))))))*E498</f>
        <v>-0</v>
      </c>
      <c r="Q498" s="46">
        <f>(IF(M498="WON-EW",(((K498-1)*'complete results log'!$B$2)*(1-$B$3))+(((L498-1)*'complete results log'!$B$2)*(1-$B$3)),IF(M498="WON",(((K498-1)*'complete results log'!$B$2)*(1-$B$3)),IF(M498="PLACED",(((L498-1)*'complete results log'!$B$2)*(1-$B$3))-'complete results log'!$B$2,IF(J498=0,-'complete results log'!$B$2,-('complete results log'!$B$2*2))))))*E498</f>
        <v>-0</v>
      </c>
      <c r="R498" s="46">
        <f>(IF(M498="WON-EW",((((F498-1)*J498)*'complete results log'!$B$2)+('complete results log'!$B$2*(F498-1))),IF(M498="WON",((((F498-1)*J498)*'complete results log'!$B$2)+('complete results log'!$B$2*(F498-1))),IF(M498="PLACED",((((F498-1)*J498)*'complete results log'!$B$2)-'complete results log'!$B$2),IF(J498=0,-'complete results log'!$B$2,IF(J498=0,-'complete results log'!$B$2,-('complete results log'!$B$2*2)))))))*E498</f>
        <v>-0</v>
      </c>
      <c r="S498" s="3"/>
      <c r="T498" s="3"/>
      <c r="U498" s="3"/>
      <c r="V498" s="3"/>
      <c r="W498" s="3"/>
      <c r="X498" s="3"/>
      <c r="Y498" s="3"/>
      <c r="Z498" s="3"/>
    </row>
    <row ht="12" customHeight="1" r="499">
      <c r="A499" s="26"/>
      <c r="B499" s="28"/>
      <c r="C499" s="29"/>
      <c r="D499" s="29"/>
      <c r="E499" s="29"/>
      <c r="F499" s="29"/>
      <c r="G499" s="29"/>
      <c r="H499" s="43"/>
      <c r="I499" s="43"/>
      <c r="J499" s="43"/>
      <c r="K499" s="29"/>
      <c r="L499" s="29"/>
      <c r="M499" s="20"/>
      <c r="N499" s="45">
        <f>((G499-1)*(1-(IF(H499="no",0,'complete results log'!$B$3)))+1)</f>
        <v>0.05</v>
      </c>
      <c r="O499" s="45">
        <f>E499*IF(I499="yes",2,1)</f>
        <v>0</v>
      </c>
      <c r="P499" s="46">
        <f>(IF(M499="WON-EW",((((N499-1)*J499)*'complete results log'!$B$2)+('complete results log'!$B$2*(N499-1))),IF(M499="WON",((((N499-1)*J499)*'complete results log'!$B$2)+('complete results log'!$B$2*(N499-1))),IF(M499="PLACED",((((N499-1)*J499)*'complete results log'!$B$2)-'complete results log'!$B$2),IF(J499=0,-'complete results log'!$B$2,IF(J499=0,-'complete results log'!$B$2,-('complete results log'!$B$2*2)))))))*E499</f>
        <v>-0</v>
      </c>
      <c r="Q499" s="46">
        <f>(IF(M499="WON-EW",(((K499-1)*'complete results log'!$B$2)*(1-$B$3))+(((L499-1)*'complete results log'!$B$2)*(1-$B$3)),IF(M499="WON",(((K499-1)*'complete results log'!$B$2)*(1-$B$3)),IF(M499="PLACED",(((L499-1)*'complete results log'!$B$2)*(1-$B$3))-'complete results log'!$B$2,IF(J499=0,-'complete results log'!$B$2,-('complete results log'!$B$2*2))))))*E499</f>
        <v>-0</v>
      </c>
      <c r="R499" s="46">
        <f>(IF(M499="WON-EW",((((F499-1)*J499)*'complete results log'!$B$2)+('complete results log'!$B$2*(F499-1))),IF(M499="WON",((((F499-1)*J499)*'complete results log'!$B$2)+('complete results log'!$B$2*(F499-1))),IF(M499="PLACED",((((F499-1)*J499)*'complete results log'!$B$2)-'complete results log'!$B$2),IF(J499=0,-'complete results log'!$B$2,IF(J499=0,-'complete results log'!$B$2,-('complete results log'!$B$2*2)))))))*E499</f>
        <v>-0</v>
      </c>
      <c r="S499" s="3"/>
      <c r="T499" s="3"/>
      <c r="U499" s="3"/>
      <c r="V499" s="3"/>
      <c r="W499" s="3"/>
      <c r="X499" s="3"/>
      <c r="Y499" s="3"/>
      <c r="Z499" s="3"/>
    </row>
    <row ht="12" customHeight="1" r="500">
      <c r="A500" s="26"/>
      <c r="B500" s="28"/>
      <c r="C500" s="29"/>
      <c r="D500" s="29"/>
      <c r="E500" s="29"/>
      <c r="F500" s="29"/>
      <c r="G500" s="29"/>
      <c r="H500" s="43"/>
      <c r="I500" s="43"/>
      <c r="J500" s="43"/>
      <c r="K500" s="29"/>
      <c r="L500" s="29"/>
      <c r="M500" s="20"/>
      <c r="N500" s="45">
        <f>((G500-1)*(1-(IF(H500="no",0,'complete results log'!$B$3)))+1)</f>
        <v>0.05</v>
      </c>
      <c r="O500" s="45">
        <f>E500*IF(I500="yes",2,1)</f>
        <v>0</v>
      </c>
      <c r="P500" s="46">
        <f>(IF(M500="WON-EW",((((N500-1)*J500)*'complete results log'!$B$2)+('complete results log'!$B$2*(N500-1))),IF(M500="WON",((((N500-1)*J500)*'complete results log'!$B$2)+('complete results log'!$B$2*(N500-1))),IF(M500="PLACED",((((N500-1)*J500)*'complete results log'!$B$2)-'complete results log'!$B$2),IF(J500=0,-'complete results log'!$B$2,IF(J500=0,-'complete results log'!$B$2,-('complete results log'!$B$2*2)))))))*E500</f>
        <v>-0</v>
      </c>
      <c r="Q500" s="46">
        <f>(IF(M500="WON-EW",(((K500-1)*'complete results log'!$B$2)*(1-$B$3))+(((L500-1)*'complete results log'!$B$2)*(1-$B$3)),IF(M500="WON",(((K500-1)*'complete results log'!$B$2)*(1-$B$3)),IF(M500="PLACED",(((L500-1)*'complete results log'!$B$2)*(1-$B$3))-'complete results log'!$B$2,IF(J500=0,-'complete results log'!$B$2,-('complete results log'!$B$2*2))))))*E500</f>
        <v>-0</v>
      </c>
      <c r="R500" s="46">
        <f>(IF(M500="WON-EW",((((F500-1)*J500)*'complete results log'!$B$2)+('complete results log'!$B$2*(F500-1))),IF(M500="WON",((((F500-1)*J500)*'complete results log'!$B$2)+('complete results log'!$B$2*(F500-1))),IF(M500="PLACED",((((F500-1)*J500)*'complete results log'!$B$2)-'complete results log'!$B$2),IF(J500=0,-'complete results log'!$B$2,IF(J500=0,-'complete results log'!$B$2,-('complete results log'!$B$2*2)))))))*E500</f>
        <v>-0</v>
      </c>
      <c r="S500" s="3"/>
      <c r="T500" s="3"/>
      <c r="U500" s="3"/>
      <c r="V500" s="3"/>
      <c r="W500" s="3"/>
      <c r="X500" s="3"/>
      <c r="Y500" s="3"/>
      <c r="Z500" s="3"/>
    </row>
    <row ht="12" customHeight="1" r="501">
      <c r="A501" s="26"/>
      <c r="B501" s="28"/>
      <c r="C501" s="29"/>
      <c r="D501" s="29"/>
      <c r="E501" s="29"/>
      <c r="F501" s="29"/>
      <c r="G501" s="29"/>
      <c r="H501" s="43"/>
      <c r="I501" s="43"/>
      <c r="J501" s="43"/>
      <c r="K501" s="29"/>
      <c r="L501" s="29"/>
      <c r="M501" s="20"/>
      <c r="N501" s="45">
        <f>((G501-1)*(1-(IF(H501="no",0,'complete results log'!$B$3)))+1)</f>
        <v>0.05</v>
      </c>
      <c r="O501" s="45">
        <f>E501*IF(I501="yes",2,1)</f>
        <v>0</v>
      </c>
      <c r="P501" s="46">
        <f>(IF(M501="WON-EW",((((N501-1)*J501)*'complete results log'!$B$2)+('complete results log'!$B$2*(N501-1))),IF(M501="WON",((((N501-1)*J501)*'complete results log'!$B$2)+('complete results log'!$B$2*(N501-1))),IF(M501="PLACED",((((N501-1)*J501)*'complete results log'!$B$2)-'complete results log'!$B$2),IF(J501=0,-'complete results log'!$B$2,IF(J501=0,-'complete results log'!$B$2,-('complete results log'!$B$2*2)))))))*E501</f>
        <v>-0</v>
      </c>
      <c r="Q501" s="46">
        <f>(IF(M501="WON-EW",(((K501-1)*'complete results log'!$B$2)*(1-$B$3))+(((L501-1)*'complete results log'!$B$2)*(1-$B$3)),IF(M501="WON",(((K501-1)*'complete results log'!$B$2)*(1-$B$3)),IF(M501="PLACED",(((L501-1)*'complete results log'!$B$2)*(1-$B$3))-'complete results log'!$B$2,IF(J501=0,-'complete results log'!$B$2,-('complete results log'!$B$2*2))))))*E501</f>
        <v>-0</v>
      </c>
      <c r="R501" s="46">
        <f>(IF(M501="WON-EW",((((F501-1)*J501)*'complete results log'!$B$2)+('complete results log'!$B$2*(F501-1))),IF(M501="WON",((((F501-1)*J501)*'complete results log'!$B$2)+('complete results log'!$B$2*(F501-1))),IF(M501="PLACED",((((F501-1)*J501)*'complete results log'!$B$2)-'complete results log'!$B$2),IF(J501=0,-'complete results log'!$B$2,IF(J501=0,-'complete results log'!$B$2,-('complete results log'!$B$2*2)))))))*E501</f>
        <v>-0</v>
      </c>
      <c r="S501" s="3"/>
      <c r="T501" s="3"/>
      <c r="U501" s="3"/>
      <c r="V501" s="3"/>
      <c r="W501" s="3"/>
      <c r="X501" s="3"/>
      <c r="Y501" s="3"/>
      <c r="Z501" s="3"/>
    </row>
    <row ht="12" customHeight="1" r="502">
      <c r="A502" s="26"/>
      <c r="B502" s="28"/>
      <c r="C502" s="29"/>
      <c r="D502" s="29"/>
      <c r="E502" s="29"/>
      <c r="F502" s="29"/>
      <c r="G502" s="29"/>
      <c r="H502" s="43"/>
      <c r="I502" s="43"/>
      <c r="J502" s="43"/>
      <c r="K502" s="29"/>
      <c r="L502" s="29"/>
      <c r="M502" s="20"/>
      <c r="N502" s="45">
        <f>((G502-1)*(1-(IF(H502="no",0,'complete results log'!$B$3)))+1)</f>
        <v>0.05</v>
      </c>
      <c r="O502" s="45">
        <f>E502*IF(I502="yes",2,1)</f>
        <v>0</v>
      </c>
      <c r="P502" s="46">
        <f>(IF(M502="WON-EW",((((N502-1)*J502)*'complete results log'!$B$2)+('complete results log'!$B$2*(N502-1))),IF(M502="WON",((((N502-1)*J502)*'complete results log'!$B$2)+('complete results log'!$B$2*(N502-1))),IF(M502="PLACED",((((N502-1)*J502)*'complete results log'!$B$2)-'complete results log'!$B$2),IF(J502=0,-'complete results log'!$B$2,IF(J502=0,-'complete results log'!$B$2,-('complete results log'!$B$2*2)))))))*E502</f>
        <v>-0</v>
      </c>
      <c r="Q502" s="46">
        <f>(IF(M502="WON-EW",(((K502-1)*'complete results log'!$B$2)*(1-$B$3))+(((L502-1)*'complete results log'!$B$2)*(1-$B$3)),IF(M502="WON",(((K502-1)*'complete results log'!$B$2)*(1-$B$3)),IF(M502="PLACED",(((L502-1)*'complete results log'!$B$2)*(1-$B$3))-'complete results log'!$B$2,IF(J502=0,-'complete results log'!$B$2,-('complete results log'!$B$2*2))))))*E502</f>
        <v>-0</v>
      </c>
      <c r="R502" s="46">
        <f>(IF(M502="WON-EW",((((F502-1)*J502)*'complete results log'!$B$2)+('complete results log'!$B$2*(F502-1))),IF(M502="WON",((((F502-1)*J502)*'complete results log'!$B$2)+('complete results log'!$B$2*(F502-1))),IF(M502="PLACED",((((F502-1)*J502)*'complete results log'!$B$2)-'complete results log'!$B$2),IF(J502=0,-'complete results log'!$B$2,IF(J502=0,-'complete results log'!$B$2,-('complete results log'!$B$2*2)))))))*E502</f>
        <v>-0</v>
      </c>
      <c r="S502" s="3"/>
      <c r="T502" s="3"/>
      <c r="U502" s="3"/>
      <c r="V502" s="3"/>
      <c r="W502" s="3"/>
      <c r="X502" s="3"/>
      <c r="Y502" s="3"/>
      <c r="Z502" s="3"/>
    </row>
    <row ht="12" customHeight="1" r="503">
      <c r="A503" s="26"/>
      <c r="B503" s="28"/>
      <c r="C503" s="29"/>
      <c r="D503" s="29"/>
      <c r="E503" s="29"/>
      <c r="F503" s="29"/>
      <c r="G503" s="29"/>
      <c r="H503" s="43"/>
      <c r="I503" s="43"/>
      <c r="J503" s="43"/>
      <c r="K503" s="29"/>
      <c r="L503" s="29"/>
      <c r="M503" s="20"/>
      <c r="N503" s="45">
        <f>((G503-1)*(1-(IF(H503="no",0,'complete results log'!$B$3)))+1)</f>
        <v>0.05</v>
      </c>
      <c r="O503" s="45">
        <f>E503*IF(I503="yes",2,1)</f>
        <v>0</v>
      </c>
      <c r="P503" s="46">
        <f>(IF(M503="WON-EW",((((N503-1)*J503)*'complete results log'!$B$2)+('complete results log'!$B$2*(N503-1))),IF(M503="WON",((((N503-1)*J503)*'complete results log'!$B$2)+('complete results log'!$B$2*(N503-1))),IF(M503="PLACED",((((N503-1)*J503)*'complete results log'!$B$2)-'complete results log'!$B$2),IF(J503=0,-'complete results log'!$B$2,IF(J503=0,-'complete results log'!$B$2,-('complete results log'!$B$2*2)))))))*E503</f>
        <v>-0</v>
      </c>
      <c r="Q503" s="46">
        <f>(IF(M503="WON-EW",(((K503-1)*'complete results log'!$B$2)*(1-$B$3))+(((L503-1)*'complete results log'!$B$2)*(1-$B$3)),IF(M503="WON",(((K503-1)*'complete results log'!$B$2)*(1-$B$3)),IF(M503="PLACED",(((L503-1)*'complete results log'!$B$2)*(1-$B$3))-'complete results log'!$B$2,IF(J503=0,-'complete results log'!$B$2,-('complete results log'!$B$2*2))))))*E503</f>
        <v>-0</v>
      </c>
      <c r="R503" s="46">
        <f>(IF(M503="WON-EW",((((F503-1)*J503)*'complete results log'!$B$2)+('complete results log'!$B$2*(F503-1))),IF(M503="WON",((((F503-1)*J503)*'complete results log'!$B$2)+('complete results log'!$B$2*(F503-1))),IF(M503="PLACED",((((F503-1)*J503)*'complete results log'!$B$2)-'complete results log'!$B$2),IF(J503=0,-'complete results log'!$B$2,IF(J503=0,-'complete results log'!$B$2,-('complete results log'!$B$2*2)))))))*E503</f>
        <v>-0</v>
      </c>
      <c r="S503" s="3"/>
      <c r="T503" s="3"/>
      <c r="U503" s="3"/>
      <c r="V503" s="3"/>
      <c r="W503" s="3"/>
      <c r="X503" s="3"/>
      <c r="Y503" s="3"/>
      <c r="Z503" s="3"/>
    </row>
    <row ht="12" customHeight="1" r="504">
      <c r="A504" s="26"/>
      <c r="B504" s="28"/>
      <c r="C504" s="29"/>
      <c r="D504" s="29"/>
      <c r="E504" s="29"/>
      <c r="F504" s="29"/>
      <c r="G504" s="29"/>
      <c r="H504" s="43"/>
      <c r="I504" s="43"/>
      <c r="J504" s="43"/>
      <c r="K504" s="29"/>
      <c r="L504" s="29"/>
      <c r="M504" s="20"/>
      <c r="N504" s="45">
        <f>((G504-1)*(1-(IF(H504="no",0,'complete results log'!$B$3)))+1)</f>
        <v>0.05</v>
      </c>
      <c r="O504" s="45">
        <f>E504*IF(I504="yes",2,1)</f>
        <v>0</v>
      </c>
      <c r="P504" s="46">
        <f>(IF(M504="WON-EW",((((N504-1)*J504)*'complete results log'!$B$2)+('complete results log'!$B$2*(N504-1))),IF(M504="WON",((((N504-1)*J504)*'complete results log'!$B$2)+('complete results log'!$B$2*(N504-1))),IF(M504="PLACED",((((N504-1)*J504)*'complete results log'!$B$2)-'complete results log'!$B$2),IF(J504=0,-'complete results log'!$B$2,IF(J504=0,-'complete results log'!$B$2,-('complete results log'!$B$2*2)))))))*E504</f>
        <v>-0</v>
      </c>
      <c r="Q504" s="46">
        <f>(IF(M504="WON-EW",(((K504-1)*'complete results log'!$B$2)*(1-$B$3))+(((L504-1)*'complete results log'!$B$2)*(1-$B$3)),IF(M504="WON",(((K504-1)*'complete results log'!$B$2)*(1-$B$3)),IF(M504="PLACED",(((L504-1)*'complete results log'!$B$2)*(1-$B$3))-'complete results log'!$B$2,IF(J504=0,-'complete results log'!$B$2,-('complete results log'!$B$2*2))))))*E504</f>
        <v>-0</v>
      </c>
      <c r="R504" s="46">
        <f>(IF(M504="WON-EW",((((F504-1)*J504)*'complete results log'!$B$2)+('complete results log'!$B$2*(F504-1))),IF(M504="WON",((((F504-1)*J504)*'complete results log'!$B$2)+('complete results log'!$B$2*(F504-1))),IF(M504="PLACED",((((F504-1)*J504)*'complete results log'!$B$2)-'complete results log'!$B$2),IF(J504=0,-'complete results log'!$B$2,IF(J504=0,-'complete results log'!$B$2,-('complete results log'!$B$2*2)))))))*E504</f>
        <v>-0</v>
      </c>
      <c r="S504" s="3"/>
      <c r="T504" s="3"/>
      <c r="U504" s="3"/>
      <c r="V504" s="3"/>
      <c r="W504" s="3"/>
      <c r="X504" s="3"/>
      <c r="Y504" s="3"/>
      <c r="Z504" s="3"/>
    </row>
    <row ht="12" customHeight="1" r="505">
      <c r="A505" s="26"/>
      <c r="B505" s="28"/>
      <c r="C505" s="29"/>
      <c r="D505" s="29"/>
      <c r="E505" s="29"/>
      <c r="F505" s="29"/>
      <c r="G505" s="29"/>
      <c r="H505" s="43"/>
      <c r="I505" s="43"/>
      <c r="J505" s="43"/>
      <c r="K505" s="29"/>
      <c r="L505" s="29"/>
      <c r="M505" s="20"/>
      <c r="N505" s="45">
        <f>((G505-1)*(1-(IF(H505="no",0,'complete results log'!$B$3)))+1)</f>
        <v>0.05</v>
      </c>
      <c r="O505" s="45">
        <f>E505*IF(I505="yes",2,1)</f>
        <v>0</v>
      </c>
      <c r="P505" s="46">
        <f>(IF(M505="WON-EW",((((N505-1)*J505)*'complete results log'!$B$2)+('complete results log'!$B$2*(N505-1))),IF(M505="WON",((((N505-1)*J505)*'complete results log'!$B$2)+('complete results log'!$B$2*(N505-1))),IF(M505="PLACED",((((N505-1)*J505)*'complete results log'!$B$2)-'complete results log'!$B$2),IF(J505=0,-'complete results log'!$B$2,IF(J505=0,-'complete results log'!$B$2,-('complete results log'!$B$2*2)))))))*E505</f>
        <v>-0</v>
      </c>
      <c r="Q505" s="46">
        <f>(IF(M505="WON-EW",(((K505-1)*'complete results log'!$B$2)*(1-$B$3))+(((L505-1)*'complete results log'!$B$2)*(1-$B$3)),IF(M505="WON",(((K505-1)*'complete results log'!$B$2)*(1-$B$3)),IF(M505="PLACED",(((L505-1)*'complete results log'!$B$2)*(1-$B$3))-'complete results log'!$B$2,IF(J505=0,-'complete results log'!$B$2,-('complete results log'!$B$2*2))))))*E505</f>
        <v>-0</v>
      </c>
      <c r="R505" s="46">
        <f>(IF(M505="WON-EW",((((F505-1)*J505)*'complete results log'!$B$2)+('complete results log'!$B$2*(F505-1))),IF(M505="WON",((((F505-1)*J505)*'complete results log'!$B$2)+('complete results log'!$B$2*(F505-1))),IF(M505="PLACED",((((F505-1)*J505)*'complete results log'!$B$2)-'complete results log'!$B$2),IF(J505=0,-'complete results log'!$B$2,IF(J505=0,-'complete results log'!$B$2,-('complete results log'!$B$2*2)))))))*E505</f>
        <v>-0</v>
      </c>
      <c r="S505" s="3"/>
      <c r="T505" s="3"/>
      <c r="U505" s="3"/>
      <c r="V505" s="3"/>
      <c r="W505" s="3"/>
      <c r="X505" s="3"/>
      <c r="Y505" s="3"/>
      <c r="Z505" s="3"/>
    </row>
    <row ht="12" customHeight="1" r="506">
      <c r="A506" s="26"/>
      <c r="B506" s="28"/>
      <c r="C506" s="29"/>
      <c r="D506" s="29"/>
      <c r="E506" s="29"/>
      <c r="F506" s="29"/>
      <c r="G506" s="29"/>
      <c r="H506" s="43"/>
      <c r="I506" s="43"/>
      <c r="J506" s="43"/>
      <c r="K506" s="29"/>
      <c r="L506" s="29"/>
      <c r="M506" s="20"/>
      <c r="N506" s="45">
        <f>((G506-1)*(1-(IF(H506="no",0,'complete results log'!$B$3)))+1)</f>
        <v>0.05</v>
      </c>
      <c r="O506" s="45">
        <f>E506*IF(I506="yes",2,1)</f>
        <v>0</v>
      </c>
      <c r="P506" s="46">
        <f>(IF(M506="WON-EW",((((N506-1)*J506)*'complete results log'!$B$2)+('complete results log'!$B$2*(N506-1))),IF(M506="WON",((((N506-1)*J506)*'complete results log'!$B$2)+('complete results log'!$B$2*(N506-1))),IF(M506="PLACED",((((N506-1)*J506)*'complete results log'!$B$2)-'complete results log'!$B$2),IF(J506=0,-'complete results log'!$B$2,IF(J506=0,-'complete results log'!$B$2,-('complete results log'!$B$2*2)))))))*E506</f>
        <v>-0</v>
      </c>
      <c r="Q506" s="46">
        <f>(IF(M506="WON-EW",(((K506-1)*'complete results log'!$B$2)*(1-$B$3))+(((L506-1)*'complete results log'!$B$2)*(1-$B$3)),IF(M506="WON",(((K506-1)*'complete results log'!$B$2)*(1-$B$3)),IF(M506="PLACED",(((L506-1)*'complete results log'!$B$2)*(1-$B$3))-'complete results log'!$B$2,IF(J506=0,-'complete results log'!$B$2,-('complete results log'!$B$2*2))))))*E506</f>
        <v>-0</v>
      </c>
      <c r="R506" s="46">
        <f>(IF(M506="WON-EW",((((F506-1)*J506)*'complete results log'!$B$2)+('complete results log'!$B$2*(F506-1))),IF(M506="WON",((((F506-1)*J506)*'complete results log'!$B$2)+('complete results log'!$B$2*(F506-1))),IF(M506="PLACED",((((F506-1)*J506)*'complete results log'!$B$2)-'complete results log'!$B$2),IF(J506=0,-'complete results log'!$B$2,IF(J506=0,-'complete results log'!$B$2,-('complete results log'!$B$2*2)))))))*E506</f>
        <v>-0</v>
      </c>
      <c r="S506" s="3"/>
      <c r="T506" s="3"/>
      <c r="U506" s="3"/>
      <c r="V506" s="3"/>
      <c r="W506" s="3"/>
      <c r="X506" s="3"/>
      <c r="Y506" s="3"/>
      <c r="Z506" s="3"/>
    </row>
    <row ht="12" customHeight="1" r="507">
      <c r="A507" s="26"/>
      <c r="B507" s="28"/>
      <c r="C507" s="29"/>
      <c r="D507" s="29"/>
      <c r="E507" s="29"/>
      <c r="F507" s="29"/>
      <c r="G507" s="29"/>
      <c r="H507" s="43"/>
      <c r="I507" s="43"/>
      <c r="J507" s="43"/>
      <c r="K507" s="29"/>
      <c r="L507" s="29"/>
      <c r="M507" s="20"/>
      <c r="N507" s="45">
        <f>((G507-1)*(1-(IF(H507="no",0,'complete results log'!$B$3)))+1)</f>
        <v>0.05</v>
      </c>
      <c r="O507" s="45">
        <f>E507*IF(I507="yes",2,1)</f>
        <v>0</v>
      </c>
      <c r="P507" s="46">
        <f>(IF(M507="WON-EW",((((N507-1)*J507)*'complete results log'!$B$2)+('complete results log'!$B$2*(N507-1))),IF(M507="WON",((((N507-1)*J507)*'complete results log'!$B$2)+('complete results log'!$B$2*(N507-1))),IF(M507="PLACED",((((N507-1)*J507)*'complete results log'!$B$2)-'complete results log'!$B$2),IF(J507=0,-'complete results log'!$B$2,IF(J507=0,-'complete results log'!$B$2,-('complete results log'!$B$2*2)))))))*E507</f>
        <v>-0</v>
      </c>
      <c r="Q507" s="46">
        <f>(IF(M507="WON-EW",(((K507-1)*'complete results log'!$B$2)*(1-$B$3))+(((L507-1)*'complete results log'!$B$2)*(1-$B$3)),IF(M507="WON",(((K507-1)*'complete results log'!$B$2)*(1-$B$3)),IF(M507="PLACED",(((L507-1)*'complete results log'!$B$2)*(1-$B$3))-'complete results log'!$B$2,IF(J507=0,-'complete results log'!$B$2,-('complete results log'!$B$2*2))))))*E507</f>
        <v>-0</v>
      </c>
      <c r="R507" s="46">
        <f>(IF(M507="WON-EW",((((F507-1)*J507)*'complete results log'!$B$2)+('complete results log'!$B$2*(F507-1))),IF(M507="WON",((((F507-1)*J507)*'complete results log'!$B$2)+('complete results log'!$B$2*(F507-1))),IF(M507="PLACED",((((F507-1)*J507)*'complete results log'!$B$2)-'complete results log'!$B$2),IF(J507=0,-'complete results log'!$B$2,IF(J507=0,-'complete results log'!$B$2,-('complete results log'!$B$2*2)))))))*E507</f>
        <v>-0</v>
      </c>
      <c r="S507" s="3"/>
      <c r="T507" s="3"/>
      <c r="U507" s="3"/>
      <c r="V507" s="3"/>
      <c r="W507" s="3"/>
      <c r="X507" s="3"/>
      <c r="Y507" s="3"/>
      <c r="Z507" s="3"/>
    </row>
    <row ht="12" customHeight="1" r="508">
      <c r="A508" s="26"/>
      <c r="B508" s="28"/>
      <c r="C508" s="29"/>
      <c r="D508" s="29"/>
      <c r="E508" s="29"/>
      <c r="F508" s="29"/>
      <c r="G508" s="29"/>
      <c r="H508" s="43"/>
      <c r="I508" s="43"/>
      <c r="J508" s="43"/>
      <c r="K508" s="29"/>
      <c r="L508" s="29"/>
      <c r="M508" s="20"/>
      <c r="N508" s="45">
        <f>((G508-1)*(1-(IF(H508="no",0,'complete results log'!$B$3)))+1)</f>
        <v>0.05</v>
      </c>
      <c r="O508" s="45">
        <f>E508*IF(I508="yes",2,1)</f>
        <v>0</v>
      </c>
      <c r="P508" s="46">
        <f>(IF(M508="WON-EW",((((N508-1)*J508)*'complete results log'!$B$2)+('complete results log'!$B$2*(N508-1))),IF(M508="WON",((((N508-1)*J508)*'complete results log'!$B$2)+('complete results log'!$B$2*(N508-1))),IF(M508="PLACED",((((N508-1)*J508)*'complete results log'!$B$2)-'complete results log'!$B$2),IF(J508=0,-'complete results log'!$B$2,IF(J508=0,-'complete results log'!$B$2,-('complete results log'!$B$2*2)))))))*E508</f>
        <v>-0</v>
      </c>
      <c r="Q508" s="46">
        <f>(IF(M508="WON-EW",(((K508-1)*'complete results log'!$B$2)*(1-$B$3))+(((L508-1)*'complete results log'!$B$2)*(1-$B$3)),IF(M508="WON",(((K508-1)*'complete results log'!$B$2)*(1-$B$3)),IF(M508="PLACED",(((L508-1)*'complete results log'!$B$2)*(1-$B$3))-'complete results log'!$B$2,IF(J508=0,-'complete results log'!$B$2,-('complete results log'!$B$2*2))))))*E508</f>
        <v>-0</v>
      </c>
      <c r="R508" s="46">
        <f>(IF(M508="WON-EW",((((F508-1)*J508)*'complete results log'!$B$2)+('complete results log'!$B$2*(F508-1))),IF(M508="WON",((((F508-1)*J508)*'complete results log'!$B$2)+('complete results log'!$B$2*(F508-1))),IF(M508="PLACED",((((F508-1)*J508)*'complete results log'!$B$2)-'complete results log'!$B$2),IF(J508=0,-'complete results log'!$B$2,IF(J508=0,-'complete results log'!$B$2,-('complete results log'!$B$2*2)))))))*E508</f>
        <v>-0</v>
      </c>
      <c r="S508" s="3"/>
      <c r="T508" s="3"/>
      <c r="U508" s="3"/>
      <c r="V508" s="3"/>
      <c r="W508" s="3"/>
      <c r="X508" s="3"/>
      <c r="Y508" s="3"/>
      <c r="Z508" s="3"/>
    </row>
    <row ht="12" customHeight="1" r="509">
      <c r="A509" s="26"/>
      <c r="B509" s="28"/>
      <c r="C509" s="29"/>
      <c r="D509" s="29"/>
      <c r="E509" s="29"/>
      <c r="F509" s="29"/>
      <c r="G509" s="29"/>
      <c r="H509" s="43"/>
      <c r="I509" s="43"/>
      <c r="J509" s="43"/>
      <c r="K509" s="29"/>
      <c r="L509" s="29"/>
      <c r="M509" s="20"/>
      <c r="N509" s="45">
        <f>((G509-1)*(1-(IF(H509="no",0,'complete results log'!$B$3)))+1)</f>
        <v>0.05</v>
      </c>
      <c r="O509" s="45">
        <f>E509*IF(I509="yes",2,1)</f>
        <v>0</v>
      </c>
      <c r="P509" s="46">
        <f>(IF(M509="WON-EW",((((N509-1)*J509)*'complete results log'!$B$2)+('complete results log'!$B$2*(N509-1))),IF(M509="WON",((((N509-1)*J509)*'complete results log'!$B$2)+('complete results log'!$B$2*(N509-1))),IF(M509="PLACED",((((N509-1)*J509)*'complete results log'!$B$2)-'complete results log'!$B$2),IF(J509=0,-'complete results log'!$B$2,IF(J509=0,-'complete results log'!$B$2,-('complete results log'!$B$2*2)))))))*E509</f>
        <v>-0</v>
      </c>
      <c r="Q509" s="46">
        <f>(IF(M509="WON-EW",(((K509-1)*'complete results log'!$B$2)*(1-$B$3))+(((L509-1)*'complete results log'!$B$2)*(1-$B$3)),IF(M509="WON",(((K509-1)*'complete results log'!$B$2)*(1-$B$3)),IF(M509="PLACED",(((L509-1)*'complete results log'!$B$2)*(1-$B$3))-'complete results log'!$B$2,IF(J509=0,-'complete results log'!$B$2,-('complete results log'!$B$2*2))))))*E509</f>
        <v>-0</v>
      </c>
      <c r="R509" s="46">
        <f>(IF(M509="WON-EW",((((F509-1)*J509)*'complete results log'!$B$2)+('complete results log'!$B$2*(F509-1))),IF(M509="WON",((((F509-1)*J509)*'complete results log'!$B$2)+('complete results log'!$B$2*(F509-1))),IF(M509="PLACED",((((F509-1)*J509)*'complete results log'!$B$2)-'complete results log'!$B$2),IF(J509=0,-'complete results log'!$B$2,IF(J509=0,-'complete results log'!$B$2,-('complete results log'!$B$2*2)))))))*E509</f>
        <v>-0</v>
      </c>
      <c r="S509" s="3"/>
      <c r="T509" s="3"/>
      <c r="U509" s="3"/>
      <c r="V509" s="3"/>
      <c r="W509" s="3"/>
      <c r="X509" s="3"/>
      <c r="Y509" s="3"/>
      <c r="Z509" s="3"/>
    </row>
    <row ht="12" customHeight="1" r="510">
      <c r="A510" s="26"/>
      <c r="B510" s="28"/>
      <c r="C510" s="29"/>
      <c r="D510" s="29"/>
      <c r="E510" s="29"/>
      <c r="F510" s="29"/>
      <c r="G510" s="29"/>
      <c r="H510" s="43"/>
      <c r="I510" s="43"/>
      <c r="J510" s="43"/>
      <c r="K510" s="29"/>
      <c r="L510" s="29"/>
      <c r="M510" s="20"/>
      <c r="N510" s="45">
        <f>((G510-1)*(1-(IF(H510="no",0,'complete results log'!$B$3)))+1)</f>
        <v>0.05</v>
      </c>
      <c r="O510" s="45">
        <f>E510*IF(I510="yes",2,1)</f>
        <v>0</v>
      </c>
      <c r="P510" s="46">
        <f>(IF(M510="WON-EW",((((N510-1)*J510)*'complete results log'!$B$2)+('complete results log'!$B$2*(N510-1))),IF(M510="WON",((((N510-1)*J510)*'complete results log'!$B$2)+('complete results log'!$B$2*(N510-1))),IF(M510="PLACED",((((N510-1)*J510)*'complete results log'!$B$2)-'complete results log'!$B$2),IF(J510=0,-'complete results log'!$B$2,IF(J510=0,-'complete results log'!$B$2,-('complete results log'!$B$2*2)))))))*E510</f>
        <v>-0</v>
      </c>
      <c r="Q510" s="46">
        <f>(IF(M510="WON-EW",(((K510-1)*'complete results log'!$B$2)*(1-$B$3))+(((L510-1)*'complete results log'!$B$2)*(1-$B$3)),IF(M510="WON",(((K510-1)*'complete results log'!$B$2)*(1-$B$3)),IF(M510="PLACED",(((L510-1)*'complete results log'!$B$2)*(1-$B$3))-'complete results log'!$B$2,IF(J510=0,-'complete results log'!$B$2,-('complete results log'!$B$2*2))))))*E510</f>
        <v>-0</v>
      </c>
      <c r="R510" s="46">
        <f>(IF(M510="WON-EW",((((F510-1)*J510)*'complete results log'!$B$2)+('complete results log'!$B$2*(F510-1))),IF(M510="WON",((((F510-1)*J510)*'complete results log'!$B$2)+('complete results log'!$B$2*(F510-1))),IF(M510="PLACED",((((F510-1)*J510)*'complete results log'!$B$2)-'complete results log'!$B$2),IF(J510=0,-'complete results log'!$B$2,IF(J510=0,-'complete results log'!$B$2,-('complete results log'!$B$2*2)))))))*E510</f>
        <v>-0</v>
      </c>
      <c r="S510" s="3"/>
      <c r="T510" s="3"/>
      <c r="U510" s="3"/>
      <c r="V510" s="3"/>
      <c r="W510" s="3"/>
      <c r="X510" s="3"/>
      <c r="Y510" s="3"/>
      <c r="Z510" s="3"/>
    </row>
    <row ht="12" customHeight="1" r="511">
      <c r="A511" s="26"/>
      <c r="B511" s="28"/>
      <c r="C511" s="29"/>
      <c r="D511" s="29"/>
      <c r="E511" s="29"/>
      <c r="F511" s="29"/>
      <c r="G511" s="29"/>
      <c r="H511" s="43"/>
      <c r="I511" s="43"/>
      <c r="J511" s="43"/>
      <c r="K511" s="29"/>
      <c r="L511" s="29"/>
      <c r="M511" s="20"/>
      <c r="N511" s="45">
        <f>((G511-1)*(1-(IF(H511="no",0,'complete results log'!$B$3)))+1)</f>
        <v>0.05</v>
      </c>
      <c r="O511" s="45">
        <f>E511*IF(I511="yes",2,1)</f>
        <v>0</v>
      </c>
      <c r="P511" s="46">
        <f>(IF(M511="WON-EW",((((N511-1)*J511)*'complete results log'!$B$2)+('complete results log'!$B$2*(N511-1))),IF(M511="WON",((((N511-1)*J511)*'complete results log'!$B$2)+('complete results log'!$B$2*(N511-1))),IF(M511="PLACED",((((N511-1)*J511)*'complete results log'!$B$2)-'complete results log'!$B$2),IF(J511=0,-'complete results log'!$B$2,IF(J511=0,-'complete results log'!$B$2,-('complete results log'!$B$2*2)))))))*E511</f>
        <v>-0</v>
      </c>
      <c r="Q511" s="46">
        <f>(IF(M511="WON-EW",(((K511-1)*'complete results log'!$B$2)*(1-$B$3))+(((L511-1)*'complete results log'!$B$2)*(1-$B$3)),IF(M511="WON",(((K511-1)*'complete results log'!$B$2)*(1-$B$3)),IF(M511="PLACED",(((L511-1)*'complete results log'!$B$2)*(1-$B$3))-'complete results log'!$B$2,IF(J511=0,-'complete results log'!$B$2,-('complete results log'!$B$2*2))))))*E511</f>
        <v>-0</v>
      </c>
      <c r="R511" s="46">
        <f>(IF(M511="WON-EW",((((F511-1)*J511)*'complete results log'!$B$2)+('complete results log'!$B$2*(F511-1))),IF(M511="WON",((((F511-1)*J511)*'complete results log'!$B$2)+('complete results log'!$B$2*(F511-1))),IF(M511="PLACED",((((F511-1)*J511)*'complete results log'!$B$2)-'complete results log'!$B$2),IF(J511=0,-'complete results log'!$B$2,IF(J511=0,-'complete results log'!$B$2,-('complete results log'!$B$2*2)))))))*E511</f>
        <v>-0</v>
      </c>
      <c r="S511" s="3"/>
      <c r="T511" s="3"/>
      <c r="U511" s="3"/>
      <c r="V511" s="3"/>
      <c r="W511" s="3"/>
      <c r="X511" s="3"/>
      <c r="Y511" s="3"/>
      <c r="Z511" s="3"/>
    </row>
    <row ht="12" customHeight="1" r="512">
      <c r="A512" s="26"/>
      <c r="B512" s="28"/>
      <c r="C512" s="29"/>
      <c r="D512" s="29"/>
      <c r="E512" s="29"/>
      <c r="F512" s="29"/>
      <c r="G512" s="29"/>
      <c r="H512" s="43"/>
      <c r="I512" s="43"/>
      <c r="J512" s="43"/>
      <c r="K512" s="29"/>
      <c r="L512" s="29"/>
      <c r="M512" s="20"/>
      <c r="N512" s="45">
        <f>((G512-1)*(1-(IF(H512="no",0,'complete results log'!$B$3)))+1)</f>
        <v>0.05</v>
      </c>
      <c r="O512" s="45">
        <f>E512*IF(I512="yes",2,1)</f>
        <v>0</v>
      </c>
      <c r="P512" s="46">
        <f>(IF(M512="WON-EW",((((N512-1)*J512)*'complete results log'!$B$2)+('complete results log'!$B$2*(N512-1))),IF(M512="WON",((((N512-1)*J512)*'complete results log'!$B$2)+('complete results log'!$B$2*(N512-1))),IF(M512="PLACED",((((N512-1)*J512)*'complete results log'!$B$2)-'complete results log'!$B$2),IF(J512=0,-'complete results log'!$B$2,IF(J512=0,-'complete results log'!$B$2,-('complete results log'!$B$2*2)))))))*E512</f>
        <v>-0</v>
      </c>
      <c r="Q512" s="46">
        <f>(IF(M512="WON-EW",(((K512-1)*'complete results log'!$B$2)*(1-$B$3))+(((L512-1)*'complete results log'!$B$2)*(1-$B$3)),IF(M512="WON",(((K512-1)*'complete results log'!$B$2)*(1-$B$3)),IF(M512="PLACED",(((L512-1)*'complete results log'!$B$2)*(1-$B$3))-'complete results log'!$B$2,IF(J512=0,-'complete results log'!$B$2,-('complete results log'!$B$2*2))))))*E512</f>
        <v>-0</v>
      </c>
      <c r="R512" s="46">
        <f>(IF(M512="WON-EW",((((F512-1)*J512)*'complete results log'!$B$2)+('complete results log'!$B$2*(F512-1))),IF(M512="WON",((((F512-1)*J512)*'complete results log'!$B$2)+('complete results log'!$B$2*(F512-1))),IF(M512="PLACED",((((F512-1)*J512)*'complete results log'!$B$2)-'complete results log'!$B$2),IF(J512=0,-'complete results log'!$B$2,IF(J512=0,-'complete results log'!$B$2,-('complete results log'!$B$2*2)))))))*E512</f>
        <v>-0</v>
      </c>
      <c r="S512" s="3"/>
      <c r="T512" s="3"/>
      <c r="U512" s="3"/>
      <c r="V512" s="3"/>
      <c r="W512" s="3"/>
      <c r="X512" s="3"/>
      <c r="Y512" s="3"/>
      <c r="Z512" s="3"/>
    </row>
    <row ht="12" customHeight="1" r="513">
      <c r="A513" s="26"/>
      <c r="B513" s="28"/>
      <c r="C513" s="29"/>
      <c r="D513" s="29"/>
      <c r="E513" s="29"/>
      <c r="F513" s="29"/>
      <c r="G513" s="29"/>
      <c r="H513" s="43"/>
      <c r="I513" s="43"/>
      <c r="J513" s="43"/>
      <c r="K513" s="29"/>
      <c r="L513" s="29"/>
      <c r="M513" s="20"/>
      <c r="N513" s="45">
        <f>((G513-1)*(1-(IF(H513="no",0,'complete results log'!$B$3)))+1)</f>
        <v>0.05</v>
      </c>
      <c r="O513" s="45">
        <f>E513*IF(I513="yes",2,1)</f>
        <v>0</v>
      </c>
      <c r="P513" s="46">
        <f>(IF(M513="WON-EW",((((N513-1)*J513)*'complete results log'!$B$2)+('complete results log'!$B$2*(N513-1))),IF(M513="WON",((((N513-1)*J513)*'complete results log'!$B$2)+('complete results log'!$B$2*(N513-1))),IF(M513="PLACED",((((N513-1)*J513)*'complete results log'!$B$2)-'complete results log'!$B$2),IF(J513=0,-'complete results log'!$B$2,IF(J513=0,-'complete results log'!$B$2,-('complete results log'!$B$2*2)))))))*E513</f>
        <v>-0</v>
      </c>
      <c r="Q513" s="46">
        <f>(IF(M513="WON-EW",(((K513-1)*'complete results log'!$B$2)*(1-$B$3))+(((L513-1)*'complete results log'!$B$2)*(1-$B$3)),IF(M513="WON",(((K513-1)*'complete results log'!$B$2)*(1-$B$3)),IF(M513="PLACED",(((L513-1)*'complete results log'!$B$2)*(1-$B$3))-'complete results log'!$B$2,IF(J513=0,-'complete results log'!$B$2,-('complete results log'!$B$2*2))))))*E513</f>
        <v>-0</v>
      </c>
      <c r="R513" s="46">
        <f>(IF(M513="WON-EW",((((F513-1)*J513)*'complete results log'!$B$2)+('complete results log'!$B$2*(F513-1))),IF(M513="WON",((((F513-1)*J513)*'complete results log'!$B$2)+('complete results log'!$B$2*(F513-1))),IF(M513="PLACED",((((F513-1)*J513)*'complete results log'!$B$2)-'complete results log'!$B$2),IF(J513=0,-'complete results log'!$B$2,IF(J513=0,-'complete results log'!$B$2,-('complete results log'!$B$2*2)))))))*E513</f>
        <v>-0</v>
      </c>
      <c r="S513" s="3"/>
      <c r="T513" s="3"/>
      <c r="U513" s="3"/>
      <c r="V513" s="3"/>
      <c r="W513" s="3"/>
      <c r="X513" s="3"/>
      <c r="Y513" s="3"/>
      <c r="Z513" s="3"/>
    </row>
    <row ht="12" customHeight="1" r="514">
      <c r="A514" s="26"/>
      <c r="B514" s="28"/>
      <c r="C514" s="29"/>
      <c r="D514" s="29"/>
      <c r="E514" s="29"/>
      <c r="F514" s="29"/>
      <c r="G514" s="29"/>
      <c r="H514" s="43"/>
      <c r="I514" s="43"/>
      <c r="J514" s="43"/>
      <c r="K514" s="29"/>
      <c r="L514" s="29"/>
      <c r="M514" s="20"/>
      <c r="N514" s="45">
        <f>((G514-1)*(1-(IF(H514="no",0,'complete results log'!$B$3)))+1)</f>
        <v>0.05</v>
      </c>
      <c r="O514" s="45">
        <f>E514*IF(I514="yes",2,1)</f>
        <v>0</v>
      </c>
      <c r="P514" s="46">
        <f>(IF(M514="WON-EW",((((N514-1)*J514)*'complete results log'!$B$2)+('complete results log'!$B$2*(N514-1))),IF(M514="WON",((((N514-1)*J514)*'complete results log'!$B$2)+('complete results log'!$B$2*(N514-1))),IF(M514="PLACED",((((N514-1)*J514)*'complete results log'!$B$2)-'complete results log'!$B$2),IF(J514=0,-'complete results log'!$B$2,IF(J514=0,-'complete results log'!$B$2,-('complete results log'!$B$2*2)))))))*E514</f>
        <v>-0</v>
      </c>
      <c r="Q514" s="46">
        <f>(IF(M514="WON-EW",(((K514-1)*'complete results log'!$B$2)*(1-$B$3))+(((L514-1)*'complete results log'!$B$2)*(1-$B$3)),IF(M514="WON",(((K514-1)*'complete results log'!$B$2)*(1-$B$3)),IF(M514="PLACED",(((L514-1)*'complete results log'!$B$2)*(1-$B$3))-'complete results log'!$B$2,IF(J514=0,-'complete results log'!$B$2,-('complete results log'!$B$2*2))))))*E514</f>
        <v>-0</v>
      </c>
      <c r="R514" s="46">
        <f>(IF(M514="WON-EW",((((F514-1)*J514)*'complete results log'!$B$2)+('complete results log'!$B$2*(F514-1))),IF(M514="WON",((((F514-1)*J514)*'complete results log'!$B$2)+('complete results log'!$B$2*(F514-1))),IF(M514="PLACED",((((F514-1)*J514)*'complete results log'!$B$2)-'complete results log'!$B$2),IF(J514=0,-'complete results log'!$B$2,IF(J514=0,-'complete results log'!$B$2,-('complete results log'!$B$2*2)))))))*E514</f>
        <v>-0</v>
      </c>
      <c r="S514" s="3"/>
      <c r="T514" s="3"/>
      <c r="U514" s="3"/>
      <c r="V514" s="3"/>
      <c r="W514" s="3"/>
      <c r="X514" s="3"/>
      <c r="Y514" s="3"/>
      <c r="Z514" s="3"/>
    </row>
    <row ht="12" customHeight="1" r="515">
      <c r="A515" s="26"/>
      <c r="B515" s="28"/>
      <c r="C515" s="29"/>
      <c r="D515" s="29"/>
      <c r="E515" s="29"/>
      <c r="F515" s="29"/>
      <c r="G515" s="29"/>
      <c r="H515" s="43"/>
      <c r="I515" s="43"/>
      <c r="J515" s="43"/>
      <c r="K515" s="29"/>
      <c r="L515" s="29"/>
      <c r="M515" s="20"/>
      <c r="N515" s="45">
        <f>((G515-1)*(1-(IF(H515="no",0,'complete results log'!$B$3)))+1)</f>
        <v>0.05</v>
      </c>
      <c r="O515" s="45">
        <f>E515*IF(I515="yes",2,1)</f>
        <v>0</v>
      </c>
      <c r="P515" s="46">
        <f>(IF(M515="WON-EW",((((N515-1)*J515)*'complete results log'!$B$2)+('complete results log'!$B$2*(N515-1))),IF(M515="WON",((((N515-1)*J515)*'complete results log'!$B$2)+('complete results log'!$B$2*(N515-1))),IF(M515="PLACED",((((N515-1)*J515)*'complete results log'!$B$2)-'complete results log'!$B$2),IF(J515=0,-'complete results log'!$B$2,IF(J515=0,-'complete results log'!$B$2,-('complete results log'!$B$2*2)))))))*E515</f>
        <v>-0</v>
      </c>
      <c r="Q515" s="46">
        <f>(IF(M515="WON-EW",(((K515-1)*'complete results log'!$B$2)*(1-$B$3))+(((L515-1)*'complete results log'!$B$2)*(1-$B$3)),IF(M515="WON",(((K515-1)*'complete results log'!$B$2)*(1-$B$3)),IF(M515="PLACED",(((L515-1)*'complete results log'!$B$2)*(1-$B$3))-'complete results log'!$B$2,IF(J515=0,-'complete results log'!$B$2,-('complete results log'!$B$2*2))))))*E515</f>
        <v>-0</v>
      </c>
      <c r="R515" s="46">
        <f>(IF(M515="WON-EW",((((F515-1)*J515)*'complete results log'!$B$2)+('complete results log'!$B$2*(F515-1))),IF(M515="WON",((((F515-1)*J515)*'complete results log'!$B$2)+('complete results log'!$B$2*(F515-1))),IF(M515="PLACED",((((F515-1)*J515)*'complete results log'!$B$2)-'complete results log'!$B$2),IF(J515=0,-'complete results log'!$B$2,IF(J515=0,-'complete results log'!$B$2,-('complete results log'!$B$2*2)))))))*E515</f>
        <v>-0</v>
      </c>
      <c r="S515" s="3"/>
      <c r="T515" s="3"/>
      <c r="U515" s="3"/>
      <c r="V515" s="3"/>
      <c r="W515" s="3"/>
      <c r="X515" s="3"/>
      <c r="Y515" s="3"/>
      <c r="Z515" s="3"/>
    </row>
    <row ht="12" customHeight="1" r="516">
      <c r="A516" s="26"/>
      <c r="B516" s="28"/>
      <c r="C516" s="29"/>
      <c r="D516" s="29"/>
      <c r="E516" s="29"/>
      <c r="F516" s="29"/>
      <c r="G516" s="29"/>
      <c r="H516" s="43"/>
      <c r="I516" s="43"/>
      <c r="J516" s="43"/>
      <c r="K516" s="29"/>
      <c r="L516" s="29"/>
      <c r="M516" s="20"/>
      <c r="N516" s="45">
        <f>((G516-1)*(1-(IF(H516="no",0,'complete results log'!$B$3)))+1)</f>
        <v>0.05</v>
      </c>
      <c r="O516" s="45">
        <f>E516*IF(I516="yes",2,1)</f>
        <v>0</v>
      </c>
      <c r="P516" s="46">
        <f>(IF(M516="WON-EW",((((N516-1)*J516)*'complete results log'!$B$2)+('complete results log'!$B$2*(N516-1))),IF(M516="WON",((((N516-1)*J516)*'complete results log'!$B$2)+('complete results log'!$B$2*(N516-1))),IF(M516="PLACED",((((N516-1)*J516)*'complete results log'!$B$2)-'complete results log'!$B$2),IF(J516=0,-'complete results log'!$B$2,IF(J516=0,-'complete results log'!$B$2,-('complete results log'!$B$2*2)))))))*E516</f>
        <v>-0</v>
      </c>
      <c r="Q516" s="46">
        <f>(IF(M516="WON-EW",(((K516-1)*'complete results log'!$B$2)*(1-$B$3))+(((L516-1)*'complete results log'!$B$2)*(1-$B$3)),IF(M516="WON",(((K516-1)*'complete results log'!$B$2)*(1-$B$3)),IF(M516="PLACED",(((L516-1)*'complete results log'!$B$2)*(1-$B$3))-'complete results log'!$B$2,IF(J516=0,-'complete results log'!$B$2,-('complete results log'!$B$2*2))))))*E516</f>
        <v>-0</v>
      </c>
      <c r="R516" s="46">
        <f>(IF(M516="WON-EW",((((F516-1)*J516)*'complete results log'!$B$2)+('complete results log'!$B$2*(F516-1))),IF(M516="WON",((((F516-1)*J516)*'complete results log'!$B$2)+('complete results log'!$B$2*(F516-1))),IF(M516="PLACED",((((F516-1)*J516)*'complete results log'!$B$2)-'complete results log'!$B$2),IF(J516=0,-'complete results log'!$B$2,IF(J516=0,-'complete results log'!$B$2,-('complete results log'!$B$2*2)))))))*E516</f>
        <v>-0</v>
      </c>
      <c r="S516" s="3"/>
      <c r="T516" s="3"/>
      <c r="U516" s="3"/>
      <c r="V516" s="3"/>
      <c r="W516" s="3"/>
      <c r="X516" s="3"/>
      <c r="Y516" s="3"/>
      <c r="Z516" s="3"/>
    </row>
    <row ht="12" customHeight="1" r="517">
      <c r="A517" s="26"/>
      <c r="B517" s="28"/>
      <c r="C517" s="29"/>
      <c r="D517" s="29"/>
      <c r="E517" s="29"/>
      <c r="F517" s="29"/>
      <c r="G517" s="29"/>
      <c r="H517" s="43"/>
      <c r="I517" s="43"/>
      <c r="J517" s="43"/>
      <c r="K517" s="29"/>
      <c r="L517" s="29"/>
      <c r="M517" s="20"/>
      <c r="N517" s="45">
        <f>((G517-1)*(1-(IF(H517="no",0,'complete results log'!$B$3)))+1)</f>
        <v>0.05</v>
      </c>
      <c r="O517" s="45">
        <f>E517*IF(I517="yes",2,1)</f>
        <v>0</v>
      </c>
      <c r="P517" s="46">
        <f>(IF(M517="WON-EW",((((N517-1)*J517)*'complete results log'!$B$2)+('complete results log'!$B$2*(N517-1))),IF(M517="WON",((((N517-1)*J517)*'complete results log'!$B$2)+('complete results log'!$B$2*(N517-1))),IF(M517="PLACED",((((N517-1)*J517)*'complete results log'!$B$2)-'complete results log'!$B$2),IF(J517=0,-'complete results log'!$B$2,IF(J517=0,-'complete results log'!$B$2,-('complete results log'!$B$2*2)))))))*E517</f>
        <v>-0</v>
      </c>
      <c r="Q517" s="46">
        <f>(IF(M517="WON-EW",(((K517-1)*'complete results log'!$B$2)*(1-$B$3))+(((L517-1)*'complete results log'!$B$2)*(1-$B$3)),IF(M517="WON",(((K517-1)*'complete results log'!$B$2)*(1-$B$3)),IF(M517="PLACED",(((L517-1)*'complete results log'!$B$2)*(1-$B$3))-'complete results log'!$B$2,IF(J517=0,-'complete results log'!$B$2,-('complete results log'!$B$2*2))))))*E517</f>
        <v>-0</v>
      </c>
      <c r="R517" s="46">
        <f>(IF(M517="WON-EW",((((F517-1)*J517)*'complete results log'!$B$2)+('complete results log'!$B$2*(F517-1))),IF(M517="WON",((((F517-1)*J517)*'complete results log'!$B$2)+('complete results log'!$B$2*(F517-1))),IF(M517="PLACED",((((F517-1)*J517)*'complete results log'!$B$2)-'complete results log'!$B$2),IF(J517=0,-'complete results log'!$B$2,IF(J517=0,-'complete results log'!$B$2,-('complete results log'!$B$2*2)))))))*E517</f>
        <v>-0</v>
      </c>
      <c r="S517" s="3"/>
      <c r="T517" s="3"/>
      <c r="U517" s="3"/>
      <c r="V517" s="3"/>
      <c r="W517" s="3"/>
      <c r="X517" s="3"/>
      <c r="Y517" s="3"/>
      <c r="Z517" s="3"/>
    </row>
    <row ht="12" customHeight="1" r="518">
      <c r="A518" s="26"/>
      <c r="B518" s="28"/>
      <c r="C518" s="29"/>
      <c r="D518" s="29"/>
      <c r="E518" s="29"/>
      <c r="F518" s="29"/>
      <c r="G518" s="29"/>
      <c r="H518" s="43"/>
      <c r="I518" s="43"/>
      <c r="J518" s="43"/>
      <c r="K518" s="29"/>
      <c r="L518" s="29"/>
      <c r="M518" s="20"/>
      <c r="N518" s="45">
        <f>((G518-1)*(1-(IF(H518="no",0,'complete results log'!$B$3)))+1)</f>
        <v>0.05</v>
      </c>
      <c r="O518" s="45">
        <f>E518*IF(I518="yes",2,1)</f>
        <v>0</v>
      </c>
      <c r="P518" s="46">
        <f>(IF(M518="WON-EW",((((N518-1)*J518)*'complete results log'!$B$2)+('complete results log'!$B$2*(N518-1))),IF(M518="WON",((((N518-1)*J518)*'complete results log'!$B$2)+('complete results log'!$B$2*(N518-1))),IF(M518="PLACED",((((N518-1)*J518)*'complete results log'!$B$2)-'complete results log'!$B$2),IF(J518=0,-'complete results log'!$B$2,IF(J518=0,-'complete results log'!$B$2,-('complete results log'!$B$2*2)))))))*E518</f>
        <v>-0</v>
      </c>
      <c r="Q518" s="46">
        <f>(IF(M518="WON-EW",(((K518-1)*'complete results log'!$B$2)*(1-$B$3))+(((L518-1)*'complete results log'!$B$2)*(1-$B$3)),IF(M518="WON",(((K518-1)*'complete results log'!$B$2)*(1-$B$3)),IF(M518="PLACED",(((L518-1)*'complete results log'!$B$2)*(1-$B$3))-'complete results log'!$B$2,IF(J518=0,-'complete results log'!$B$2,-('complete results log'!$B$2*2))))))*E518</f>
        <v>-0</v>
      </c>
      <c r="R518" s="46">
        <f>(IF(M518="WON-EW",((((F518-1)*J518)*'complete results log'!$B$2)+('complete results log'!$B$2*(F518-1))),IF(M518="WON",((((F518-1)*J518)*'complete results log'!$B$2)+('complete results log'!$B$2*(F518-1))),IF(M518="PLACED",((((F518-1)*J518)*'complete results log'!$B$2)-'complete results log'!$B$2),IF(J518=0,-'complete results log'!$B$2,IF(J518=0,-'complete results log'!$B$2,-('complete results log'!$B$2*2)))))))*E518</f>
        <v>-0</v>
      </c>
      <c r="S518" s="3"/>
      <c r="T518" s="3"/>
      <c r="U518" s="3"/>
      <c r="V518" s="3"/>
      <c r="W518" s="3"/>
      <c r="X518" s="3"/>
      <c r="Y518" s="3"/>
      <c r="Z518" s="3"/>
    </row>
    <row ht="12" customHeight="1" r="519">
      <c r="A519" s="26"/>
      <c r="B519" s="28"/>
      <c r="C519" s="29"/>
      <c r="D519" s="29"/>
      <c r="E519" s="29"/>
      <c r="F519" s="29"/>
      <c r="G519" s="29"/>
      <c r="H519" s="43"/>
      <c r="I519" s="43"/>
      <c r="J519" s="43"/>
      <c r="K519" s="29"/>
      <c r="L519" s="29"/>
      <c r="M519" s="20"/>
      <c r="N519" s="45">
        <f>((G519-1)*(1-(IF(H519="no",0,'complete results log'!$B$3)))+1)</f>
        <v>0.05</v>
      </c>
      <c r="O519" s="45">
        <f>E519*IF(I519="yes",2,1)</f>
        <v>0</v>
      </c>
      <c r="P519" s="46">
        <f>(IF(M519="WON-EW",((((N519-1)*J519)*'complete results log'!$B$2)+('complete results log'!$B$2*(N519-1))),IF(M519="WON",((((N519-1)*J519)*'complete results log'!$B$2)+('complete results log'!$B$2*(N519-1))),IF(M519="PLACED",((((N519-1)*J519)*'complete results log'!$B$2)-'complete results log'!$B$2),IF(J519=0,-'complete results log'!$B$2,IF(J519=0,-'complete results log'!$B$2,-('complete results log'!$B$2*2)))))))*E519</f>
        <v>-0</v>
      </c>
      <c r="Q519" s="46">
        <f>(IF(M519="WON-EW",(((K519-1)*'complete results log'!$B$2)*(1-$B$3))+(((L519-1)*'complete results log'!$B$2)*(1-$B$3)),IF(M519="WON",(((K519-1)*'complete results log'!$B$2)*(1-$B$3)),IF(M519="PLACED",(((L519-1)*'complete results log'!$B$2)*(1-$B$3))-'complete results log'!$B$2,IF(J519=0,-'complete results log'!$B$2,-('complete results log'!$B$2*2))))))*E519</f>
        <v>-0</v>
      </c>
      <c r="R519" s="46">
        <f>(IF(M519="WON-EW",((((F519-1)*J519)*'complete results log'!$B$2)+('complete results log'!$B$2*(F519-1))),IF(M519="WON",((((F519-1)*J519)*'complete results log'!$B$2)+('complete results log'!$B$2*(F519-1))),IF(M519="PLACED",((((F519-1)*J519)*'complete results log'!$B$2)-'complete results log'!$B$2),IF(J519=0,-'complete results log'!$B$2,IF(J519=0,-'complete results log'!$B$2,-('complete results log'!$B$2*2)))))))*E519</f>
        <v>-0</v>
      </c>
      <c r="S519" s="3"/>
      <c r="T519" s="3"/>
      <c r="U519" s="3"/>
      <c r="V519" s="3"/>
      <c r="W519" s="3"/>
      <c r="X519" s="3"/>
      <c r="Y519" s="3"/>
      <c r="Z519" s="3"/>
    </row>
    <row ht="12" customHeight="1" r="520">
      <c r="A520" s="26"/>
      <c r="B520" s="28"/>
      <c r="C520" s="29"/>
      <c r="D520" s="29"/>
      <c r="E520" s="29"/>
      <c r="F520" s="29"/>
      <c r="G520" s="29"/>
      <c r="H520" s="43"/>
      <c r="I520" s="43"/>
      <c r="J520" s="43"/>
      <c r="K520" s="29"/>
      <c r="L520" s="29"/>
      <c r="M520" s="20"/>
      <c r="N520" s="45">
        <f>((G520-1)*(1-(IF(H520="no",0,'complete results log'!$B$3)))+1)</f>
        <v>0.05</v>
      </c>
      <c r="O520" s="45">
        <f>E520*IF(I520="yes",2,1)</f>
        <v>0</v>
      </c>
      <c r="P520" s="46">
        <f>(IF(M520="WON-EW",((((N520-1)*J520)*'complete results log'!$B$2)+('complete results log'!$B$2*(N520-1))),IF(M520="WON",((((N520-1)*J520)*'complete results log'!$B$2)+('complete results log'!$B$2*(N520-1))),IF(M520="PLACED",((((N520-1)*J520)*'complete results log'!$B$2)-'complete results log'!$B$2),IF(J520=0,-'complete results log'!$B$2,IF(J520=0,-'complete results log'!$B$2,-('complete results log'!$B$2*2)))))))*E520</f>
        <v>-0</v>
      </c>
      <c r="Q520" s="46">
        <f>(IF(M520="WON-EW",(((K520-1)*'complete results log'!$B$2)*(1-$B$3))+(((L520-1)*'complete results log'!$B$2)*(1-$B$3)),IF(M520="WON",(((K520-1)*'complete results log'!$B$2)*(1-$B$3)),IF(M520="PLACED",(((L520-1)*'complete results log'!$B$2)*(1-$B$3))-'complete results log'!$B$2,IF(J520=0,-'complete results log'!$B$2,-('complete results log'!$B$2*2))))))*E520</f>
        <v>-0</v>
      </c>
      <c r="R520" s="46">
        <f>(IF(M520="WON-EW",((((F520-1)*J520)*'complete results log'!$B$2)+('complete results log'!$B$2*(F520-1))),IF(M520="WON",((((F520-1)*J520)*'complete results log'!$B$2)+('complete results log'!$B$2*(F520-1))),IF(M520="PLACED",((((F520-1)*J520)*'complete results log'!$B$2)-'complete results log'!$B$2),IF(J520=0,-'complete results log'!$B$2,IF(J520=0,-'complete results log'!$B$2,-('complete results log'!$B$2*2)))))))*E520</f>
        <v>-0</v>
      </c>
      <c r="S520" s="3"/>
      <c r="T520" s="3"/>
      <c r="U520" s="3"/>
      <c r="V520" s="3"/>
      <c r="W520" s="3"/>
      <c r="X520" s="3"/>
      <c r="Y520" s="3"/>
      <c r="Z520" s="3"/>
    </row>
    <row ht="12" customHeight="1" r="521">
      <c r="A521" s="26"/>
      <c r="B521" s="28"/>
      <c r="C521" s="29"/>
      <c r="D521" s="29"/>
      <c r="E521" s="29"/>
      <c r="F521" s="29"/>
      <c r="G521" s="29"/>
      <c r="H521" s="43"/>
      <c r="I521" s="43"/>
      <c r="J521" s="43"/>
      <c r="K521" s="29"/>
      <c r="L521" s="29"/>
      <c r="M521" s="20"/>
      <c r="N521" s="45">
        <f>((G521-1)*(1-(IF(H521="no",0,'complete results log'!$B$3)))+1)</f>
        <v>0.05</v>
      </c>
      <c r="O521" s="45">
        <f>E521*IF(I521="yes",2,1)</f>
        <v>0</v>
      </c>
      <c r="P521" s="46">
        <f>(IF(M521="WON-EW",((((N521-1)*J521)*'complete results log'!$B$2)+('complete results log'!$B$2*(N521-1))),IF(M521="WON",((((N521-1)*J521)*'complete results log'!$B$2)+('complete results log'!$B$2*(N521-1))),IF(M521="PLACED",((((N521-1)*J521)*'complete results log'!$B$2)-'complete results log'!$B$2),IF(J521=0,-'complete results log'!$B$2,IF(J521=0,-'complete results log'!$B$2,-('complete results log'!$B$2*2)))))))*E521</f>
        <v>-0</v>
      </c>
      <c r="Q521" s="46">
        <f>(IF(M521="WON-EW",(((K521-1)*'complete results log'!$B$2)*(1-$B$3))+(((L521-1)*'complete results log'!$B$2)*(1-$B$3)),IF(M521="WON",(((K521-1)*'complete results log'!$B$2)*(1-$B$3)),IF(M521="PLACED",(((L521-1)*'complete results log'!$B$2)*(1-$B$3))-'complete results log'!$B$2,IF(J521=0,-'complete results log'!$B$2,-('complete results log'!$B$2*2))))))*E521</f>
        <v>-0</v>
      </c>
      <c r="R521" s="46">
        <f>(IF(M521="WON-EW",((((F521-1)*J521)*'complete results log'!$B$2)+('complete results log'!$B$2*(F521-1))),IF(M521="WON",((((F521-1)*J521)*'complete results log'!$B$2)+('complete results log'!$B$2*(F521-1))),IF(M521="PLACED",((((F521-1)*J521)*'complete results log'!$B$2)-'complete results log'!$B$2),IF(J521=0,-'complete results log'!$B$2,IF(J521=0,-'complete results log'!$B$2,-('complete results log'!$B$2*2)))))))*E521</f>
        <v>-0</v>
      </c>
      <c r="S521" s="3"/>
      <c r="T521" s="3"/>
      <c r="U521" s="3"/>
      <c r="V521" s="3"/>
      <c r="W521" s="3"/>
      <c r="X521" s="3"/>
      <c r="Y521" s="3"/>
      <c r="Z521" s="3"/>
    </row>
    <row ht="12" customHeight="1" r="522">
      <c r="A522" s="26"/>
      <c r="B522" s="28"/>
      <c r="C522" s="29"/>
      <c r="D522" s="29"/>
      <c r="E522" s="29"/>
      <c r="F522" s="29"/>
      <c r="G522" s="29"/>
      <c r="H522" s="43"/>
      <c r="I522" s="43"/>
      <c r="J522" s="43"/>
      <c r="K522" s="29"/>
      <c r="L522" s="29"/>
      <c r="M522" s="20"/>
      <c r="N522" s="45">
        <f>((G522-1)*(1-(IF(H522="no",0,'complete results log'!$B$3)))+1)</f>
        <v>0.05</v>
      </c>
      <c r="O522" s="45">
        <f>E522*IF(I522="yes",2,1)</f>
        <v>0</v>
      </c>
      <c r="P522" s="46">
        <f>(IF(M522="WON-EW",((((N522-1)*J522)*'complete results log'!$B$2)+('complete results log'!$B$2*(N522-1))),IF(M522="WON",((((N522-1)*J522)*'complete results log'!$B$2)+('complete results log'!$B$2*(N522-1))),IF(M522="PLACED",((((N522-1)*J522)*'complete results log'!$B$2)-'complete results log'!$B$2),IF(J522=0,-'complete results log'!$B$2,IF(J522=0,-'complete results log'!$B$2,-('complete results log'!$B$2*2)))))))*E522</f>
        <v>-0</v>
      </c>
      <c r="Q522" s="46">
        <f>(IF(M522="WON-EW",(((K522-1)*'complete results log'!$B$2)*(1-$B$3))+(((L522-1)*'complete results log'!$B$2)*(1-$B$3)),IF(M522="WON",(((K522-1)*'complete results log'!$B$2)*(1-$B$3)),IF(M522="PLACED",(((L522-1)*'complete results log'!$B$2)*(1-$B$3))-'complete results log'!$B$2,IF(J522=0,-'complete results log'!$B$2,-('complete results log'!$B$2*2))))))*E522</f>
        <v>-0</v>
      </c>
      <c r="R522" s="46">
        <f>(IF(M522="WON-EW",((((F522-1)*J522)*'complete results log'!$B$2)+('complete results log'!$B$2*(F522-1))),IF(M522="WON",((((F522-1)*J522)*'complete results log'!$B$2)+('complete results log'!$B$2*(F522-1))),IF(M522="PLACED",((((F522-1)*J522)*'complete results log'!$B$2)-'complete results log'!$B$2),IF(J522=0,-'complete results log'!$B$2,IF(J522=0,-'complete results log'!$B$2,-('complete results log'!$B$2*2)))))))*E522</f>
        <v>-0</v>
      </c>
      <c r="S522" s="3"/>
      <c r="T522" s="3"/>
      <c r="U522" s="3"/>
      <c r="V522" s="3"/>
      <c r="W522" s="3"/>
      <c r="X522" s="3"/>
      <c r="Y522" s="3"/>
      <c r="Z522" s="3"/>
    </row>
    <row ht="12" customHeight="1" r="523">
      <c r="A523" s="26"/>
      <c r="B523" s="28"/>
      <c r="C523" s="29"/>
      <c r="D523" s="29"/>
      <c r="E523" s="29"/>
      <c r="F523" s="29"/>
      <c r="G523" s="29"/>
      <c r="H523" s="43"/>
      <c r="I523" s="43"/>
      <c r="J523" s="43"/>
      <c r="K523" s="29"/>
      <c r="L523" s="29"/>
      <c r="M523" s="20"/>
      <c r="N523" s="45">
        <f>((G523-1)*(1-(IF(H523="no",0,'complete results log'!$B$3)))+1)</f>
        <v>0.05</v>
      </c>
      <c r="O523" s="45">
        <f>E523*IF(I523="yes",2,1)</f>
        <v>0</v>
      </c>
      <c r="P523" s="46">
        <f>(IF(M523="WON-EW",((((N523-1)*J523)*'complete results log'!$B$2)+('complete results log'!$B$2*(N523-1))),IF(M523="WON",((((N523-1)*J523)*'complete results log'!$B$2)+('complete results log'!$B$2*(N523-1))),IF(M523="PLACED",((((N523-1)*J523)*'complete results log'!$B$2)-'complete results log'!$B$2),IF(J523=0,-'complete results log'!$B$2,IF(J523=0,-'complete results log'!$B$2,-('complete results log'!$B$2*2)))))))*E523</f>
        <v>-0</v>
      </c>
      <c r="Q523" s="46">
        <f>(IF(M523="WON-EW",(((K523-1)*'complete results log'!$B$2)*(1-$B$3))+(((L523-1)*'complete results log'!$B$2)*(1-$B$3)),IF(M523="WON",(((K523-1)*'complete results log'!$B$2)*(1-$B$3)),IF(M523="PLACED",(((L523-1)*'complete results log'!$B$2)*(1-$B$3))-'complete results log'!$B$2,IF(J523=0,-'complete results log'!$B$2,-('complete results log'!$B$2*2))))))*E523</f>
        <v>-0</v>
      </c>
      <c r="R523" s="46">
        <f>(IF(M523="WON-EW",((((F523-1)*J523)*'complete results log'!$B$2)+('complete results log'!$B$2*(F523-1))),IF(M523="WON",((((F523-1)*J523)*'complete results log'!$B$2)+('complete results log'!$B$2*(F523-1))),IF(M523="PLACED",((((F523-1)*J523)*'complete results log'!$B$2)-'complete results log'!$B$2),IF(J523=0,-'complete results log'!$B$2,IF(J523=0,-'complete results log'!$B$2,-('complete results log'!$B$2*2)))))))*E523</f>
        <v>-0</v>
      </c>
      <c r="S523" s="3"/>
      <c r="T523" s="3"/>
      <c r="U523" s="3"/>
      <c r="V523" s="3"/>
      <c r="W523" s="3"/>
      <c r="X523" s="3"/>
      <c r="Y523" s="3"/>
      <c r="Z523" s="3"/>
    </row>
    <row ht="12" customHeight="1" r="524">
      <c r="A524" s="26"/>
      <c r="B524" s="28"/>
      <c r="C524" s="29"/>
      <c r="D524" s="29"/>
      <c r="E524" s="29"/>
      <c r="F524" s="29"/>
      <c r="G524" s="29"/>
      <c r="H524" s="43"/>
      <c r="I524" s="43"/>
      <c r="J524" s="43"/>
      <c r="K524" s="29"/>
      <c r="L524" s="29"/>
      <c r="M524" s="20"/>
      <c r="N524" s="45">
        <f>((G524-1)*(1-(IF(H524="no",0,'complete results log'!$B$3)))+1)</f>
        <v>0.05</v>
      </c>
      <c r="O524" s="45">
        <f>E524*IF(I524="yes",2,1)</f>
        <v>0</v>
      </c>
      <c r="P524" s="46">
        <f>(IF(M524="WON-EW",((((N524-1)*J524)*'complete results log'!$B$2)+('complete results log'!$B$2*(N524-1))),IF(M524="WON",((((N524-1)*J524)*'complete results log'!$B$2)+('complete results log'!$B$2*(N524-1))),IF(M524="PLACED",((((N524-1)*J524)*'complete results log'!$B$2)-'complete results log'!$B$2),IF(J524=0,-'complete results log'!$B$2,IF(J524=0,-'complete results log'!$B$2,-('complete results log'!$B$2*2)))))))*E524</f>
        <v>-0</v>
      </c>
      <c r="Q524" s="46">
        <f>(IF(M524="WON-EW",(((K524-1)*'complete results log'!$B$2)*(1-$B$3))+(((L524-1)*'complete results log'!$B$2)*(1-$B$3)),IF(M524="WON",(((K524-1)*'complete results log'!$B$2)*(1-$B$3)),IF(M524="PLACED",(((L524-1)*'complete results log'!$B$2)*(1-$B$3))-'complete results log'!$B$2,IF(J524=0,-'complete results log'!$B$2,-('complete results log'!$B$2*2))))))*E524</f>
        <v>-0</v>
      </c>
      <c r="R524" s="46">
        <f>(IF(M524="WON-EW",((((F524-1)*J524)*'complete results log'!$B$2)+('complete results log'!$B$2*(F524-1))),IF(M524="WON",((((F524-1)*J524)*'complete results log'!$B$2)+('complete results log'!$B$2*(F524-1))),IF(M524="PLACED",((((F524-1)*J524)*'complete results log'!$B$2)-'complete results log'!$B$2),IF(J524=0,-'complete results log'!$B$2,IF(J524=0,-'complete results log'!$B$2,-('complete results log'!$B$2*2)))))))*E524</f>
        <v>-0</v>
      </c>
      <c r="S524" s="3"/>
      <c r="T524" s="3"/>
      <c r="U524" s="3"/>
      <c r="V524" s="3"/>
      <c r="W524" s="3"/>
      <c r="X524" s="3"/>
      <c r="Y524" s="3"/>
      <c r="Z524" s="3"/>
    </row>
    <row ht="12" customHeight="1" r="525">
      <c r="A525" s="26"/>
      <c r="B525" s="28"/>
      <c r="C525" s="29"/>
      <c r="D525" s="29"/>
      <c r="E525" s="29"/>
      <c r="F525" s="29"/>
      <c r="G525" s="29"/>
      <c r="H525" s="43"/>
      <c r="I525" s="43"/>
      <c r="J525" s="43"/>
      <c r="K525" s="29"/>
      <c r="L525" s="29"/>
      <c r="M525" s="20"/>
      <c r="N525" s="45">
        <f>((G525-1)*(1-(IF(H525="no",0,'complete results log'!$B$3)))+1)</f>
        <v>0.05</v>
      </c>
      <c r="O525" s="45">
        <f>E525*IF(I525="yes",2,1)</f>
        <v>0</v>
      </c>
      <c r="P525" s="46">
        <f>(IF(M525="WON-EW",((((N525-1)*J525)*'complete results log'!$B$2)+('complete results log'!$B$2*(N525-1))),IF(M525="WON",((((N525-1)*J525)*'complete results log'!$B$2)+('complete results log'!$B$2*(N525-1))),IF(M525="PLACED",((((N525-1)*J525)*'complete results log'!$B$2)-'complete results log'!$B$2),IF(J525=0,-'complete results log'!$B$2,IF(J525=0,-'complete results log'!$B$2,-('complete results log'!$B$2*2)))))))*E525</f>
        <v>-0</v>
      </c>
      <c r="Q525" s="46">
        <f>(IF(M525="WON-EW",(((K525-1)*'complete results log'!$B$2)*(1-$B$3))+(((L525-1)*'complete results log'!$B$2)*(1-$B$3)),IF(M525="WON",(((K525-1)*'complete results log'!$B$2)*(1-$B$3)),IF(M525="PLACED",(((L525-1)*'complete results log'!$B$2)*(1-$B$3))-'complete results log'!$B$2,IF(J525=0,-'complete results log'!$B$2,-('complete results log'!$B$2*2))))))*E525</f>
        <v>-0</v>
      </c>
      <c r="R525" s="46">
        <f>(IF(M525="WON-EW",((((F525-1)*J525)*'complete results log'!$B$2)+('complete results log'!$B$2*(F525-1))),IF(M525="WON",((((F525-1)*J525)*'complete results log'!$B$2)+('complete results log'!$B$2*(F525-1))),IF(M525="PLACED",((((F525-1)*J525)*'complete results log'!$B$2)-'complete results log'!$B$2),IF(J525=0,-'complete results log'!$B$2,IF(J525=0,-'complete results log'!$B$2,-('complete results log'!$B$2*2)))))))*E525</f>
        <v>-0</v>
      </c>
      <c r="S525" s="3"/>
      <c r="T525" s="3"/>
      <c r="U525" s="3"/>
      <c r="V525" s="3"/>
      <c r="W525" s="3"/>
      <c r="X525" s="3"/>
      <c r="Y525" s="3"/>
      <c r="Z525" s="3"/>
    </row>
    <row ht="12" customHeight="1" r="526">
      <c r="A526" s="26"/>
      <c r="B526" s="28"/>
      <c r="C526" s="29"/>
      <c r="D526" s="29"/>
      <c r="E526" s="29"/>
      <c r="F526" s="29"/>
      <c r="G526" s="29"/>
      <c r="H526" s="43"/>
      <c r="I526" s="43"/>
      <c r="J526" s="43"/>
      <c r="K526" s="29"/>
      <c r="L526" s="29"/>
      <c r="M526" s="20"/>
      <c r="N526" s="45">
        <f>((G526-1)*(1-(IF(H526="no",0,'complete results log'!$B$3)))+1)</f>
        <v>0.05</v>
      </c>
      <c r="O526" s="45">
        <f>E526*IF(I526="yes",2,1)</f>
        <v>0</v>
      </c>
      <c r="P526" s="46">
        <f>(IF(M526="WON-EW",((((N526-1)*J526)*'complete results log'!$B$2)+('complete results log'!$B$2*(N526-1))),IF(M526="WON",((((N526-1)*J526)*'complete results log'!$B$2)+('complete results log'!$B$2*(N526-1))),IF(M526="PLACED",((((N526-1)*J526)*'complete results log'!$B$2)-'complete results log'!$B$2),IF(J526=0,-'complete results log'!$B$2,IF(J526=0,-'complete results log'!$B$2,-('complete results log'!$B$2*2)))))))*E526</f>
        <v>-0</v>
      </c>
      <c r="Q526" s="46">
        <f>(IF(M526="WON-EW",(((K526-1)*'complete results log'!$B$2)*(1-$B$3))+(((L526-1)*'complete results log'!$B$2)*(1-$B$3)),IF(M526="WON",(((K526-1)*'complete results log'!$B$2)*(1-$B$3)),IF(M526="PLACED",(((L526-1)*'complete results log'!$B$2)*(1-$B$3))-'complete results log'!$B$2,IF(J526=0,-'complete results log'!$B$2,-('complete results log'!$B$2*2))))))*E526</f>
        <v>-0</v>
      </c>
      <c r="R526" s="46">
        <f>(IF(M526="WON-EW",((((F526-1)*J526)*'complete results log'!$B$2)+('complete results log'!$B$2*(F526-1))),IF(M526="WON",((((F526-1)*J526)*'complete results log'!$B$2)+('complete results log'!$B$2*(F526-1))),IF(M526="PLACED",((((F526-1)*J526)*'complete results log'!$B$2)-'complete results log'!$B$2),IF(J526=0,-'complete results log'!$B$2,IF(J526=0,-'complete results log'!$B$2,-('complete results log'!$B$2*2)))))))*E526</f>
        <v>-0</v>
      </c>
      <c r="S526" s="3"/>
      <c r="T526" s="3"/>
      <c r="U526" s="3"/>
      <c r="V526" s="3"/>
      <c r="W526" s="3"/>
      <c r="X526" s="3"/>
      <c r="Y526" s="3"/>
      <c r="Z526" s="3"/>
    </row>
    <row ht="12" customHeight="1" r="527">
      <c r="A527" s="26"/>
      <c r="B527" s="28"/>
      <c r="C527" s="29"/>
      <c r="D527" s="29"/>
      <c r="E527" s="29"/>
      <c r="F527" s="29"/>
      <c r="G527" s="29"/>
      <c r="H527" s="43"/>
      <c r="I527" s="43"/>
      <c r="J527" s="43"/>
      <c r="K527" s="29"/>
      <c r="L527" s="29"/>
      <c r="M527" s="20"/>
      <c r="N527" s="45">
        <f>((G527-1)*(1-(IF(H527="no",0,'complete results log'!$B$3)))+1)</f>
        <v>0.05</v>
      </c>
      <c r="O527" s="45">
        <f>E527*IF(I527="yes",2,1)</f>
        <v>0</v>
      </c>
      <c r="P527" s="46">
        <f>(IF(M527="WON-EW",((((N527-1)*J527)*'complete results log'!$B$2)+('complete results log'!$B$2*(N527-1))),IF(M527="WON",((((N527-1)*J527)*'complete results log'!$B$2)+('complete results log'!$B$2*(N527-1))),IF(M527="PLACED",((((N527-1)*J527)*'complete results log'!$B$2)-'complete results log'!$B$2),IF(J527=0,-'complete results log'!$B$2,IF(J527=0,-'complete results log'!$B$2,-('complete results log'!$B$2*2)))))))*E527</f>
        <v>-0</v>
      </c>
      <c r="Q527" s="46">
        <f>(IF(M527="WON-EW",(((K527-1)*'complete results log'!$B$2)*(1-$B$3))+(((L527-1)*'complete results log'!$B$2)*(1-$B$3)),IF(M527="WON",(((K527-1)*'complete results log'!$B$2)*(1-$B$3)),IF(M527="PLACED",(((L527-1)*'complete results log'!$B$2)*(1-$B$3))-'complete results log'!$B$2,IF(J527=0,-'complete results log'!$B$2,-('complete results log'!$B$2*2))))))*E527</f>
        <v>-0</v>
      </c>
      <c r="R527" s="46">
        <f>(IF(M527="WON-EW",((((F527-1)*J527)*'complete results log'!$B$2)+('complete results log'!$B$2*(F527-1))),IF(M527="WON",((((F527-1)*J527)*'complete results log'!$B$2)+('complete results log'!$B$2*(F527-1))),IF(M527="PLACED",((((F527-1)*J527)*'complete results log'!$B$2)-'complete results log'!$B$2),IF(J527=0,-'complete results log'!$B$2,IF(J527=0,-'complete results log'!$B$2,-('complete results log'!$B$2*2)))))))*E527</f>
        <v>-0</v>
      </c>
      <c r="S527" s="3"/>
      <c r="T527" s="3"/>
      <c r="U527" s="3"/>
      <c r="V527" s="3"/>
      <c r="W527" s="3"/>
      <c r="X527" s="3"/>
      <c r="Y527" s="3"/>
      <c r="Z527" s="3"/>
    </row>
    <row ht="12" customHeight="1" r="528">
      <c r="A528" s="26"/>
      <c r="B528" s="28"/>
      <c r="C528" s="29"/>
      <c r="D528" s="29"/>
      <c r="E528" s="29"/>
      <c r="F528" s="29"/>
      <c r="G528" s="29"/>
      <c r="H528" s="43"/>
      <c r="I528" s="43"/>
      <c r="J528" s="43"/>
      <c r="K528" s="29"/>
      <c r="L528" s="29"/>
      <c r="M528" s="20"/>
      <c r="N528" s="45">
        <f>((G528-1)*(1-(IF(H528="no",0,'complete results log'!$B$3)))+1)</f>
        <v>0.05</v>
      </c>
      <c r="O528" s="45">
        <f>E528*IF(I528="yes",2,1)</f>
        <v>0</v>
      </c>
      <c r="P528" s="46">
        <f>(IF(M528="WON-EW",((((N528-1)*J528)*'complete results log'!$B$2)+('complete results log'!$B$2*(N528-1))),IF(M528="WON",((((N528-1)*J528)*'complete results log'!$B$2)+('complete results log'!$B$2*(N528-1))),IF(M528="PLACED",((((N528-1)*J528)*'complete results log'!$B$2)-'complete results log'!$B$2),IF(J528=0,-'complete results log'!$B$2,IF(J528=0,-'complete results log'!$B$2,-('complete results log'!$B$2*2)))))))*E528</f>
        <v>-0</v>
      </c>
      <c r="Q528" s="46">
        <f>(IF(M528="WON-EW",(((K528-1)*'complete results log'!$B$2)*(1-$B$3))+(((L528-1)*'complete results log'!$B$2)*(1-$B$3)),IF(M528="WON",(((K528-1)*'complete results log'!$B$2)*(1-$B$3)),IF(M528="PLACED",(((L528-1)*'complete results log'!$B$2)*(1-$B$3))-'complete results log'!$B$2,IF(J528=0,-'complete results log'!$B$2,-('complete results log'!$B$2*2))))))*E528</f>
        <v>-0</v>
      </c>
      <c r="R528" s="46">
        <f>(IF(M528="WON-EW",((((F528-1)*J528)*'complete results log'!$B$2)+('complete results log'!$B$2*(F528-1))),IF(M528="WON",((((F528-1)*J528)*'complete results log'!$B$2)+('complete results log'!$B$2*(F528-1))),IF(M528="PLACED",((((F528-1)*J528)*'complete results log'!$B$2)-'complete results log'!$B$2),IF(J528=0,-'complete results log'!$B$2,IF(J528=0,-'complete results log'!$B$2,-('complete results log'!$B$2*2)))))))*E528</f>
        <v>-0</v>
      </c>
      <c r="S528" s="3"/>
      <c r="T528" s="3"/>
      <c r="U528" s="3"/>
      <c r="V528" s="3"/>
      <c r="W528" s="3"/>
      <c r="X528" s="3"/>
      <c r="Y528" s="3"/>
      <c r="Z528" s="3"/>
    </row>
    <row ht="12" customHeight="1" r="529">
      <c r="A529" s="26"/>
      <c r="B529" s="28"/>
      <c r="C529" s="29"/>
      <c r="D529" s="29"/>
      <c r="E529" s="29"/>
      <c r="F529" s="29"/>
      <c r="G529" s="29"/>
      <c r="H529" s="43"/>
      <c r="I529" s="43"/>
      <c r="J529" s="43"/>
      <c r="K529" s="29"/>
      <c r="L529" s="29"/>
      <c r="M529" s="20"/>
      <c r="N529" s="45">
        <f>((G529-1)*(1-(IF(H529="no",0,'complete results log'!$B$3)))+1)</f>
        <v>0.05</v>
      </c>
      <c r="O529" s="45">
        <f>E529*IF(I529="yes",2,1)</f>
        <v>0</v>
      </c>
      <c r="P529" s="46">
        <f>(IF(M529="WON-EW",((((N529-1)*J529)*'complete results log'!$B$2)+('complete results log'!$B$2*(N529-1))),IF(M529="WON",((((N529-1)*J529)*'complete results log'!$B$2)+('complete results log'!$B$2*(N529-1))),IF(M529="PLACED",((((N529-1)*J529)*'complete results log'!$B$2)-'complete results log'!$B$2),IF(J529=0,-'complete results log'!$B$2,IF(J529=0,-'complete results log'!$B$2,-('complete results log'!$B$2*2)))))))*E529</f>
        <v>-0</v>
      </c>
      <c r="Q529" s="46">
        <f>(IF(M529="WON-EW",(((K529-1)*'complete results log'!$B$2)*(1-$B$3))+(((L529-1)*'complete results log'!$B$2)*(1-$B$3)),IF(M529="WON",(((K529-1)*'complete results log'!$B$2)*(1-$B$3)),IF(M529="PLACED",(((L529-1)*'complete results log'!$B$2)*(1-$B$3))-'complete results log'!$B$2,IF(J529=0,-'complete results log'!$B$2,-('complete results log'!$B$2*2))))))*E529</f>
        <v>-0</v>
      </c>
      <c r="R529" s="46">
        <f>(IF(M529="WON-EW",((((F529-1)*J529)*'complete results log'!$B$2)+('complete results log'!$B$2*(F529-1))),IF(M529="WON",((((F529-1)*J529)*'complete results log'!$B$2)+('complete results log'!$B$2*(F529-1))),IF(M529="PLACED",((((F529-1)*J529)*'complete results log'!$B$2)-'complete results log'!$B$2),IF(J529=0,-'complete results log'!$B$2,IF(J529=0,-'complete results log'!$B$2,-('complete results log'!$B$2*2)))))))*E529</f>
        <v>-0</v>
      </c>
      <c r="S529" s="3"/>
      <c r="T529" s="3"/>
      <c r="U529" s="3"/>
      <c r="V529" s="3"/>
      <c r="W529" s="3"/>
      <c r="X529" s="3"/>
      <c r="Y529" s="3"/>
      <c r="Z529" s="3"/>
    </row>
    <row ht="12" customHeight="1" r="530">
      <c r="A530" s="26"/>
      <c r="B530" s="28"/>
      <c r="C530" s="29"/>
      <c r="D530" s="29"/>
      <c r="E530" s="29"/>
      <c r="F530" s="29"/>
      <c r="G530" s="29"/>
      <c r="H530" s="43"/>
      <c r="I530" s="43"/>
      <c r="J530" s="43"/>
      <c r="K530" s="29"/>
      <c r="L530" s="29"/>
      <c r="M530" s="20"/>
      <c r="N530" s="45">
        <f>((G530-1)*(1-(IF(H530="no",0,'complete results log'!$B$3)))+1)</f>
        <v>0.05</v>
      </c>
      <c r="O530" s="45">
        <f>E530*IF(I530="yes",2,1)</f>
        <v>0</v>
      </c>
      <c r="P530" s="46">
        <f>(IF(M530="WON-EW",((((N530-1)*J530)*'complete results log'!$B$2)+('complete results log'!$B$2*(N530-1))),IF(M530="WON",((((N530-1)*J530)*'complete results log'!$B$2)+('complete results log'!$B$2*(N530-1))),IF(M530="PLACED",((((N530-1)*J530)*'complete results log'!$B$2)-'complete results log'!$B$2),IF(J530=0,-'complete results log'!$B$2,IF(J530=0,-'complete results log'!$B$2,-('complete results log'!$B$2*2)))))))*E530</f>
        <v>-0</v>
      </c>
      <c r="Q530" s="46">
        <f>(IF(M530="WON-EW",(((K530-1)*'complete results log'!$B$2)*(1-$B$3))+(((L530-1)*'complete results log'!$B$2)*(1-$B$3)),IF(M530="WON",(((K530-1)*'complete results log'!$B$2)*(1-$B$3)),IF(M530="PLACED",(((L530-1)*'complete results log'!$B$2)*(1-$B$3))-'complete results log'!$B$2,IF(J530=0,-'complete results log'!$B$2,-('complete results log'!$B$2*2))))))*E530</f>
        <v>-0</v>
      </c>
      <c r="R530" s="46">
        <f>(IF(M530="WON-EW",((((F530-1)*J530)*'complete results log'!$B$2)+('complete results log'!$B$2*(F530-1))),IF(M530="WON",((((F530-1)*J530)*'complete results log'!$B$2)+('complete results log'!$B$2*(F530-1))),IF(M530="PLACED",((((F530-1)*J530)*'complete results log'!$B$2)-'complete results log'!$B$2),IF(J530=0,-'complete results log'!$B$2,IF(J530=0,-'complete results log'!$B$2,-('complete results log'!$B$2*2)))))))*E530</f>
        <v>-0</v>
      </c>
      <c r="S530" s="3"/>
      <c r="T530" s="3"/>
      <c r="U530" s="3"/>
      <c r="V530" s="3"/>
      <c r="W530" s="3"/>
      <c r="X530" s="3"/>
      <c r="Y530" s="3"/>
      <c r="Z530" s="3"/>
    </row>
    <row ht="12" customHeight="1" r="531">
      <c r="A531" s="26"/>
      <c r="B531" s="28"/>
      <c r="C531" s="29"/>
      <c r="D531" s="29"/>
      <c r="E531" s="29"/>
      <c r="F531" s="29"/>
      <c r="G531" s="29"/>
      <c r="H531" s="43"/>
      <c r="I531" s="43"/>
      <c r="J531" s="43"/>
      <c r="K531" s="29"/>
      <c r="L531" s="29"/>
      <c r="M531" s="20"/>
      <c r="N531" s="45">
        <f>((G531-1)*(1-(IF(H531="no",0,'complete results log'!$B$3)))+1)</f>
        <v>0.05</v>
      </c>
      <c r="O531" s="45">
        <f>E531*IF(I531="yes",2,1)</f>
        <v>0</v>
      </c>
      <c r="P531" s="46">
        <f>(IF(M531="WON-EW",((((N531-1)*J531)*'complete results log'!$B$2)+('complete results log'!$B$2*(N531-1))),IF(M531="WON",((((N531-1)*J531)*'complete results log'!$B$2)+('complete results log'!$B$2*(N531-1))),IF(M531="PLACED",((((N531-1)*J531)*'complete results log'!$B$2)-'complete results log'!$B$2),IF(J531=0,-'complete results log'!$B$2,IF(J531=0,-'complete results log'!$B$2,-('complete results log'!$B$2*2)))))))*E531</f>
        <v>-0</v>
      </c>
      <c r="Q531" s="46">
        <f>(IF(M531="WON-EW",(((K531-1)*'complete results log'!$B$2)*(1-$B$3))+(((L531-1)*'complete results log'!$B$2)*(1-$B$3)),IF(M531="WON",(((K531-1)*'complete results log'!$B$2)*(1-$B$3)),IF(M531="PLACED",(((L531-1)*'complete results log'!$B$2)*(1-$B$3))-'complete results log'!$B$2,IF(J531=0,-'complete results log'!$B$2,-('complete results log'!$B$2*2))))))*E531</f>
        <v>-0</v>
      </c>
      <c r="R531" s="46">
        <f>(IF(M531="WON-EW",((((F531-1)*J531)*'complete results log'!$B$2)+('complete results log'!$B$2*(F531-1))),IF(M531="WON",((((F531-1)*J531)*'complete results log'!$B$2)+('complete results log'!$B$2*(F531-1))),IF(M531="PLACED",((((F531-1)*J531)*'complete results log'!$B$2)-'complete results log'!$B$2),IF(J531=0,-'complete results log'!$B$2,IF(J531=0,-'complete results log'!$B$2,-('complete results log'!$B$2*2)))))))*E531</f>
        <v>-0</v>
      </c>
      <c r="S531" s="3"/>
      <c r="T531" s="3"/>
      <c r="U531" s="3"/>
      <c r="V531" s="3"/>
      <c r="W531" s="3"/>
      <c r="X531" s="3"/>
      <c r="Y531" s="3"/>
      <c r="Z531" s="3"/>
    </row>
    <row ht="12" customHeight="1" r="532">
      <c r="A532" s="26"/>
      <c r="B532" s="28"/>
      <c r="C532" s="29"/>
      <c r="D532" s="29"/>
      <c r="E532" s="29"/>
      <c r="F532" s="29"/>
      <c r="G532" s="29"/>
      <c r="H532" s="43"/>
      <c r="I532" s="43"/>
      <c r="J532" s="43"/>
      <c r="K532" s="29"/>
      <c r="L532" s="29"/>
      <c r="M532" s="20"/>
      <c r="N532" s="45">
        <f>((G532-1)*(1-(IF(H532="no",0,'complete results log'!$B$3)))+1)</f>
        <v>0.05</v>
      </c>
      <c r="O532" s="45">
        <f>E532*IF(I532="yes",2,1)</f>
        <v>0</v>
      </c>
      <c r="P532" s="46">
        <f>(IF(M532="WON-EW",((((N532-1)*J532)*'complete results log'!$B$2)+('complete results log'!$B$2*(N532-1))),IF(M532="WON",((((N532-1)*J532)*'complete results log'!$B$2)+('complete results log'!$B$2*(N532-1))),IF(M532="PLACED",((((N532-1)*J532)*'complete results log'!$B$2)-'complete results log'!$B$2),IF(J532=0,-'complete results log'!$B$2,IF(J532=0,-'complete results log'!$B$2,-('complete results log'!$B$2*2)))))))*E532</f>
        <v>-0</v>
      </c>
      <c r="Q532" s="46">
        <f>(IF(M532="WON-EW",(((K532-1)*'complete results log'!$B$2)*(1-$B$3))+(((L532-1)*'complete results log'!$B$2)*(1-$B$3)),IF(M532="WON",(((K532-1)*'complete results log'!$B$2)*(1-$B$3)),IF(M532="PLACED",(((L532-1)*'complete results log'!$B$2)*(1-$B$3))-'complete results log'!$B$2,IF(J532=0,-'complete results log'!$B$2,-('complete results log'!$B$2*2))))))*E532</f>
        <v>-0</v>
      </c>
      <c r="R532" s="46">
        <f>(IF(M532="WON-EW",((((F532-1)*J532)*'complete results log'!$B$2)+('complete results log'!$B$2*(F532-1))),IF(M532="WON",((((F532-1)*J532)*'complete results log'!$B$2)+('complete results log'!$B$2*(F532-1))),IF(M532="PLACED",((((F532-1)*J532)*'complete results log'!$B$2)-'complete results log'!$B$2),IF(J532=0,-'complete results log'!$B$2,IF(J532=0,-'complete results log'!$B$2,-('complete results log'!$B$2*2)))))))*E532</f>
        <v>-0</v>
      </c>
      <c r="S532" s="3"/>
      <c r="T532" s="3"/>
      <c r="U532" s="3"/>
      <c r="V532" s="3"/>
      <c r="W532" s="3"/>
      <c r="X532" s="3"/>
      <c r="Y532" s="3"/>
      <c r="Z532" s="3"/>
    </row>
    <row ht="12" customHeight="1" r="533">
      <c r="A533" s="26"/>
      <c r="B533" s="28"/>
      <c r="C533" s="29"/>
      <c r="D533" s="29"/>
      <c r="E533" s="29"/>
      <c r="F533" s="29"/>
      <c r="G533" s="29"/>
      <c r="H533" s="43"/>
      <c r="I533" s="43"/>
      <c r="J533" s="43"/>
      <c r="K533" s="29"/>
      <c r="L533" s="29"/>
      <c r="M533" s="20"/>
      <c r="N533" s="45">
        <f>((G533-1)*(1-(IF(H533="no",0,'complete results log'!$B$3)))+1)</f>
        <v>0.05</v>
      </c>
      <c r="O533" s="45">
        <f>E533*IF(I533="yes",2,1)</f>
        <v>0</v>
      </c>
      <c r="P533" s="46">
        <f>(IF(M533="WON-EW",((((N533-1)*J533)*'complete results log'!$B$2)+('complete results log'!$B$2*(N533-1))),IF(M533="WON",((((N533-1)*J533)*'complete results log'!$B$2)+('complete results log'!$B$2*(N533-1))),IF(M533="PLACED",((((N533-1)*J533)*'complete results log'!$B$2)-'complete results log'!$B$2),IF(J533=0,-'complete results log'!$B$2,IF(J533=0,-'complete results log'!$B$2,-('complete results log'!$B$2*2)))))))*E533</f>
        <v>-0</v>
      </c>
      <c r="Q533" s="46">
        <f>(IF(M533="WON-EW",(((K533-1)*'complete results log'!$B$2)*(1-$B$3))+(((L533-1)*'complete results log'!$B$2)*(1-$B$3)),IF(M533="WON",(((K533-1)*'complete results log'!$B$2)*(1-$B$3)),IF(M533="PLACED",(((L533-1)*'complete results log'!$B$2)*(1-$B$3))-'complete results log'!$B$2,IF(J533=0,-'complete results log'!$B$2,-('complete results log'!$B$2*2))))))*E533</f>
        <v>-0</v>
      </c>
      <c r="R533" s="46">
        <f>(IF(M533="WON-EW",((((F533-1)*J533)*'complete results log'!$B$2)+('complete results log'!$B$2*(F533-1))),IF(M533="WON",((((F533-1)*J533)*'complete results log'!$B$2)+('complete results log'!$B$2*(F533-1))),IF(M533="PLACED",((((F533-1)*J533)*'complete results log'!$B$2)-'complete results log'!$B$2),IF(J533=0,-'complete results log'!$B$2,IF(J533=0,-'complete results log'!$B$2,-('complete results log'!$B$2*2)))))))*E533</f>
        <v>-0</v>
      </c>
      <c r="S533" s="3"/>
      <c r="T533" s="3"/>
      <c r="U533" s="3"/>
      <c r="V533" s="3"/>
      <c r="W533" s="3"/>
      <c r="X533" s="3"/>
      <c r="Y533" s="3"/>
      <c r="Z533" s="3"/>
    </row>
    <row ht="12" customHeight="1" r="534">
      <c r="A534" s="26"/>
      <c r="B534" s="28"/>
      <c r="C534" s="29"/>
      <c r="D534" s="29"/>
      <c r="E534" s="29"/>
      <c r="F534" s="29"/>
      <c r="G534" s="29"/>
      <c r="H534" s="43"/>
      <c r="I534" s="43"/>
      <c r="J534" s="43"/>
      <c r="K534" s="29"/>
      <c r="L534" s="29"/>
      <c r="M534" s="20"/>
      <c r="N534" s="45">
        <f>((G534-1)*(1-(IF(H534="no",0,'complete results log'!$B$3)))+1)</f>
        <v>0.05</v>
      </c>
      <c r="O534" s="45">
        <f>E534*IF(I534="yes",2,1)</f>
        <v>0</v>
      </c>
      <c r="P534" s="46">
        <f>(IF(M534="WON-EW",((((N534-1)*J534)*'complete results log'!$B$2)+('complete results log'!$B$2*(N534-1))),IF(M534="WON",((((N534-1)*J534)*'complete results log'!$B$2)+('complete results log'!$B$2*(N534-1))),IF(M534="PLACED",((((N534-1)*J534)*'complete results log'!$B$2)-'complete results log'!$B$2),IF(J534=0,-'complete results log'!$B$2,IF(J534=0,-'complete results log'!$B$2,-('complete results log'!$B$2*2)))))))*E534</f>
        <v>-0</v>
      </c>
      <c r="Q534" s="46">
        <f>(IF(M534="WON-EW",(((K534-1)*'complete results log'!$B$2)*(1-$B$3))+(((L534-1)*'complete results log'!$B$2)*(1-$B$3)),IF(M534="WON",(((K534-1)*'complete results log'!$B$2)*(1-$B$3)),IF(M534="PLACED",(((L534-1)*'complete results log'!$B$2)*(1-$B$3))-'complete results log'!$B$2,IF(J534=0,-'complete results log'!$B$2,-('complete results log'!$B$2*2))))))*E534</f>
        <v>-0</v>
      </c>
      <c r="R534" s="46">
        <f>(IF(M534="WON-EW",((((F534-1)*J534)*'complete results log'!$B$2)+('complete results log'!$B$2*(F534-1))),IF(M534="WON",((((F534-1)*J534)*'complete results log'!$B$2)+('complete results log'!$B$2*(F534-1))),IF(M534="PLACED",((((F534-1)*J534)*'complete results log'!$B$2)-'complete results log'!$B$2),IF(J534=0,-'complete results log'!$B$2,IF(J534=0,-'complete results log'!$B$2,-('complete results log'!$B$2*2)))))))*E534</f>
        <v>-0</v>
      </c>
      <c r="S534" s="3"/>
      <c r="T534" s="3"/>
      <c r="U534" s="3"/>
      <c r="V534" s="3"/>
      <c r="W534" s="3"/>
      <c r="X534" s="3"/>
      <c r="Y534" s="3"/>
      <c r="Z534" s="3"/>
    </row>
    <row ht="12" customHeight="1" r="535">
      <c r="A535" s="26"/>
      <c r="B535" s="28"/>
      <c r="C535" s="29"/>
      <c r="D535" s="29"/>
      <c r="E535" s="29"/>
      <c r="F535" s="29"/>
      <c r="G535" s="29"/>
      <c r="H535" s="43"/>
      <c r="I535" s="43"/>
      <c r="J535" s="43"/>
      <c r="K535" s="29"/>
      <c r="L535" s="29"/>
      <c r="M535" s="20"/>
      <c r="N535" s="45">
        <f>((G535-1)*(1-(IF(H535="no",0,'complete results log'!$B$3)))+1)</f>
        <v>0.05</v>
      </c>
      <c r="O535" s="45">
        <f>E535*IF(I535="yes",2,1)</f>
        <v>0</v>
      </c>
      <c r="P535" s="46">
        <f>(IF(M535="WON-EW",((((N535-1)*J535)*'complete results log'!$B$2)+('complete results log'!$B$2*(N535-1))),IF(M535="WON",((((N535-1)*J535)*'complete results log'!$B$2)+('complete results log'!$B$2*(N535-1))),IF(M535="PLACED",((((N535-1)*J535)*'complete results log'!$B$2)-'complete results log'!$B$2),IF(J535=0,-'complete results log'!$B$2,IF(J535=0,-'complete results log'!$B$2,-('complete results log'!$B$2*2)))))))*E535</f>
        <v>-0</v>
      </c>
      <c r="Q535" s="46">
        <f>(IF(M535="WON-EW",(((K535-1)*'complete results log'!$B$2)*(1-$B$3))+(((L535-1)*'complete results log'!$B$2)*(1-$B$3)),IF(M535="WON",(((K535-1)*'complete results log'!$B$2)*(1-$B$3)),IF(M535="PLACED",(((L535-1)*'complete results log'!$B$2)*(1-$B$3))-'complete results log'!$B$2,IF(J535=0,-'complete results log'!$B$2,-('complete results log'!$B$2*2))))))*E535</f>
        <v>-0</v>
      </c>
      <c r="R535" s="46">
        <f>(IF(M535="WON-EW",((((F535-1)*J535)*'complete results log'!$B$2)+('complete results log'!$B$2*(F535-1))),IF(M535="WON",((((F535-1)*J535)*'complete results log'!$B$2)+('complete results log'!$B$2*(F535-1))),IF(M535="PLACED",((((F535-1)*J535)*'complete results log'!$B$2)-'complete results log'!$B$2),IF(J535=0,-'complete results log'!$B$2,IF(J535=0,-'complete results log'!$B$2,-('complete results log'!$B$2*2)))))))*E535</f>
        <v>-0</v>
      </c>
      <c r="S535" s="3"/>
      <c r="T535" s="3"/>
      <c r="U535" s="3"/>
      <c r="V535" s="3"/>
      <c r="W535" s="3"/>
      <c r="X535" s="3"/>
      <c r="Y535" s="3"/>
      <c r="Z535" s="3"/>
    </row>
    <row ht="12" customHeight="1" r="536">
      <c r="A536" s="26"/>
      <c r="B536" s="28"/>
      <c r="C536" s="29"/>
      <c r="D536" s="29"/>
      <c r="E536" s="29"/>
      <c r="F536" s="29"/>
      <c r="G536" s="29"/>
      <c r="H536" s="43"/>
      <c r="I536" s="43"/>
      <c r="J536" s="43"/>
      <c r="K536" s="29"/>
      <c r="L536" s="29"/>
      <c r="M536" s="20"/>
      <c r="N536" s="45">
        <f>((G536-1)*(1-(IF(H536="no",0,'complete results log'!$B$3)))+1)</f>
        <v>0.05</v>
      </c>
      <c r="O536" s="45">
        <f>E536*IF(I536="yes",2,1)</f>
        <v>0</v>
      </c>
      <c r="P536" s="46">
        <f>(IF(M536="WON-EW",((((N536-1)*J536)*'complete results log'!$B$2)+('complete results log'!$B$2*(N536-1))),IF(M536="WON",((((N536-1)*J536)*'complete results log'!$B$2)+('complete results log'!$B$2*(N536-1))),IF(M536="PLACED",((((N536-1)*J536)*'complete results log'!$B$2)-'complete results log'!$B$2),IF(J536=0,-'complete results log'!$B$2,IF(J536=0,-'complete results log'!$B$2,-('complete results log'!$B$2*2)))))))*E536</f>
        <v>-0</v>
      </c>
      <c r="Q536" s="46">
        <f>(IF(M536="WON-EW",(((K536-1)*'complete results log'!$B$2)*(1-$B$3))+(((L536-1)*'complete results log'!$B$2)*(1-$B$3)),IF(M536="WON",(((K536-1)*'complete results log'!$B$2)*(1-$B$3)),IF(M536="PLACED",(((L536-1)*'complete results log'!$B$2)*(1-$B$3))-'complete results log'!$B$2,IF(J536=0,-'complete results log'!$B$2,-('complete results log'!$B$2*2))))))*E536</f>
        <v>-0</v>
      </c>
      <c r="R536" s="46">
        <f>(IF(M536="WON-EW",((((F536-1)*J536)*'complete results log'!$B$2)+('complete results log'!$B$2*(F536-1))),IF(M536="WON",((((F536-1)*J536)*'complete results log'!$B$2)+('complete results log'!$B$2*(F536-1))),IF(M536="PLACED",((((F536-1)*J536)*'complete results log'!$B$2)-'complete results log'!$B$2),IF(J536=0,-'complete results log'!$B$2,IF(J536=0,-'complete results log'!$B$2,-('complete results log'!$B$2*2)))))))*E536</f>
        <v>-0</v>
      </c>
      <c r="S536" s="3"/>
      <c r="T536" s="3"/>
      <c r="U536" s="3"/>
      <c r="V536" s="3"/>
      <c r="W536" s="3"/>
      <c r="X536" s="3"/>
      <c r="Y536" s="3"/>
      <c r="Z536" s="3"/>
    </row>
    <row ht="12" customHeight="1" r="537">
      <c r="A537" s="26"/>
      <c r="B537" s="28"/>
      <c r="C537" s="29"/>
      <c r="D537" s="29"/>
      <c r="E537" s="29"/>
      <c r="F537" s="29"/>
      <c r="G537" s="29"/>
      <c r="H537" s="43"/>
      <c r="I537" s="43"/>
      <c r="J537" s="43"/>
      <c r="K537" s="29"/>
      <c r="L537" s="29"/>
      <c r="M537" s="20"/>
      <c r="N537" s="45">
        <f>((G537-1)*(1-(IF(H537="no",0,'complete results log'!$B$3)))+1)</f>
        <v>0.05</v>
      </c>
      <c r="O537" s="45">
        <f>E537*IF(I537="yes",2,1)</f>
        <v>0</v>
      </c>
      <c r="P537" s="46">
        <f>(IF(M537="WON-EW",((((N537-1)*J537)*'complete results log'!$B$2)+('complete results log'!$B$2*(N537-1))),IF(M537="WON",((((N537-1)*J537)*'complete results log'!$B$2)+('complete results log'!$B$2*(N537-1))),IF(M537="PLACED",((((N537-1)*J537)*'complete results log'!$B$2)-'complete results log'!$B$2),IF(J537=0,-'complete results log'!$B$2,IF(J537=0,-'complete results log'!$B$2,-('complete results log'!$B$2*2)))))))*E537</f>
        <v>-0</v>
      </c>
      <c r="Q537" s="46">
        <f>(IF(M537="WON-EW",(((K537-1)*'complete results log'!$B$2)*(1-$B$3))+(((L537-1)*'complete results log'!$B$2)*(1-$B$3)),IF(M537="WON",(((K537-1)*'complete results log'!$B$2)*(1-$B$3)),IF(M537="PLACED",(((L537-1)*'complete results log'!$B$2)*(1-$B$3))-'complete results log'!$B$2,IF(J537=0,-'complete results log'!$B$2,-('complete results log'!$B$2*2))))))*E537</f>
        <v>-0</v>
      </c>
      <c r="R537" s="46">
        <f>(IF(M537="WON-EW",((((F537-1)*J537)*'complete results log'!$B$2)+('complete results log'!$B$2*(F537-1))),IF(M537="WON",((((F537-1)*J537)*'complete results log'!$B$2)+('complete results log'!$B$2*(F537-1))),IF(M537="PLACED",((((F537-1)*J537)*'complete results log'!$B$2)-'complete results log'!$B$2),IF(J537=0,-'complete results log'!$B$2,IF(J537=0,-'complete results log'!$B$2,-('complete results log'!$B$2*2)))))))*E537</f>
        <v>-0</v>
      </c>
      <c r="S537" s="3"/>
      <c r="T537" s="3"/>
      <c r="U537" s="3"/>
      <c r="V537" s="3"/>
      <c r="W537" s="3"/>
      <c r="X537" s="3"/>
      <c r="Y537" s="3"/>
      <c r="Z537" s="3"/>
    </row>
    <row ht="12" customHeight="1" r="538">
      <c r="A538" s="26"/>
      <c r="B538" s="28"/>
      <c r="C538" s="29"/>
      <c r="D538" s="29"/>
      <c r="E538" s="29"/>
      <c r="F538" s="29"/>
      <c r="G538" s="29"/>
      <c r="H538" s="43"/>
      <c r="I538" s="43"/>
      <c r="J538" s="43"/>
      <c r="K538" s="29"/>
      <c r="L538" s="29"/>
      <c r="M538" s="20"/>
      <c r="N538" s="45">
        <f>((G538-1)*(1-(IF(H538="no",0,'complete results log'!$B$3)))+1)</f>
        <v>0.05</v>
      </c>
      <c r="O538" s="45">
        <f>E538*IF(I538="yes",2,1)</f>
        <v>0</v>
      </c>
      <c r="P538" s="46">
        <f>(IF(M538="WON-EW",((((N538-1)*J538)*'complete results log'!$B$2)+('complete results log'!$B$2*(N538-1))),IF(M538="WON",((((N538-1)*J538)*'complete results log'!$B$2)+('complete results log'!$B$2*(N538-1))),IF(M538="PLACED",((((N538-1)*J538)*'complete results log'!$B$2)-'complete results log'!$B$2),IF(J538=0,-'complete results log'!$B$2,IF(J538=0,-'complete results log'!$B$2,-('complete results log'!$B$2*2)))))))*E538</f>
        <v>-0</v>
      </c>
      <c r="Q538" s="46">
        <f>(IF(M538="WON-EW",(((K538-1)*'complete results log'!$B$2)*(1-$B$3))+(((L538-1)*'complete results log'!$B$2)*(1-$B$3)),IF(M538="WON",(((K538-1)*'complete results log'!$B$2)*(1-$B$3)),IF(M538="PLACED",(((L538-1)*'complete results log'!$B$2)*(1-$B$3))-'complete results log'!$B$2,IF(J538=0,-'complete results log'!$B$2,-('complete results log'!$B$2*2))))))*E538</f>
        <v>-0</v>
      </c>
      <c r="R538" s="46">
        <f>(IF(M538="WON-EW",((((F538-1)*J538)*'complete results log'!$B$2)+('complete results log'!$B$2*(F538-1))),IF(M538="WON",((((F538-1)*J538)*'complete results log'!$B$2)+('complete results log'!$B$2*(F538-1))),IF(M538="PLACED",((((F538-1)*J538)*'complete results log'!$B$2)-'complete results log'!$B$2),IF(J538=0,-'complete results log'!$B$2,IF(J538=0,-'complete results log'!$B$2,-('complete results log'!$B$2*2)))))))*E538</f>
        <v>-0</v>
      </c>
      <c r="S538" s="3"/>
      <c r="T538" s="3"/>
      <c r="U538" s="3"/>
      <c r="V538" s="3"/>
      <c r="W538" s="3"/>
      <c r="X538" s="3"/>
      <c r="Y538" s="3"/>
      <c r="Z538" s="3"/>
    </row>
    <row ht="12" customHeight="1" r="539">
      <c r="A539" s="26"/>
      <c r="B539" s="28"/>
      <c r="C539" s="29"/>
      <c r="D539" s="29"/>
      <c r="E539" s="29"/>
      <c r="F539" s="29"/>
      <c r="G539" s="29"/>
      <c r="H539" s="43"/>
      <c r="I539" s="43"/>
      <c r="J539" s="43"/>
      <c r="K539" s="29"/>
      <c r="L539" s="29"/>
      <c r="M539" s="20"/>
      <c r="N539" s="45">
        <f>((G539-1)*(1-(IF(H539="no",0,'complete results log'!$B$3)))+1)</f>
        <v>0.05</v>
      </c>
      <c r="O539" s="45">
        <f>E539*IF(I539="yes",2,1)</f>
        <v>0</v>
      </c>
      <c r="P539" s="46">
        <f>(IF(M539="WON-EW",((((N539-1)*J539)*'complete results log'!$B$2)+('complete results log'!$B$2*(N539-1))),IF(M539="WON",((((N539-1)*J539)*'complete results log'!$B$2)+('complete results log'!$B$2*(N539-1))),IF(M539="PLACED",((((N539-1)*J539)*'complete results log'!$B$2)-'complete results log'!$B$2),IF(J539=0,-'complete results log'!$B$2,IF(J539=0,-'complete results log'!$B$2,-('complete results log'!$B$2*2)))))))*E539</f>
        <v>-0</v>
      </c>
      <c r="Q539" s="46">
        <f>(IF(M539="WON-EW",(((K539-1)*'complete results log'!$B$2)*(1-$B$3))+(((L539-1)*'complete results log'!$B$2)*(1-$B$3)),IF(M539="WON",(((K539-1)*'complete results log'!$B$2)*(1-$B$3)),IF(M539="PLACED",(((L539-1)*'complete results log'!$B$2)*(1-$B$3))-'complete results log'!$B$2,IF(J539=0,-'complete results log'!$B$2,-('complete results log'!$B$2*2))))))*E539</f>
        <v>-0</v>
      </c>
      <c r="R539" s="46">
        <f>(IF(M539="WON-EW",((((F539-1)*J539)*'complete results log'!$B$2)+('complete results log'!$B$2*(F539-1))),IF(M539="WON",((((F539-1)*J539)*'complete results log'!$B$2)+('complete results log'!$B$2*(F539-1))),IF(M539="PLACED",((((F539-1)*J539)*'complete results log'!$B$2)-'complete results log'!$B$2),IF(J539=0,-'complete results log'!$B$2,IF(J539=0,-'complete results log'!$B$2,-('complete results log'!$B$2*2)))))))*E539</f>
        <v>-0</v>
      </c>
      <c r="S539" s="3"/>
      <c r="T539" s="3"/>
      <c r="U539" s="3"/>
      <c r="V539" s="3"/>
      <c r="W539" s="3"/>
      <c r="X539" s="3"/>
      <c r="Y539" s="3"/>
      <c r="Z539" s="3"/>
    </row>
    <row ht="12" customHeight="1" r="540">
      <c r="A540" s="26"/>
      <c r="B540" s="28"/>
      <c r="C540" s="29"/>
      <c r="D540" s="29"/>
      <c r="E540" s="29"/>
      <c r="F540" s="29"/>
      <c r="G540" s="29"/>
      <c r="H540" s="43"/>
      <c r="I540" s="43"/>
      <c r="J540" s="43"/>
      <c r="K540" s="29"/>
      <c r="L540" s="29"/>
      <c r="M540" s="20"/>
      <c r="N540" s="45">
        <f>((G540-1)*(1-(IF(H540="no",0,'complete results log'!$B$3)))+1)</f>
        <v>0.05</v>
      </c>
      <c r="O540" s="45">
        <f>E540*IF(I540="yes",2,1)</f>
        <v>0</v>
      </c>
      <c r="P540" s="46">
        <f>(IF(M540="WON-EW",((((N540-1)*J540)*'complete results log'!$B$2)+('complete results log'!$B$2*(N540-1))),IF(M540="WON",((((N540-1)*J540)*'complete results log'!$B$2)+('complete results log'!$B$2*(N540-1))),IF(M540="PLACED",((((N540-1)*J540)*'complete results log'!$B$2)-'complete results log'!$B$2),IF(J540=0,-'complete results log'!$B$2,IF(J540=0,-'complete results log'!$B$2,-('complete results log'!$B$2*2)))))))*E540</f>
        <v>-0</v>
      </c>
      <c r="Q540" s="46">
        <f>(IF(M540="WON-EW",(((K540-1)*'complete results log'!$B$2)*(1-$B$3))+(((L540-1)*'complete results log'!$B$2)*(1-$B$3)),IF(M540="WON",(((K540-1)*'complete results log'!$B$2)*(1-$B$3)),IF(M540="PLACED",(((L540-1)*'complete results log'!$B$2)*(1-$B$3))-'complete results log'!$B$2,IF(J540=0,-'complete results log'!$B$2,-('complete results log'!$B$2*2))))))*E540</f>
        <v>-0</v>
      </c>
      <c r="R540" s="46">
        <f>(IF(M540="WON-EW",((((F540-1)*J540)*'complete results log'!$B$2)+('complete results log'!$B$2*(F540-1))),IF(M540="WON",((((F540-1)*J540)*'complete results log'!$B$2)+('complete results log'!$B$2*(F540-1))),IF(M540="PLACED",((((F540-1)*J540)*'complete results log'!$B$2)-'complete results log'!$B$2),IF(J540=0,-'complete results log'!$B$2,IF(J540=0,-'complete results log'!$B$2,-('complete results log'!$B$2*2)))))))*E540</f>
        <v>-0</v>
      </c>
      <c r="S540" s="3"/>
      <c r="T540" s="3"/>
      <c r="U540" s="3"/>
      <c r="V540" s="3"/>
      <c r="W540" s="3"/>
      <c r="X540" s="3"/>
      <c r="Y540" s="3"/>
      <c r="Z540" s="3"/>
    </row>
    <row ht="12" customHeight="1" r="541">
      <c r="A541" s="26"/>
      <c r="B541" s="28"/>
      <c r="C541" s="29"/>
      <c r="D541" s="29"/>
      <c r="E541" s="29"/>
      <c r="F541" s="29"/>
      <c r="G541" s="29"/>
      <c r="H541" s="43"/>
      <c r="I541" s="43"/>
      <c r="J541" s="43"/>
      <c r="K541" s="29"/>
      <c r="L541" s="29"/>
      <c r="M541" s="20"/>
      <c r="N541" s="45">
        <f>((G541-1)*(1-(IF(H541="no",0,'complete results log'!$B$3)))+1)</f>
        <v>0.05</v>
      </c>
      <c r="O541" s="45">
        <f>E541*IF(I541="yes",2,1)</f>
        <v>0</v>
      </c>
      <c r="P541" s="46">
        <f>(IF(M541="WON-EW",((((N541-1)*J541)*'complete results log'!$B$2)+('complete results log'!$B$2*(N541-1))),IF(M541="WON",((((N541-1)*J541)*'complete results log'!$B$2)+('complete results log'!$B$2*(N541-1))),IF(M541="PLACED",((((N541-1)*J541)*'complete results log'!$B$2)-'complete results log'!$B$2),IF(J541=0,-'complete results log'!$B$2,IF(J541=0,-'complete results log'!$B$2,-('complete results log'!$B$2*2)))))))*E541</f>
        <v>-0</v>
      </c>
      <c r="Q541" s="46">
        <f>(IF(M541="WON-EW",(((K541-1)*'complete results log'!$B$2)*(1-$B$3))+(((L541-1)*'complete results log'!$B$2)*(1-$B$3)),IF(M541="WON",(((K541-1)*'complete results log'!$B$2)*(1-$B$3)),IF(M541="PLACED",(((L541-1)*'complete results log'!$B$2)*(1-$B$3))-'complete results log'!$B$2,IF(J541=0,-'complete results log'!$B$2,-('complete results log'!$B$2*2))))))*E541</f>
        <v>-0</v>
      </c>
      <c r="R541" s="46">
        <f>(IF(M541="WON-EW",((((F541-1)*J541)*'complete results log'!$B$2)+('complete results log'!$B$2*(F541-1))),IF(M541="WON",((((F541-1)*J541)*'complete results log'!$B$2)+('complete results log'!$B$2*(F541-1))),IF(M541="PLACED",((((F541-1)*J541)*'complete results log'!$B$2)-'complete results log'!$B$2),IF(J541=0,-'complete results log'!$B$2,IF(J541=0,-'complete results log'!$B$2,-('complete results log'!$B$2*2)))))))*E541</f>
        <v>-0</v>
      </c>
      <c r="S541" s="3"/>
      <c r="T541" s="3"/>
      <c r="U541" s="3"/>
      <c r="V541" s="3"/>
      <c r="W541" s="3"/>
      <c r="X541" s="3"/>
      <c r="Y541" s="3"/>
      <c r="Z541" s="3"/>
    </row>
    <row ht="12" customHeight="1" r="542">
      <c r="A542" s="26"/>
      <c r="B542" s="28"/>
      <c r="C542" s="29"/>
      <c r="D542" s="29"/>
      <c r="E542" s="29"/>
      <c r="F542" s="29"/>
      <c r="G542" s="29"/>
      <c r="H542" s="43"/>
      <c r="I542" s="43"/>
      <c r="J542" s="43"/>
      <c r="K542" s="29"/>
      <c r="L542" s="29"/>
      <c r="M542" s="20"/>
      <c r="N542" s="45">
        <f>((G542-1)*(1-(IF(H542="no",0,'complete results log'!$B$3)))+1)</f>
        <v>0.05</v>
      </c>
      <c r="O542" s="45">
        <f>E542*IF(I542="yes",2,1)</f>
        <v>0</v>
      </c>
      <c r="P542" s="46">
        <f>(IF(M542="WON-EW",((((N542-1)*J542)*'complete results log'!$B$2)+('complete results log'!$B$2*(N542-1))),IF(M542="WON",((((N542-1)*J542)*'complete results log'!$B$2)+('complete results log'!$B$2*(N542-1))),IF(M542="PLACED",((((N542-1)*J542)*'complete results log'!$B$2)-'complete results log'!$B$2),IF(J542=0,-'complete results log'!$B$2,IF(J542=0,-'complete results log'!$B$2,-('complete results log'!$B$2*2)))))))*E542</f>
        <v>-0</v>
      </c>
      <c r="Q542" s="46">
        <f>(IF(M542="WON-EW",(((K542-1)*'complete results log'!$B$2)*(1-$B$3))+(((L542-1)*'complete results log'!$B$2)*(1-$B$3)),IF(M542="WON",(((K542-1)*'complete results log'!$B$2)*(1-$B$3)),IF(M542="PLACED",(((L542-1)*'complete results log'!$B$2)*(1-$B$3))-'complete results log'!$B$2,IF(J542=0,-'complete results log'!$B$2,-('complete results log'!$B$2*2))))))*E542</f>
        <v>-0</v>
      </c>
      <c r="R542" s="46">
        <f>(IF(M542="WON-EW",((((F542-1)*J542)*'complete results log'!$B$2)+('complete results log'!$B$2*(F542-1))),IF(M542="WON",((((F542-1)*J542)*'complete results log'!$B$2)+('complete results log'!$B$2*(F542-1))),IF(M542="PLACED",((((F542-1)*J542)*'complete results log'!$B$2)-'complete results log'!$B$2),IF(J542=0,-'complete results log'!$B$2,IF(J542=0,-'complete results log'!$B$2,-('complete results log'!$B$2*2)))))))*E542</f>
        <v>-0</v>
      </c>
      <c r="S542" s="3"/>
      <c r="T542" s="3"/>
      <c r="U542" s="3"/>
      <c r="V542" s="3"/>
      <c r="W542" s="3"/>
      <c r="X542" s="3"/>
      <c r="Y542" s="3"/>
      <c r="Z542" s="3"/>
    </row>
    <row ht="12" customHeight="1" r="543">
      <c r="A543" s="26"/>
      <c r="B543" s="28"/>
      <c r="C543" s="29"/>
      <c r="D543" s="29"/>
      <c r="E543" s="29"/>
      <c r="F543" s="29"/>
      <c r="G543" s="29"/>
      <c r="H543" s="43"/>
      <c r="I543" s="43"/>
      <c r="J543" s="43"/>
      <c r="K543" s="29"/>
      <c r="L543" s="29"/>
      <c r="M543" s="20"/>
      <c r="N543" s="45">
        <f>((G543-1)*(1-(IF(H543="no",0,'complete results log'!$B$3)))+1)</f>
        <v>0.05</v>
      </c>
      <c r="O543" s="45">
        <f>E543*IF(I543="yes",2,1)</f>
        <v>0</v>
      </c>
      <c r="P543" s="46">
        <f>(IF(M543="WON-EW",((((N543-1)*J543)*'complete results log'!$B$2)+('complete results log'!$B$2*(N543-1))),IF(M543="WON",((((N543-1)*J543)*'complete results log'!$B$2)+('complete results log'!$B$2*(N543-1))),IF(M543="PLACED",((((N543-1)*J543)*'complete results log'!$B$2)-'complete results log'!$B$2),IF(J543=0,-'complete results log'!$B$2,IF(J543=0,-'complete results log'!$B$2,-('complete results log'!$B$2*2)))))))*E543</f>
        <v>-0</v>
      </c>
      <c r="Q543" s="46">
        <f>(IF(M543="WON-EW",(((K543-1)*'complete results log'!$B$2)*(1-$B$3))+(((L543-1)*'complete results log'!$B$2)*(1-$B$3)),IF(M543="WON",(((K543-1)*'complete results log'!$B$2)*(1-$B$3)),IF(M543="PLACED",(((L543-1)*'complete results log'!$B$2)*(1-$B$3))-'complete results log'!$B$2,IF(J543=0,-'complete results log'!$B$2,-('complete results log'!$B$2*2))))))*E543</f>
        <v>-0</v>
      </c>
      <c r="R543" s="46">
        <f>(IF(M543="WON-EW",((((F543-1)*J543)*'complete results log'!$B$2)+('complete results log'!$B$2*(F543-1))),IF(M543="WON",((((F543-1)*J543)*'complete results log'!$B$2)+('complete results log'!$B$2*(F543-1))),IF(M543="PLACED",((((F543-1)*J543)*'complete results log'!$B$2)-'complete results log'!$B$2),IF(J543=0,-'complete results log'!$B$2,IF(J543=0,-'complete results log'!$B$2,-('complete results log'!$B$2*2)))))))*E543</f>
        <v>-0</v>
      </c>
      <c r="S543" s="3"/>
      <c r="T543" s="3"/>
      <c r="U543" s="3"/>
      <c r="V543" s="3"/>
      <c r="W543" s="3"/>
      <c r="X543" s="3"/>
      <c r="Y543" s="3"/>
      <c r="Z543" s="3"/>
    </row>
    <row ht="12" customHeight="1" r="544">
      <c r="A544" s="26"/>
      <c r="B544" s="28"/>
      <c r="C544" s="29"/>
      <c r="D544" s="29"/>
      <c r="E544" s="29"/>
      <c r="F544" s="29"/>
      <c r="G544" s="29"/>
      <c r="H544" s="43"/>
      <c r="I544" s="43"/>
      <c r="J544" s="43"/>
      <c r="K544" s="29"/>
      <c r="L544" s="29"/>
      <c r="M544" s="20"/>
      <c r="N544" s="45">
        <f>((G544-1)*(1-(IF(H544="no",0,'complete results log'!$B$3)))+1)</f>
        <v>0.05</v>
      </c>
      <c r="O544" s="45">
        <f>E544*IF(I544="yes",2,1)</f>
        <v>0</v>
      </c>
      <c r="P544" s="46">
        <f>(IF(M544="WON-EW",((((N544-1)*J544)*'complete results log'!$B$2)+('complete results log'!$B$2*(N544-1))),IF(M544="WON",((((N544-1)*J544)*'complete results log'!$B$2)+('complete results log'!$B$2*(N544-1))),IF(M544="PLACED",((((N544-1)*J544)*'complete results log'!$B$2)-'complete results log'!$B$2),IF(J544=0,-'complete results log'!$B$2,IF(J544=0,-'complete results log'!$B$2,-('complete results log'!$B$2*2)))))))*E544</f>
        <v>-0</v>
      </c>
      <c r="Q544" s="46">
        <f>(IF(M544="WON-EW",(((K544-1)*'complete results log'!$B$2)*(1-$B$3))+(((L544-1)*'complete results log'!$B$2)*(1-$B$3)),IF(M544="WON",(((K544-1)*'complete results log'!$B$2)*(1-$B$3)),IF(M544="PLACED",(((L544-1)*'complete results log'!$B$2)*(1-$B$3))-'complete results log'!$B$2,IF(J544=0,-'complete results log'!$B$2,-('complete results log'!$B$2*2))))))*E544</f>
        <v>-0</v>
      </c>
      <c r="R544" s="46">
        <f>(IF(M544="WON-EW",((((F544-1)*J544)*'complete results log'!$B$2)+('complete results log'!$B$2*(F544-1))),IF(M544="WON",((((F544-1)*J544)*'complete results log'!$B$2)+('complete results log'!$B$2*(F544-1))),IF(M544="PLACED",((((F544-1)*J544)*'complete results log'!$B$2)-'complete results log'!$B$2),IF(J544=0,-'complete results log'!$B$2,IF(J544=0,-'complete results log'!$B$2,-('complete results log'!$B$2*2)))))))*E544</f>
        <v>-0</v>
      </c>
      <c r="S544" s="3"/>
      <c r="T544" s="3"/>
      <c r="U544" s="3"/>
      <c r="V544" s="3"/>
      <c r="W544" s="3"/>
      <c r="X544" s="3"/>
      <c r="Y544" s="3"/>
      <c r="Z544" s="3"/>
    </row>
    <row ht="12" customHeight="1" r="545">
      <c r="A545" s="26"/>
      <c r="B545" s="28"/>
      <c r="C545" s="29"/>
      <c r="D545" s="29"/>
      <c r="E545" s="29"/>
      <c r="F545" s="29"/>
      <c r="G545" s="29"/>
      <c r="H545" s="43"/>
      <c r="I545" s="43"/>
      <c r="J545" s="43"/>
      <c r="K545" s="29"/>
      <c r="L545" s="29"/>
      <c r="M545" s="20"/>
      <c r="N545" s="45">
        <f>((G545-1)*(1-(IF(H545="no",0,'complete results log'!$B$3)))+1)</f>
        <v>0.05</v>
      </c>
      <c r="O545" s="45">
        <f>E545*IF(I545="yes",2,1)</f>
        <v>0</v>
      </c>
      <c r="P545" s="46">
        <f>(IF(M545="WON-EW",((((N545-1)*J545)*'complete results log'!$B$2)+('complete results log'!$B$2*(N545-1))),IF(M545="WON",((((N545-1)*J545)*'complete results log'!$B$2)+('complete results log'!$B$2*(N545-1))),IF(M545="PLACED",((((N545-1)*J545)*'complete results log'!$B$2)-'complete results log'!$B$2),IF(J545=0,-'complete results log'!$B$2,IF(J545=0,-'complete results log'!$B$2,-('complete results log'!$B$2*2)))))))*E545</f>
        <v>-0</v>
      </c>
      <c r="Q545" s="46">
        <f>(IF(M545="WON-EW",(((K545-1)*'complete results log'!$B$2)*(1-$B$3))+(((L545-1)*'complete results log'!$B$2)*(1-$B$3)),IF(M545="WON",(((K545-1)*'complete results log'!$B$2)*(1-$B$3)),IF(M545="PLACED",(((L545-1)*'complete results log'!$B$2)*(1-$B$3))-'complete results log'!$B$2,IF(J545=0,-'complete results log'!$B$2,-('complete results log'!$B$2*2))))))*E545</f>
        <v>-0</v>
      </c>
      <c r="R545" s="46">
        <f>(IF(M545="WON-EW",((((F545-1)*J545)*'complete results log'!$B$2)+('complete results log'!$B$2*(F545-1))),IF(M545="WON",((((F545-1)*J545)*'complete results log'!$B$2)+('complete results log'!$B$2*(F545-1))),IF(M545="PLACED",((((F545-1)*J545)*'complete results log'!$B$2)-'complete results log'!$B$2),IF(J545=0,-'complete results log'!$B$2,IF(J545=0,-'complete results log'!$B$2,-('complete results log'!$B$2*2)))))))*E545</f>
        <v>-0</v>
      </c>
      <c r="S545" s="3"/>
      <c r="T545" s="3"/>
      <c r="U545" s="3"/>
      <c r="V545" s="3"/>
      <c r="W545" s="3"/>
      <c r="X545" s="3"/>
      <c r="Y545" s="3"/>
      <c r="Z545" s="3"/>
    </row>
    <row ht="12" customHeight="1" r="546">
      <c r="A546" s="26"/>
      <c r="B546" s="28"/>
      <c r="C546" s="29"/>
      <c r="D546" s="29"/>
      <c r="E546" s="29"/>
      <c r="F546" s="29"/>
      <c r="G546" s="29"/>
      <c r="H546" s="43"/>
      <c r="I546" s="43"/>
      <c r="J546" s="43"/>
      <c r="K546" s="29"/>
      <c r="L546" s="29"/>
      <c r="M546" s="20"/>
      <c r="N546" s="45">
        <f>((G546-1)*(1-(IF(H546="no",0,'complete results log'!$B$3)))+1)</f>
        <v>0.05</v>
      </c>
      <c r="O546" s="45">
        <f>E546*IF(I546="yes",2,1)</f>
        <v>0</v>
      </c>
      <c r="P546" s="46">
        <f>(IF(M546="WON-EW",((((N546-1)*J546)*'complete results log'!$B$2)+('complete results log'!$B$2*(N546-1))),IF(M546="WON",((((N546-1)*J546)*'complete results log'!$B$2)+('complete results log'!$B$2*(N546-1))),IF(M546="PLACED",((((N546-1)*J546)*'complete results log'!$B$2)-'complete results log'!$B$2),IF(J546=0,-'complete results log'!$B$2,IF(J546=0,-'complete results log'!$B$2,-('complete results log'!$B$2*2)))))))*E546</f>
        <v>-0</v>
      </c>
      <c r="Q546" s="46">
        <f>(IF(M546="WON-EW",(((K546-1)*'complete results log'!$B$2)*(1-$B$3))+(((L546-1)*'complete results log'!$B$2)*(1-$B$3)),IF(M546="WON",(((K546-1)*'complete results log'!$B$2)*(1-$B$3)),IF(M546="PLACED",(((L546-1)*'complete results log'!$B$2)*(1-$B$3))-'complete results log'!$B$2,IF(J546=0,-'complete results log'!$B$2,-('complete results log'!$B$2*2))))))*E546</f>
        <v>-0</v>
      </c>
      <c r="R546" s="46">
        <f>(IF(M546="WON-EW",((((F546-1)*J546)*'complete results log'!$B$2)+('complete results log'!$B$2*(F546-1))),IF(M546="WON",((((F546-1)*J546)*'complete results log'!$B$2)+('complete results log'!$B$2*(F546-1))),IF(M546="PLACED",((((F546-1)*J546)*'complete results log'!$B$2)-'complete results log'!$B$2),IF(J546=0,-'complete results log'!$B$2,IF(J546=0,-'complete results log'!$B$2,-('complete results log'!$B$2*2)))))))*E546</f>
        <v>-0</v>
      </c>
      <c r="S546" s="3"/>
      <c r="T546" s="3"/>
      <c r="U546" s="3"/>
      <c r="V546" s="3"/>
      <c r="W546" s="3"/>
      <c r="X546" s="3"/>
      <c r="Y546" s="3"/>
      <c r="Z546" s="3"/>
    </row>
    <row ht="12" customHeight="1" r="547">
      <c r="A547" s="26"/>
      <c r="B547" s="28"/>
      <c r="C547" s="29"/>
      <c r="D547" s="29"/>
      <c r="E547" s="29"/>
      <c r="F547" s="29"/>
      <c r="G547" s="29"/>
      <c r="H547" s="43"/>
      <c r="I547" s="43"/>
      <c r="J547" s="43"/>
      <c r="K547" s="29"/>
      <c r="L547" s="29"/>
      <c r="M547" s="20"/>
      <c r="N547" s="45">
        <f>((G547-1)*(1-(IF(H547="no",0,'complete results log'!$B$3)))+1)</f>
        <v>0.05</v>
      </c>
      <c r="O547" s="45">
        <f>E547*IF(I547="yes",2,1)</f>
        <v>0</v>
      </c>
      <c r="P547" s="46">
        <f>(IF(M547="WON-EW",((((N547-1)*J547)*'complete results log'!$B$2)+('complete results log'!$B$2*(N547-1))),IF(M547="WON",((((N547-1)*J547)*'complete results log'!$B$2)+('complete results log'!$B$2*(N547-1))),IF(M547="PLACED",((((N547-1)*J547)*'complete results log'!$B$2)-'complete results log'!$B$2),IF(J547=0,-'complete results log'!$B$2,IF(J547=0,-'complete results log'!$B$2,-('complete results log'!$B$2*2)))))))*E547</f>
        <v>-0</v>
      </c>
      <c r="Q547" s="46">
        <f>(IF(M547="WON-EW",(((K547-1)*'complete results log'!$B$2)*(1-$B$3))+(((L547-1)*'complete results log'!$B$2)*(1-$B$3)),IF(M547="WON",(((K547-1)*'complete results log'!$B$2)*(1-$B$3)),IF(M547="PLACED",(((L547-1)*'complete results log'!$B$2)*(1-$B$3))-'complete results log'!$B$2,IF(J547=0,-'complete results log'!$B$2,-('complete results log'!$B$2*2))))))*E547</f>
        <v>-0</v>
      </c>
      <c r="R547" s="46">
        <f>(IF(M547="WON-EW",((((F547-1)*J547)*'complete results log'!$B$2)+('complete results log'!$B$2*(F547-1))),IF(M547="WON",((((F547-1)*J547)*'complete results log'!$B$2)+('complete results log'!$B$2*(F547-1))),IF(M547="PLACED",((((F547-1)*J547)*'complete results log'!$B$2)-'complete results log'!$B$2),IF(J547=0,-'complete results log'!$B$2,IF(J547=0,-'complete results log'!$B$2,-('complete results log'!$B$2*2)))))))*E547</f>
        <v>-0</v>
      </c>
      <c r="S547" s="3"/>
      <c r="T547" s="3"/>
      <c r="U547" s="3"/>
      <c r="V547" s="3"/>
      <c r="W547" s="3"/>
      <c r="X547" s="3"/>
      <c r="Y547" s="3"/>
      <c r="Z547" s="3"/>
    </row>
    <row ht="12" customHeight="1" r="548">
      <c r="A548" s="26"/>
      <c r="B548" s="28"/>
      <c r="C548" s="29"/>
      <c r="D548" s="29"/>
      <c r="E548" s="29"/>
      <c r="F548" s="29"/>
      <c r="G548" s="29"/>
      <c r="H548" s="43"/>
      <c r="I548" s="43"/>
      <c r="J548" s="43"/>
      <c r="K548" s="29"/>
      <c r="L548" s="29"/>
      <c r="M548" s="20"/>
      <c r="N548" s="45">
        <f>((G548-1)*(1-(IF(H548="no",0,'complete results log'!$B$3)))+1)</f>
        <v>0.05</v>
      </c>
      <c r="O548" s="45">
        <f>E548*IF(I548="yes",2,1)</f>
        <v>0</v>
      </c>
      <c r="P548" s="46">
        <f>(IF(M548="WON-EW",((((N548-1)*J548)*'complete results log'!$B$2)+('complete results log'!$B$2*(N548-1))),IF(M548="WON",((((N548-1)*J548)*'complete results log'!$B$2)+('complete results log'!$B$2*(N548-1))),IF(M548="PLACED",((((N548-1)*J548)*'complete results log'!$B$2)-'complete results log'!$B$2),IF(J548=0,-'complete results log'!$B$2,IF(J548=0,-'complete results log'!$B$2,-('complete results log'!$B$2*2)))))))*E548</f>
        <v>-0</v>
      </c>
      <c r="Q548" s="46">
        <f>(IF(M548="WON-EW",(((K548-1)*'complete results log'!$B$2)*(1-$B$3))+(((L548-1)*'complete results log'!$B$2)*(1-$B$3)),IF(M548="WON",(((K548-1)*'complete results log'!$B$2)*(1-$B$3)),IF(M548="PLACED",(((L548-1)*'complete results log'!$B$2)*(1-$B$3))-'complete results log'!$B$2,IF(J548=0,-'complete results log'!$B$2,-('complete results log'!$B$2*2))))))*E548</f>
        <v>-0</v>
      </c>
      <c r="R548" s="46">
        <f>(IF(M548="WON-EW",((((F548-1)*J548)*'complete results log'!$B$2)+('complete results log'!$B$2*(F548-1))),IF(M548="WON",((((F548-1)*J548)*'complete results log'!$B$2)+('complete results log'!$B$2*(F548-1))),IF(M548="PLACED",((((F548-1)*J548)*'complete results log'!$B$2)-'complete results log'!$B$2),IF(J548=0,-'complete results log'!$B$2,IF(J548=0,-'complete results log'!$B$2,-('complete results log'!$B$2*2)))))))*E548</f>
        <v>-0</v>
      </c>
      <c r="S548" s="3"/>
      <c r="T548" s="3"/>
      <c r="U548" s="3"/>
      <c r="V548" s="3"/>
      <c r="W548" s="3"/>
      <c r="X548" s="3"/>
      <c r="Y548" s="3"/>
      <c r="Z548" s="3"/>
    </row>
    <row ht="12" customHeight="1" r="549">
      <c r="A549" s="26"/>
      <c r="B549" s="28"/>
      <c r="C549" s="29"/>
      <c r="D549" s="29"/>
      <c r="E549" s="29"/>
      <c r="F549" s="29"/>
      <c r="G549" s="29"/>
      <c r="H549" s="43"/>
      <c r="I549" s="43"/>
      <c r="J549" s="43"/>
      <c r="K549" s="29"/>
      <c r="L549" s="29"/>
      <c r="M549" s="20"/>
      <c r="N549" s="45">
        <f>((G549-1)*(1-(IF(H549="no",0,'complete results log'!$B$3)))+1)</f>
        <v>0.05</v>
      </c>
      <c r="O549" s="45">
        <f>E549*IF(I549="yes",2,1)</f>
        <v>0</v>
      </c>
      <c r="P549" s="46">
        <f>(IF(M549="WON-EW",((((N549-1)*J549)*'complete results log'!$B$2)+('complete results log'!$B$2*(N549-1))),IF(M549="WON",((((N549-1)*J549)*'complete results log'!$B$2)+('complete results log'!$B$2*(N549-1))),IF(M549="PLACED",((((N549-1)*J549)*'complete results log'!$B$2)-'complete results log'!$B$2),IF(J549=0,-'complete results log'!$B$2,IF(J549=0,-'complete results log'!$B$2,-('complete results log'!$B$2*2)))))))*E549</f>
        <v>-0</v>
      </c>
      <c r="Q549" s="46">
        <f>(IF(M549="WON-EW",(((K549-1)*'complete results log'!$B$2)*(1-$B$3))+(((L549-1)*'complete results log'!$B$2)*(1-$B$3)),IF(M549="WON",(((K549-1)*'complete results log'!$B$2)*(1-$B$3)),IF(M549="PLACED",(((L549-1)*'complete results log'!$B$2)*(1-$B$3))-'complete results log'!$B$2,IF(J549=0,-'complete results log'!$B$2,-('complete results log'!$B$2*2))))))*E549</f>
        <v>-0</v>
      </c>
      <c r="R549" s="46">
        <f>(IF(M549="WON-EW",((((F549-1)*J549)*'complete results log'!$B$2)+('complete results log'!$B$2*(F549-1))),IF(M549="WON",((((F549-1)*J549)*'complete results log'!$B$2)+('complete results log'!$B$2*(F549-1))),IF(M549="PLACED",((((F549-1)*J549)*'complete results log'!$B$2)-'complete results log'!$B$2),IF(J549=0,-'complete results log'!$B$2,IF(J549=0,-'complete results log'!$B$2,-('complete results log'!$B$2*2)))))))*E549</f>
        <v>-0</v>
      </c>
      <c r="S549" s="3"/>
      <c r="T549" s="3"/>
      <c r="U549" s="3"/>
      <c r="V549" s="3"/>
      <c r="W549" s="3"/>
      <c r="X549" s="3"/>
      <c r="Y549" s="3"/>
      <c r="Z549" s="3"/>
    </row>
    <row ht="12" customHeight="1" r="550">
      <c r="A550" s="26"/>
      <c r="B550" s="28"/>
      <c r="C550" s="29"/>
      <c r="D550" s="29"/>
      <c r="E550" s="29"/>
      <c r="F550" s="29"/>
      <c r="G550" s="29"/>
      <c r="H550" s="43"/>
      <c r="I550" s="43"/>
      <c r="J550" s="43"/>
      <c r="K550" s="29"/>
      <c r="L550" s="29"/>
      <c r="M550" s="20"/>
      <c r="N550" s="45">
        <f>((G550-1)*(1-(IF(H550="no",0,'complete results log'!$B$3)))+1)</f>
        <v>0.05</v>
      </c>
      <c r="O550" s="45">
        <f>E550*IF(I550="yes",2,1)</f>
        <v>0</v>
      </c>
      <c r="P550" s="46">
        <f>(IF(M550="WON-EW",((((N550-1)*J550)*'complete results log'!$B$2)+('complete results log'!$B$2*(N550-1))),IF(M550="WON",((((N550-1)*J550)*'complete results log'!$B$2)+('complete results log'!$B$2*(N550-1))),IF(M550="PLACED",((((N550-1)*J550)*'complete results log'!$B$2)-'complete results log'!$B$2),IF(J550=0,-'complete results log'!$B$2,IF(J550=0,-'complete results log'!$B$2,-('complete results log'!$B$2*2)))))))*E550</f>
        <v>-0</v>
      </c>
      <c r="Q550" s="46">
        <f>(IF(M550="WON-EW",(((K550-1)*'complete results log'!$B$2)*(1-$B$3))+(((L550-1)*'complete results log'!$B$2)*(1-$B$3)),IF(M550="WON",(((K550-1)*'complete results log'!$B$2)*(1-$B$3)),IF(M550="PLACED",(((L550-1)*'complete results log'!$B$2)*(1-$B$3))-'complete results log'!$B$2,IF(J550=0,-'complete results log'!$B$2,-('complete results log'!$B$2*2))))))*E550</f>
        <v>-0</v>
      </c>
      <c r="R550" s="46">
        <f>(IF(M550="WON-EW",((((F550-1)*J550)*'complete results log'!$B$2)+('complete results log'!$B$2*(F550-1))),IF(M550="WON",((((F550-1)*J550)*'complete results log'!$B$2)+('complete results log'!$B$2*(F550-1))),IF(M550="PLACED",((((F550-1)*J550)*'complete results log'!$B$2)-'complete results log'!$B$2),IF(J550=0,-'complete results log'!$B$2,IF(J550=0,-'complete results log'!$B$2,-('complete results log'!$B$2*2)))))))*E550</f>
        <v>-0</v>
      </c>
      <c r="S550" s="3"/>
      <c r="T550" s="3"/>
      <c r="U550" s="3"/>
      <c r="V550" s="3"/>
      <c r="W550" s="3"/>
      <c r="X550" s="3"/>
      <c r="Y550" s="3"/>
      <c r="Z550" s="3"/>
    </row>
    <row ht="12" customHeight="1" r="551">
      <c r="A551" s="26"/>
      <c r="B551" s="28"/>
      <c r="C551" s="29"/>
      <c r="D551" s="29"/>
      <c r="E551" s="29"/>
      <c r="F551" s="29"/>
      <c r="G551" s="29"/>
      <c r="H551" s="43"/>
      <c r="I551" s="43"/>
      <c r="J551" s="43"/>
      <c r="K551" s="29"/>
      <c r="L551" s="29"/>
      <c r="M551" s="20"/>
      <c r="N551" s="45">
        <f>((G551-1)*(1-(IF(H551="no",0,'complete results log'!$B$3)))+1)</f>
        <v>0.05</v>
      </c>
      <c r="O551" s="45">
        <f>E551*IF(I551="yes",2,1)</f>
        <v>0</v>
      </c>
      <c r="P551" s="46">
        <f>(IF(M551="WON-EW",((((N551-1)*J551)*'complete results log'!$B$2)+('complete results log'!$B$2*(N551-1))),IF(M551="WON",((((N551-1)*J551)*'complete results log'!$B$2)+('complete results log'!$B$2*(N551-1))),IF(M551="PLACED",((((N551-1)*J551)*'complete results log'!$B$2)-'complete results log'!$B$2),IF(J551=0,-'complete results log'!$B$2,IF(J551=0,-'complete results log'!$B$2,-('complete results log'!$B$2*2)))))))*E551</f>
        <v>-0</v>
      </c>
      <c r="Q551" s="46">
        <f>(IF(M551="WON-EW",(((K551-1)*'complete results log'!$B$2)*(1-$B$3))+(((L551-1)*'complete results log'!$B$2)*(1-$B$3)),IF(M551="WON",(((K551-1)*'complete results log'!$B$2)*(1-$B$3)),IF(M551="PLACED",(((L551-1)*'complete results log'!$B$2)*(1-$B$3))-'complete results log'!$B$2,IF(J551=0,-'complete results log'!$B$2,-('complete results log'!$B$2*2))))))*E551</f>
        <v>-0</v>
      </c>
      <c r="R551" s="46">
        <f>(IF(M551="WON-EW",((((F551-1)*J551)*'complete results log'!$B$2)+('complete results log'!$B$2*(F551-1))),IF(M551="WON",((((F551-1)*J551)*'complete results log'!$B$2)+('complete results log'!$B$2*(F551-1))),IF(M551="PLACED",((((F551-1)*J551)*'complete results log'!$B$2)-'complete results log'!$B$2),IF(J551=0,-'complete results log'!$B$2,IF(J551=0,-'complete results log'!$B$2,-('complete results log'!$B$2*2)))))))*E551</f>
        <v>-0</v>
      </c>
      <c r="S551" s="3"/>
      <c r="T551" s="3"/>
      <c r="U551" s="3"/>
      <c r="V551" s="3"/>
      <c r="W551" s="3"/>
      <c r="X551" s="3"/>
      <c r="Y551" s="3"/>
      <c r="Z551" s="3"/>
    </row>
    <row ht="12" customHeight="1" r="552">
      <c r="A552" s="26"/>
      <c r="B552" s="28"/>
      <c r="C552" s="29"/>
      <c r="D552" s="29"/>
      <c r="E552" s="29"/>
      <c r="F552" s="29"/>
      <c r="G552" s="29"/>
      <c r="H552" s="43"/>
      <c r="I552" s="43"/>
      <c r="J552" s="43"/>
      <c r="K552" s="29"/>
      <c r="L552" s="29"/>
      <c r="M552" s="20"/>
      <c r="N552" s="45">
        <f>((G552-1)*(1-(IF(H552="no",0,'complete results log'!$B$3)))+1)</f>
        <v>0.05</v>
      </c>
      <c r="O552" s="45">
        <f>E552*IF(I552="yes",2,1)</f>
        <v>0</v>
      </c>
      <c r="P552" s="46">
        <f>(IF(M552="WON-EW",((((N552-1)*J552)*'complete results log'!$B$2)+('complete results log'!$B$2*(N552-1))),IF(M552="WON",((((N552-1)*J552)*'complete results log'!$B$2)+('complete results log'!$B$2*(N552-1))),IF(M552="PLACED",((((N552-1)*J552)*'complete results log'!$B$2)-'complete results log'!$B$2),IF(J552=0,-'complete results log'!$B$2,IF(J552=0,-'complete results log'!$B$2,-('complete results log'!$B$2*2)))))))*E552</f>
        <v>-0</v>
      </c>
      <c r="Q552" s="46">
        <f>(IF(M552="WON-EW",(((K552-1)*'complete results log'!$B$2)*(1-$B$3))+(((L552-1)*'complete results log'!$B$2)*(1-$B$3)),IF(M552="WON",(((K552-1)*'complete results log'!$B$2)*(1-$B$3)),IF(M552="PLACED",(((L552-1)*'complete results log'!$B$2)*(1-$B$3))-'complete results log'!$B$2,IF(J552=0,-'complete results log'!$B$2,-('complete results log'!$B$2*2))))))*E552</f>
        <v>-0</v>
      </c>
      <c r="R552" s="46">
        <f>(IF(M552="WON-EW",((((F552-1)*J552)*'complete results log'!$B$2)+('complete results log'!$B$2*(F552-1))),IF(M552="WON",((((F552-1)*J552)*'complete results log'!$B$2)+('complete results log'!$B$2*(F552-1))),IF(M552="PLACED",((((F552-1)*J552)*'complete results log'!$B$2)-'complete results log'!$B$2),IF(J552=0,-'complete results log'!$B$2,IF(J552=0,-'complete results log'!$B$2,-('complete results log'!$B$2*2)))))))*E552</f>
        <v>-0</v>
      </c>
      <c r="S552" s="3"/>
      <c r="T552" s="3"/>
      <c r="U552" s="3"/>
      <c r="V552" s="3"/>
      <c r="W552" s="3"/>
      <c r="X552" s="3"/>
      <c r="Y552" s="3"/>
      <c r="Z552" s="3"/>
    </row>
    <row ht="12" customHeight="1" r="553">
      <c r="A553" s="26"/>
      <c r="B553" s="28"/>
      <c r="C553" s="29"/>
      <c r="D553" s="29"/>
      <c r="E553" s="29"/>
      <c r="F553" s="29"/>
      <c r="G553" s="29"/>
      <c r="H553" s="43"/>
      <c r="I553" s="43"/>
      <c r="J553" s="43"/>
      <c r="K553" s="29"/>
      <c r="L553" s="29"/>
      <c r="M553" s="20"/>
      <c r="N553" s="45">
        <f>((G553-1)*(1-(IF(H553="no",0,'complete results log'!$B$3)))+1)</f>
        <v>0.05</v>
      </c>
      <c r="O553" s="45">
        <f>E553*IF(I553="yes",2,1)</f>
        <v>0</v>
      </c>
      <c r="P553" s="46">
        <f>(IF(M553="WON-EW",((((N553-1)*J553)*'complete results log'!$B$2)+('complete results log'!$B$2*(N553-1))),IF(M553="WON",((((N553-1)*J553)*'complete results log'!$B$2)+('complete results log'!$B$2*(N553-1))),IF(M553="PLACED",((((N553-1)*J553)*'complete results log'!$B$2)-'complete results log'!$B$2),IF(J553=0,-'complete results log'!$B$2,IF(J553=0,-'complete results log'!$B$2,-('complete results log'!$B$2*2)))))))*E553</f>
        <v>-0</v>
      </c>
      <c r="Q553" s="46">
        <f>(IF(M553="WON-EW",(((K553-1)*'complete results log'!$B$2)*(1-$B$3))+(((L553-1)*'complete results log'!$B$2)*(1-$B$3)),IF(M553="WON",(((K553-1)*'complete results log'!$B$2)*(1-$B$3)),IF(M553="PLACED",(((L553-1)*'complete results log'!$B$2)*(1-$B$3))-'complete results log'!$B$2,IF(J553=0,-'complete results log'!$B$2,-('complete results log'!$B$2*2))))))*E553</f>
        <v>-0</v>
      </c>
      <c r="R553" s="46">
        <f>(IF(M553="WON-EW",((((F553-1)*J553)*'complete results log'!$B$2)+('complete results log'!$B$2*(F553-1))),IF(M553="WON",((((F553-1)*J553)*'complete results log'!$B$2)+('complete results log'!$B$2*(F553-1))),IF(M553="PLACED",((((F553-1)*J553)*'complete results log'!$B$2)-'complete results log'!$B$2),IF(J553=0,-'complete results log'!$B$2,IF(J553=0,-'complete results log'!$B$2,-('complete results log'!$B$2*2)))))))*E553</f>
        <v>-0</v>
      </c>
      <c r="S553" s="3"/>
      <c r="T553" s="3"/>
      <c r="U553" s="3"/>
      <c r="V553" s="3"/>
      <c r="W553" s="3"/>
      <c r="X553" s="3"/>
      <c r="Y553" s="3"/>
      <c r="Z553" s="3"/>
    </row>
    <row ht="12" customHeight="1" r="554">
      <c r="A554" s="26"/>
      <c r="B554" s="28"/>
      <c r="C554" s="29"/>
      <c r="D554" s="29"/>
      <c r="E554" s="29"/>
      <c r="F554" s="29"/>
      <c r="G554" s="29"/>
      <c r="H554" s="43"/>
      <c r="I554" s="43"/>
      <c r="J554" s="43"/>
      <c r="K554" s="29"/>
      <c r="L554" s="29"/>
      <c r="M554" s="20"/>
      <c r="N554" s="45">
        <f>((G554-1)*(1-(IF(H554="no",0,'complete results log'!$B$3)))+1)</f>
        <v>0.05</v>
      </c>
      <c r="O554" s="45">
        <f>E554*IF(I554="yes",2,1)</f>
        <v>0</v>
      </c>
      <c r="P554" s="46">
        <f>(IF(M554="WON-EW",((((N554-1)*J554)*'complete results log'!$B$2)+('complete results log'!$B$2*(N554-1))),IF(M554="WON",((((N554-1)*J554)*'complete results log'!$B$2)+('complete results log'!$B$2*(N554-1))),IF(M554="PLACED",((((N554-1)*J554)*'complete results log'!$B$2)-'complete results log'!$B$2),IF(J554=0,-'complete results log'!$B$2,IF(J554=0,-'complete results log'!$B$2,-('complete results log'!$B$2*2)))))))*E554</f>
        <v>-0</v>
      </c>
      <c r="Q554" s="46">
        <f>(IF(M554="WON-EW",(((K554-1)*'complete results log'!$B$2)*(1-$B$3))+(((L554-1)*'complete results log'!$B$2)*(1-$B$3)),IF(M554="WON",(((K554-1)*'complete results log'!$B$2)*(1-$B$3)),IF(M554="PLACED",(((L554-1)*'complete results log'!$B$2)*(1-$B$3))-'complete results log'!$B$2,IF(J554=0,-'complete results log'!$B$2,-('complete results log'!$B$2*2))))))*E554</f>
        <v>-0</v>
      </c>
      <c r="R554" s="46">
        <f>(IF(M554="WON-EW",((((F554-1)*J554)*'complete results log'!$B$2)+('complete results log'!$B$2*(F554-1))),IF(M554="WON",((((F554-1)*J554)*'complete results log'!$B$2)+('complete results log'!$B$2*(F554-1))),IF(M554="PLACED",((((F554-1)*J554)*'complete results log'!$B$2)-'complete results log'!$B$2),IF(J554=0,-'complete results log'!$B$2,IF(J554=0,-'complete results log'!$B$2,-('complete results log'!$B$2*2)))))))*E554</f>
        <v>-0</v>
      </c>
      <c r="S554" s="3"/>
      <c r="T554" s="3"/>
      <c r="U554" s="3"/>
      <c r="V554" s="3"/>
      <c r="W554" s="3"/>
      <c r="X554" s="3"/>
      <c r="Y554" s="3"/>
      <c r="Z554" s="3"/>
    </row>
    <row ht="12" customHeight="1" r="555">
      <c r="A555" s="26"/>
      <c r="B555" s="28"/>
      <c r="C555" s="29"/>
      <c r="D555" s="29"/>
      <c r="E555" s="29"/>
      <c r="F555" s="29"/>
      <c r="G555" s="29"/>
      <c r="H555" s="43"/>
      <c r="I555" s="43"/>
      <c r="J555" s="43"/>
      <c r="K555" s="29"/>
      <c r="L555" s="29"/>
      <c r="M555" s="20"/>
      <c r="N555" s="45">
        <f>((G555-1)*(1-(IF(H555="no",0,'complete results log'!$B$3)))+1)</f>
        <v>0.05</v>
      </c>
      <c r="O555" s="45">
        <f>E555*IF(I555="yes",2,1)</f>
        <v>0</v>
      </c>
      <c r="P555" s="46">
        <f>(IF(M555="WON-EW",((((N555-1)*J555)*'complete results log'!$B$2)+('complete results log'!$B$2*(N555-1))),IF(M555="WON",((((N555-1)*J555)*'complete results log'!$B$2)+('complete results log'!$B$2*(N555-1))),IF(M555="PLACED",((((N555-1)*J555)*'complete results log'!$B$2)-'complete results log'!$B$2),IF(J555=0,-'complete results log'!$B$2,IF(J555=0,-'complete results log'!$B$2,-('complete results log'!$B$2*2)))))))*E555</f>
        <v>-0</v>
      </c>
      <c r="Q555" s="46">
        <f>(IF(M555="WON-EW",(((K555-1)*'complete results log'!$B$2)*(1-$B$3))+(((L555-1)*'complete results log'!$B$2)*(1-$B$3)),IF(M555="WON",(((K555-1)*'complete results log'!$B$2)*(1-$B$3)),IF(M555="PLACED",(((L555-1)*'complete results log'!$B$2)*(1-$B$3))-'complete results log'!$B$2,IF(J555=0,-'complete results log'!$B$2,-('complete results log'!$B$2*2))))))*E555</f>
        <v>-0</v>
      </c>
      <c r="R555" s="46">
        <f>(IF(M555="WON-EW",((((F555-1)*J555)*'complete results log'!$B$2)+('complete results log'!$B$2*(F555-1))),IF(M555="WON",((((F555-1)*J555)*'complete results log'!$B$2)+('complete results log'!$B$2*(F555-1))),IF(M555="PLACED",((((F555-1)*J555)*'complete results log'!$B$2)-'complete results log'!$B$2),IF(J555=0,-'complete results log'!$B$2,IF(J555=0,-'complete results log'!$B$2,-('complete results log'!$B$2*2)))))))*E555</f>
        <v>-0</v>
      </c>
      <c r="S555" s="3"/>
      <c r="T555" s="3"/>
      <c r="U555" s="3"/>
      <c r="V555" s="3"/>
      <c r="W555" s="3"/>
      <c r="X555" s="3"/>
      <c r="Y555" s="3"/>
      <c r="Z555" s="3"/>
    </row>
    <row ht="12" customHeight="1" r="556">
      <c r="A556" s="26"/>
      <c r="B556" s="28"/>
      <c r="C556" s="29"/>
      <c r="D556" s="29"/>
      <c r="E556" s="29"/>
      <c r="F556" s="29"/>
      <c r="G556" s="29"/>
      <c r="H556" s="43"/>
      <c r="I556" s="43"/>
      <c r="J556" s="43"/>
      <c r="K556" s="29"/>
      <c r="L556" s="29"/>
      <c r="M556" s="20"/>
      <c r="N556" s="45">
        <f>((G556-1)*(1-(IF(H556="no",0,'complete results log'!$B$3)))+1)</f>
        <v>0.05</v>
      </c>
      <c r="O556" s="45">
        <f>E556*IF(I556="yes",2,1)</f>
        <v>0</v>
      </c>
      <c r="P556" s="46">
        <f>(IF(M556="WON-EW",((((N556-1)*J556)*'complete results log'!$B$2)+('complete results log'!$B$2*(N556-1))),IF(M556="WON",((((N556-1)*J556)*'complete results log'!$B$2)+('complete results log'!$B$2*(N556-1))),IF(M556="PLACED",((((N556-1)*J556)*'complete results log'!$B$2)-'complete results log'!$B$2),IF(J556=0,-'complete results log'!$B$2,IF(J556=0,-'complete results log'!$B$2,-('complete results log'!$B$2*2)))))))*E556</f>
        <v>-0</v>
      </c>
      <c r="Q556" s="46">
        <f>(IF(M556="WON-EW",(((K556-1)*'complete results log'!$B$2)*(1-$B$3))+(((L556-1)*'complete results log'!$B$2)*(1-$B$3)),IF(M556="WON",(((K556-1)*'complete results log'!$B$2)*(1-$B$3)),IF(M556="PLACED",(((L556-1)*'complete results log'!$B$2)*(1-$B$3))-'complete results log'!$B$2,IF(J556=0,-'complete results log'!$B$2,-('complete results log'!$B$2*2))))))*E556</f>
        <v>-0</v>
      </c>
      <c r="R556" s="46">
        <f>(IF(M556="WON-EW",((((F556-1)*J556)*'complete results log'!$B$2)+('complete results log'!$B$2*(F556-1))),IF(M556="WON",((((F556-1)*J556)*'complete results log'!$B$2)+('complete results log'!$B$2*(F556-1))),IF(M556="PLACED",((((F556-1)*J556)*'complete results log'!$B$2)-'complete results log'!$B$2),IF(J556=0,-'complete results log'!$B$2,IF(J556=0,-'complete results log'!$B$2,-('complete results log'!$B$2*2)))))))*E556</f>
        <v>-0</v>
      </c>
      <c r="S556" s="3"/>
      <c r="T556" s="3"/>
      <c r="U556" s="3"/>
      <c r="V556" s="3"/>
      <c r="W556" s="3"/>
      <c r="X556" s="3"/>
      <c r="Y556" s="3"/>
      <c r="Z556" s="3"/>
    </row>
    <row ht="12" customHeight="1" r="557">
      <c r="A557" s="26"/>
      <c r="B557" s="28"/>
      <c r="C557" s="29"/>
      <c r="D557" s="29"/>
      <c r="E557" s="29"/>
      <c r="F557" s="29"/>
      <c r="G557" s="29"/>
      <c r="H557" s="43"/>
      <c r="I557" s="43"/>
      <c r="J557" s="43"/>
      <c r="K557" s="29"/>
      <c r="L557" s="29"/>
      <c r="M557" s="20"/>
      <c r="N557" s="45">
        <f>((G557-1)*(1-(IF(H557="no",0,'complete results log'!$B$3)))+1)</f>
        <v>0.05</v>
      </c>
      <c r="O557" s="45">
        <f>E557*IF(I557="yes",2,1)</f>
        <v>0</v>
      </c>
      <c r="P557" s="46">
        <f>(IF(M557="WON-EW",((((N557-1)*J557)*'complete results log'!$B$2)+('complete results log'!$B$2*(N557-1))),IF(M557="WON",((((N557-1)*J557)*'complete results log'!$B$2)+('complete results log'!$B$2*(N557-1))),IF(M557="PLACED",((((N557-1)*J557)*'complete results log'!$B$2)-'complete results log'!$B$2),IF(J557=0,-'complete results log'!$B$2,IF(J557=0,-'complete results log'!$B$2,-('complete results log'!$B$2*2)))))))*E557</f>
        <v>-0</v>
      </c>
      <c r="Q557" s="46">
        <f>(IF(M557="WON-EW",(((K557-1)*'complete results log'!$B$2)*(1-$B$3))+(((L557-1)*'complete results log'!$B$2)*(1-$B$3)),IF(M557="WON",(((K557-1)*'complete results log'!$B$2)*(1-$B$3)),IF(M557="PLACED",(((L557-1)*'complete results log'!$B$2)*(1-$B$3))-'complete results log'!$B$2,IF(J557=0,-'complete results log'!$B$2,-('complete results log'!$B$2*2))))))*E557</f>
        <v>-0</v>
      </c>
      <c r="R557" s="46">
        <f>(IF(M557="WON-EW",((((F557-1)*J557)*'complete results log'!$B$2)+('complete results log'!$B$2*(F557-1))),IF(M557="WON",((((F557-1)*J557)*'complete results log'!$B$2)+('complete results log'!$B$2*(F557-1))),IF(M557="PLACED",((((F557-1)*J557)*'complete results log'!$B$2)-'complete results log'!$B$2),IF(J557=0,-'complete results log'!$B$2,IF(J557=0,-'complete results log'!$B$2,-('complete results log'!$B$2*2)))))))*E557</f>
        <v>-0</v>
      </c>
      <c r="S557" s="3"/>
      <c r="T557" s="3"/>
      <c r="U557" s="3"/>
      <c r="V557" s="3"/>
      <c r="W557" s="3"/>
      <c r="X557" s="3"/>
      <c r="Y557" s="3"/>
      <c r="Z557" s="3"/>
    </row>
    <row ht="12" customHeight="1" r="558">
      <c r="A558" s="26"/>
      <c r="B558" s="28"/>
      <c r="C558" s="29"/>
      <c r="D558" s="29"/>
      <c r="E558" s="29"/>
      <c r="F558" s="29"/>
      <c r="G558" s="29"/>
      <c r="H558" s="43"/>
      <c r="I558" s="43"/>
      <c r="J558" s="43"/>
      <c r="K558" s="29"/>
      <c r="L558" s="29"/>
      <c r="M558" s="20"/>
      <c r="N558" s="45">
        <f>((G558-1)*(1-(IF(H558="no",0,'complete results log'!$B$3)))+1)</f>
        <v>0.05</v>
      </c>
      <c r="O558" s="45">
        <f>E558*IF(I558="yes",2,1)</f>
        <v>0</v>
      </c>
      <c r="P558" s="46">
        <f>(IF(M558="WON-EW",((((N558-1)*J558)*'complete results log'!$B$2)+('complete results log'!$B$2*(N558-1))),IF(M558="WON",((((N558-1)*J558)*'complete results log'!$B$2)+('complete results log'!$B$2*(N558-1))),IF(M558="PLACED",((((N558-1)*J558)*'complete results log'!$B$2)-'complete results log'!$B$2),IF(J558=0,-'complete results log'!$B$2,IF(J558=0,-'complete results log'!$B$2,-('complete results log'!$B$2*2)))))))*E558</f>
        <v>-0</v>
      </c>
      <c r="Q558" s="46">
        <f>(IF(M558="WON-EW",(((K558-1)*'complete results log'!$B$2)*(1-$B$3))+(((L558-1)*'complete results log'!$B$2)*(1-$B$3)),IF(M558="WON",(((K558-1)*'complete results log'!$B$2)*(1-$B$3)),IF(M558="PLACED",(((L558-1)*'complete results log'!$B$2)*(1-$B$3))-'complete results log'!$B$2,IF(J558=0,-'complete results log'!$B$2,-('complete results log'!$B$2*2))))))*E558</f>
        <v>-0</v>
      </c>
      <c r="R558" s="46">
        <f>(IF(M558="WON-EW",((((F558-1)*J558)*'complete results log'!$B$2)+('complete results log'!$B$2*(F558-1))),IF(M558="WON",((((F558-1)*J558)*'complete results log'!$B$2)+('complete results log'!$B$2*(F558-1))),IF(M558="PLACED",((((F558-1)*J558)*'complete results log'!$B$2)-'complete results log'!$B$2),IF(J558=0,-'complete results log'!$B$2,IF(J558=0,-'complete results log'!$B$2,-('complete results log'!$B$2*2)))))))*E558</f>
        <v>-0</v>
      </c>
      <c r="S558" s="3"/>
      <c r="T558" s="3"/>
      <c r="U558" s="3"/>
      <c r="V558" s="3"/>
      <c r="W558" s="3"/>
      <c r="X558" s="3"/>
      <c r="Y558" s="3"/>
      <c r="Z558" s="3"/>
    </row>
    <row ht="12" customHeight="1" r="559">
      <c r="A559" s="26"/>
      <c r="B559" s="28"/>
      <c r="C559" s="29"/>
      <c r="D559" s="29"/>
      <c r="E559" s="29"/>
      <c r="F559" s="29"/>
      <c r="G559" s="29"/>
      <c r="H559" s="43"/>
      <c r="I559" s="43"/>
      <c r="J559" s="43"/>
      <c r="K559" s="29"/>
      <c r="L559" s="29"/>
      <c r="M559" s="20"/>
      <c r="N559" s="45">
        <f>((G559-1)*(1-(IF(H559="no",0,'complete results log'!$B$3)))+1)</f>
        <v>0.05</v>
      </c>
      <c r="O559" s="45">
        <f>E559*IF(I559="yes",2,1)</f>
        <v>0</v>
      </c>
      <c r="P559" s="46">
        <f>(IF(M559="WON-EW",((((N559-1)*J559)*'complete results log'!$B$2)+('complete results log'!$B$2*(N559-1))),IF(M559="WON",((((N559-1)*J559)*'complete results log'!$B$2)+('complete results log'!$B$2*(N559-1))),IF(M559="PLACED",((((N559-1)*J559)*'complete results log'!$B$2)-'complete results log'!$B$2),IF(J559=0,-'complete results log'!$B$2,IF(J559=0,-'complete results log'!$B$2,-('complete results log'!$B$2*2)))))))*E559</f>
        <v>-0</v>
      </c>
      <c r="Q559" s="46">
        <f>(IF(M559="WON-EW",(((K559-1)*'complete results log'!$B$2)*(1-$B$3))+(((L559-1)*'complete results log'!$B$2)*(1-$B$3)),IF(M559="WON",(((K559-1)*'complete results log'!$B$2)*(1-$B$3)),IF(M559="PLACED",(((L559-1)*'complete results log'!$B$2)*(1-$B$3))-'complete results log'!$B$2,IF(J559=0,-'complete results log'!$B$2,-('complete results log'!$B$2*2))))))*E559</f>
        <v>-0</v>
      </c>
      <c r="R559" s="46">
        <f>(IF(M559="WON-EW",((((F559-1)*J559)*'complete results log'!$B$2)+('complete results log'!$B$2*(F559-1))),IF(M559="WON",((((F559-1)*J559)*'complete results log'!$B$2)+('complete results log'!$B$2*(F559-1))),IF(M559="PLACED",((((F559-1)*J559)*'complete results log'!$B$2)-'complete results log'!$B$2),IF(J559=0,-'complete results log'!$B$2,IF(J559=0,-'complete results log'!$B$2,-('complete results log'!$B$2*2)))))))*E559</f>
        <v>-0</v>
      </c>
      <c r="S559" s="3"/>
      <c r="T559" s="3"/>
      <c r="U559" s="3"/>
      <c r="V559" s="3"/>
      <c r="W559" s="3"/>
      <c r="X559" s="3"/>
      <c r="Y559" s="3"/>
      <c r="Z559" s="3"/>
    </row>
    <row ht="12" customHeight="1" r="560">
      <c r="A560" s="26"/>
      <c r="B560" s="28"/>
      <c r="C560" s="29"/>
      <c r="D560" s="29"/>
      <c r="E560" s="29"/>
      <c r="F560" s="29"/>
      <c r="G560" s="29"/>
      <c r="H560" s="43"/>
      <c r="I560" s="43"/>
      <c r="J560" s="43"/>
      <c r="K560" s="29"/>
      <c r="L560" s="29"/>
      <c r="M560" s="20"/>
      <c r="N560" s="45">
        <f>((G560-1)*(1-(IF(H560="no",0,'complete results log'!$B$3)))+1)</f>
        <v>0.05</v>
      </c>
      <c r="O560" s="45">
        <f>E560*IF(I560="yes",2,1)</f>
        <v>0</v>
      </c>
      <c r="P560" s="46">
        <f>(IF(M560="WON-EW",((((N560-1)*J560)*'complete results log'!$B$2)+('complete results log'!$B$2*(N560-1))),IF(M560="WON",((((N560-1)*J560)*'complete results log'!$B$2)+('complete results log'!$B$2*(N560-1))),IF(M560="PLACED",((((N560-1)*J560)*'complete results log'!$B$2)-'complete results log'!$B$2),IF(J560=0,-'complete results log'!$B$2,IF(J560=0,-'complete results log'!$B$2,-('complete results log'!$B$2*2)))))))*E560</f>
        <v>-0</v>
      </c>
      <c r="Q560" s="46">
        <f>(IF(M560="WON-EW",(((K560-1)*'complete results log'!$B$2)*(1-$B$3))+(((L560-1)*'complete results log'!$B$2)*(1-$B$3)),IF(M560="WON",(((K560-1)*'complete results log'!$B$2)*(1-$B$3)),IF(M560="PLACED",(((L560-1)*'complete results log'!$B$2)*(1-$B$3))-'complete results log'!$B$2,IF(J560=0,-'complete results log'!$B$2,-('complete results log'!$B$2*2))))))*E560</f>
        <v>-0</v>
      </c>
      <c r="R560" s="46">
        <f>(IF(M560="WON-EW",((((F560-1)*J560)*'complete results log'!$B$2)+('complete results log'!$B$2*(F560-1))),IF(M560="WON",((((F560-1)*J560)*'complete results log'!$B$2)+('complete results log'!$B$2*(F560-1))),IF(M560="PLACED",((((F560-1)*J560)*'complete results log'!$B$2)-'complete results log'!$B$2),IF(J560=0,-'complete results log'!$B$2,IF(J560=0,-'complete results log'!$B$2,-('complete results log'!$B$2*2)))))))*E560</f>
        <v>-0</v>
      </c>
      <c r="S560" s="3"/>
      <c r="T560" s="3"/>
      <c r="U560" s="3"/>
      <c r="V560" s="3"/>
      <c r="W560" s="3"/>
      <c r="X560" s="3"/>
      <c r="Y560" s="3"/>
      <c r="Z560" s="3"/>
    </row>
    <row ht="12" customHeight="1" r="561">
      <c r="A561" s="26"/>
      <c r="B561" s="28"/>
      <c r="C561" s="29"/>
      <c r="D561" s="29"/>
      <c r="E561" s="29"/>
      <c r="F561" s="29"/>
      <c r="G561" s="29"/>
      <c r="H561" s="43"/>
      <c r="I561" s="43"/>
      <c r="J561" s="43"/>
      <c r="K561" s="29"/>
      <c r="L561" s="29"/>
      <c r="M561" s="20"/>
      <c r="N561" s="45">
        <f>((G561-1)*(1-(IF(H561="no",0,'complete results log'!$B$3)))+1)</f>
        <v>0.05</v>
      </c>
      <c r="O561" s="45">
        <f>E561*IF(I561="yes",2,1)</f>
        <v>0</v>
      </c>
      <c r="P561" s="46">
        <f>(IF(M561="WON-EW",((((N561-1)*J561)*'complete results log'!$B$2)+('complete results log'!$B$2*(N561-1))),IF(M561="WON",((((N561-1)*J561)*'complete results log'!$B$2)+('complete results log'!$B$2*(N561-1))),IF(M561="PLACED",((((N561-1)*J561)*'complete results log'!$B$2)-'complete results log'!$B$2),IF(J561=0,-'complete results log'!$B$2,IF(J561=0,-'complete results log'!$B$2,-('complete results log'!$B$2*2)))))))*E561</f>
        <v>-0</v>
      </c>
      <c r="Q561" s="46">
        <f>(IF(M561="WON-EW",(((K561-1)*'complete results log'!$B$2)*(1-$B$3))+(((L561-1)*'complete results log'!$B$2)*(1-$B$3)),IF(M561="WON",(((K561-1)*'complete results log'!$B$2)*(1-$B$3)),IF(M561="PLACED",(((L561-1)*'complete results log'!$B$2)*(1-$B$3))-'complete results log'!$B$2,IF(J561=0,-'complete results log'!$B$2,-('complete results log'!$B$2*2))))))*E561</f>
        <v>-0</v>
      </c>
      <c r="R561" s="46">
        <f>(IF(M561="WON-EW",((((F561-1)*J561)*'complete results log'!$B$2)+('complete results log'!$B$2*(F561-1))),IF(M561="WON",((((F561-1)*J561)*'complete results log'!$B$2)+('complete results log'!$B$2*(F561-1))),IF(M561="PLACED",((((F561-1)*J561)*'complete results log'!$B$2)-'complete results log'!$B$2),IF(J561=0,-'complete results log'!$B$2,IF(J561=0,-'complete results log'!$B$2,-('complete results log'!$B$2*2)))))))*E561</f>
        <v>-0</v>
      </c>
      <c r="S561" s="3"/>
      <c r="T561" s="3"/>
      <c r="U561" s="3"/>
      <c r="V561" s="3"/>
      <c r="W561" s="3"/>
      <c r="X561" s="3"/>
      <c r="Y561" s="3"/>
      <c r="Z561" s="3"/>
    </row>
    <row ht="12" customHeight="1" r="562">
      <c r="A562" s="26"/>
      <c r="B562" s="28"/>
      <c r="C562" s="29"/>
      <c r="D562" s="29"/>
      <c r="E562" s="29"/>
      <c r="F562" s="29"/>
      <c r="G562" s="29"/>
      <c r="H562" s="43"/>
      <c r="I562" s="43"/>
      <c r="J562" s="43"/>
      <c r="K562" s="29"/>
      <c r="L562" s="29"/>
      <c r="M562" s="20"/>
      <c r="N562" s="45">
        <f>((G562-1)*(1-(IF(H562="no",0,'complete results log'!$B$3)))+1)</f>
        <v>0.05</v>
      </c>
      <c r="O562" s="45">
        <f>E562*IF(I562="yes",2,1)</f>
        <v>0</v>
      </c>
      <c r="P562" s="46">
        <f>(IF(M562="WON-EW",((((N562-1)*J562)*'complete results log'!$B$2)+('complete results log'!$B$2*(N562-1))),IF(M562="WON",((((N562-1)*J562)*'complete results log'!$B$2)+('complete results log'!$B$2*(N562-1))),IF(M562="PLACED",((((N562-1)*J562)*'complete results log'!$B$2)-'complete results log'!$B$2),IF(J562=0,-'complete results log'!$B$2,IF(J562=0,-'complete results log'!$B$2,-('complete results log'!$B$2*2)))))))*E562</f>
        <v>-0</v>
      </c>
      <c r="Q562" s="46">
        <f>(IF(M562="WON-EW",(((K562-1)*'complete results log'!$B$2)*(1-$B$3))+(((L562-1)*'complete results log'!$B$2)*(1-$B$3)),IF(M562="WON",(((K562-1)*'complete results log'!$B$2)*(1-$B$3)),IF(M562="PLACED",(((L562-1)*'complete results log'!$B$2)*(1-$B$3))-'complete results log'!$B$2,IF(J562=0,-'complete results log'!$B$2,-('complete results log'!$B$2*2))))))*E562</f>
        <v>-0</v>
      </c>
      <c r="R562" s="46">
        <f>(IF(M562="WON-EW",((((F562-1)*J562)*'complete results log'!$B$2)+('complete results log'!$B$2*(F562-1))),IF(M562="WON",((((F562-1)*J562)*'complete results log'!$B$2)+('complete results log'!$B$2*(F562-1))),IF(M562="PLACED",((((F562-1)*J562)*'complete results log'!$B$2)-'complete results log'!$B$2),IF(J562=0,-'complete results log'!$B$2,IF(J562=0,-'complete results log'!$B$2,-('complete results log'!$B$2*2)))))))*E562</f>
        <v>-0</v>
      </c>
      <c r="S562" s="3"/>
      <c r="T562" s="3"/>
      <c r="U562" s="3"/>
      <c r="V562" s="3"/>
      <c r="W562" s="3"/>
      <c r="X562" s="3"/>
      <c r="Y562" s="3"/>
      <c r="Z562" s="3"/>
    </row>
    <row ht="12" customHeight="1" r="563">
      <c r="A563" s="26"/>
      <c r="B563" s="28"/>
      <c r="C563" s="29"/>
      <c r="D563" s="29"/>
      <c r="E563" s="29"/>
      <c r="F563" s="29"/>
      <c r="G563" s="29"/>
      <c r="H563" s="43"/>
      <c r="I563" s="43"/>
      <c r="J563" s="43"/>
      <c r="K563" s="29"/>
      <c r="L563" s="29"/>
      <c r="M563" s="20"/>
      <c r="N563" s="45">
        <f>((G563-1)*(1-(IF(H563="no",0,'complete results log'!$B$3)))+1)</f>
        <v>0.05</v>
      </c>
      <c r="O563" s="45">
        <f>E563*IF(I563="yes",2,1)</f>
        <v>0</v>
      </c>
      <c r="P563" s="46">
        <f>(IF(M563="WON-EW",((((N563-1)*J563)*'complete results log'!$B$2)+('complete results log'!$B$2*(N563-1))),IF(M563="WON",((((N563-1)*J563)*'complete results log'!$B$2)+('complete results log'!$B$2*(N563-1))),IF(M563="PLACED",((((N563-1)*J563)*'complete results log'!$B$2)-'complete results log'!$B$2),IF(J563=0,-'complete results log'!$B$2,IF(J563=0,-'complete results log'!$B$2,-('complete results log'!$B$2*2)))))))*E563</f>
        <v>-0</v>
      </c>
      <c r="Q563" s="46">
        <f>(IF(M563="WON-EW",(((K563-1)*'complete results log'!$B$2)*(1-$B$3))+(((L563-1)*'complete results log'!$B$2)*(1-$B$3)),IF(M563="WON",(((K563-1)*'complete results log'!$B$2)*(1-$B$3)),IF(M563="PLACED",(((L563-1)*'complete results log'!$B$2)*(1-$B$3))-'complete results log'!$B$2,IF(J563=0,-'complete results log'!$B$2,-('complete results log'!$B$2*2))))))*E563</f>
        <v>-0</v>
      </c>
      <c r="R563" s="46">
        <f>(IF(M563="WON-EW",((((F563-1)*J563)*'complete results log'!$B$2)+('complete results log'!$B$2*(F563-1))),IF(M563="WON",((((F563-1)*J563)*'complete results log'!$B$2)+('complete results log'!$B$2*(F563-1))),IF(M563="PLACED",((((F563-1)*J563)*'complete results log'!$B$2)-'complete results log'!$B$2),IF(J563=0,-'complete results log'!$B$2,IF(J563=0,-'complete results log'!$B$2,-('complete results log'!$B$2*2)))))))*E563</f>
        <v>-0</v>
      </c>
      <c r="S563" s="3"/>
      <c r="T563" s="3"/>
      <c r="U563" s="3"/>
      <c r="V563" s="3"/>
      <c r="W563" s="3"/>
      <c r="X563" s="3"/>
      <c r="Y563" s="3"/>
      <c r="Z563" s="3"/>
    </row>
    <row ht="12" customHeight="1" r="564">
      <c r="A564" s="26"/>
      <c r="B564" s="28"/>
      <c r="C564" s="29"/>
      <c r="D564" s="29"/>
      <c r="E564" s="29"/>
      <c r="F564" s="29"/>
      <c r="G564" s="29"/>
      <c r="H564" s="43"/>
      <c r="I564" s="43"/>
      <c r="J564" s="43"/>
      <c r="K564" s="29"/>
      <c r="L564" s="29"/>
      <c r="M564" s="20"/>
      <c r="N564" s="45">
        <f>((G564-1)*(1-(IF(H564="no",0,'complete results log'!$B$3)))+1)</f>
        <v>0.05</v>
      </c>
      <c r="O564" s="45">
        <f>E564*IF(I564="yes",2,1)</f>
        <v>0</v>
      </c>
      <c r="P564" s="46">
        <f>(IF(M564="WON-EW",((((N564-1)*J564)*'complete results log'!$B$2)+('complete results log'!$B$2*(N564-1))),IF(M564="WON",((((N564-1)*J564)*'complete results log'!$B$2)+('complete results log'!$B$2*(N564-1))),IF(M564="PLACED",((((N564-1)*J564)*'complete results log'!$B$2)-'complete results log'!$B$2),IF(J564=0,-'complete results log'!$B$2,IF(J564=0,-'complete results log'!$B$2,-('complete results log'!$B$2*2)))))))*E564</f>
        <v>-0</v>
      </c>
      <c r="Q564" s="46">
        <f>(IF(M564="WON-EW",(((K564-1)*'complete results log'!$B$2)*(1-$B$3))+(((L564-1)*'complete results log'!$B$2)*(1-$B$3)),IF(M564="WON",(((K564-1)*'complete results log'!$B$2)*(1-$B$3)),IF(M564="PLACED",(((L564-1)*'complete results log'!$B$2)*(1-$B$3))-'complete results log'!$B$2,IF(J564=0,-'complete results log'!$B$2,-('complete results log'!$B$2*2))))))*E564</f>
        <v>-0</v>
      </c>
      <c r="R564" s="46">
        <f>(IF(M564="WON-EW",((((F564-1)*J564)*'complete results log'!$B$2)+('complete results log'!$B$2*(F564-1))),IF(M564="WON",((((F564-1)*J564)*'complete results log'!$B$2)+('complete results log'!$B$2*(F564-1))),IF(M564="PLACED",((((F564-1)*J564)*'complete results log'!$B$2)-'complete results log'!$B$2),IF(J564=0,-'complete results log'!$B$2,IF(J564=0,-'complete results log'!$B$2,-('complete results log'!$B$2*2)))))))*E564</f>
        <v>-0</v>
      </c>
      <c r="S564" s="3"/>
      <c r="T564" s="3"/>
      <c r="U564" s="3"/>
      <c r="V564" s="3"/>
      <c r="W564" s="3"/>
      <c r="X564" s="3"/>
      <c r="Y564" s="3"/>
      <c r="Z564" s="3"/>
    </row>
    <row ht="12" customHeight="1" r="565">
      <c r="A565" s="26"/>
      <c r="B565" s="28"/>
      <c r="C565" s="29"/>
      <c r="D565" s="29"/>
      <c r="E565" s="29"/>
      <c r="F565" s="29"/>
      <c r="G565" s="29"/>
      <c r="H565" s="43"/>
      <c r="I565" s="43"/>
      <c r="J565" s="43"/>
      <c r="K565" s="29"/>
      <c r="L565" s="29"/>
      <c r="M565" s="20"/>
      <c r="N565" s="45">
        <f>((G565-1)*(1-(IF(H565="no",0,'complete results log'!$B$3)))+1)</f>
        <v>0.05</v>
      </c>
      <c r="O565" s="45">
        <f>E565*IF(I565="yes",2,1)</f>
        <v>0</v>
      </c>
      <c r="P565" s="46">
        <f>(IF(M565="WON-EW",((((N565-1)*J565)*'complete results log'!$B$2)+('complete results log'!$B$2*(N565-1))),IF(M565="WON",((((N565-1)*J565)*'complete results log'!$B$2)+('complete results log'!$B$2*(N565-1))),IF(M565="PLACED",((((N565-1)*J565)*'complete results log'!$B$2)-'complete results log'!$B$2),IF(J565=0,-'complete results log'!$B$2,IF(J565=0,-'complete results log'!$B$2,-('complete results log'!$B$2*2)))))))*E565</f>
        <v>-0</v>
      </c>
      <c r="Q565" s="46">
        <f>(IF(M565="WON-EW",(((K565-1)*'complete results log'!$B$2)*(1-$B$3))+(((L565-1)*'complete results log'!$B$2)*(1-$B$3)),IF(M565="WON",(((K565-1)*'complete results log'!$B$2)*(1-$B$3)),IF(M565="PLACED",(((L565-1)*'complete results log'!$B$2)*(1-$B$3))-'complete results log'!$B$2,IF(J565=0,-'complete results log'!$B$2,-('complete results log'!$B$2*2))))))*E565</f>
        <v>-0</v>
      </c>
      <c r="R565" s="46">
        <f>(IF(M565="WON-EW",((((F565-1)*J565)*'complete results log'!$B$2)+('complete results log'!$B$2*(F565-1))),IF(M565="WON",((((F565-1)*J565)*'complete results log'!$B$2)+('complete results log'!$B$2*(F565-1))),IF(M565="PLACED",((((F565-1)*J565)*'complete results log'!$B$2)-'complete results log'!$B$2),IF(J565=0,-'complete results log'!$B$2,IF(J565=0,-'complete results log'!$B$2,-('complete results log'!$B$2*2)))))))*E565</f>
        <v>-0</v>
      </c>
      <c r="S565" s="3"/>
      <c r="T565" s="3"/>
      <c r="U565" s="3"/>
      <c r="V565" s="3"/>
      <c r="W565" s="3"/>
      <c r="X565" s="3"/>
      <c r="Y565" s="3"/>
      <c r="Z565" s="3"/>
    </row>
    <row ht="12" customHeight="1" r="566">
      <c r="A566" s="26"/>
      <c r="B566" s="28"/>
      <c r="C566" s="29"/>
      <c r="D566" s="29"/>
      <c r="E566" s="29"/>
      <c r="F566" s="29"/>
      <c r="G566" s="29"/>
      <c r="H566" s="43"/>
      <c r="I566" s="43"/>
      <c r="J566" s="43"/>
      <c r="K566" s="29"/>
      <c r="L566" s="29"/>
      <c r="M566" s="20"/>
      <c r="N566" s="45">
        <f>((G566-1)*(1-(IF(H566="no",0,'complete results log'!$B$3)))+1)</f>
        <v>0.05</v>
      </c>
      <c r="O566" s="45">
        <f>E566*IF(I566="yes",2,1)</f>
        <v>0</v>
      </c>
      <c r="P566" s="46">
        <f>(IF(M566="WON-EW",((((N566-1)*J566)*'complete results log'!$B$2)+('complete results log'!$B$2*(N566-1))),IF(M566="WON",((((N566-1)*J566)*'complete results log'!$B$2)+('complete results log'!$B$2*(N566-1))),IF(M566="PLACED",((((N566-1)*J566)*'complete results log'!$B$2)-'complete results log'!$B$2),IF(J566=0,-'complete results log'!$B$2,IF(J566=0,-'complete results log'!$B$2,-('complete results log'!$B$2*2)))))))*E566</f>
        <v>-0</v>
      </c>
      <c r="Q566" s="46">
        <f>(IF(M566="WON-EW",(((K566-1)*'complete results log'!$B$2)*(1-$B$3))+(((L566-1)*'complete results log'!$B$2)*(1-$B$3)),IF(M566="WON",(((K566-1)*'complete results log'!$B$2)*(1-$B$3)),IF(M566="PLACED",(((L566-1)*'complete results log'!$B$2)*(1-$B$3))-'complete results log'!$B$2,IF(J566=0,-'complete results log'!$B$2,-('complete results log'!$B$2*2))))))*E566</f>
        <v>-0</v>
      </c>
      <c r="R566" s="46">
        <f>(IF(M566="WON-EW",((((F566-1)*J566)*'complete results log'!$B$2)+('complete results log'!$B$2*(F566-1))),IF(M566="WON",((((F566-1)*J566)*'complete results log'!$B$2)+('complete results log'!$B$2*(F566-1))),IF(M566="PLACED",((((F566-1)*J566)*'complete results log'!$B$2)-'complete results log'!$B$2),IF(J566=0,-'complete results log'!$B$2,IF(J566=0,-'complete results log'!$B$2,-('complete results log'!$B$2*2)))))))*E566</f>
        <v>-0</v>
      </c>
      <c r="S566" s="3"/>
      <c r="T566" s="3"/>
      <c r="U566" s="3"/>
      <c r="V566" s="3"/>
      <c r="W566" s="3"/>
      <c r="X566" s="3"/>
      <c r="Y566" s="3"/>
      <c r="Z566" s="3"/>
    </row>
    <row ht="12" customHeight="1" r="567">
      <c r="A567" s="26"/>
      <c r="B567" s="28"/>
      <c r="C567" s="29"/>
      <c r="D567" s="29"/>
      <c r="E567" s="29"/>
      <c r="F567" s="29"/>
      <c r="G567" s="29"/>
      <c r="H567" s="43"/>
      <c r="I567" s="43"/>
      <c r="J567" s="43"/>
      <c r="K567" s="29"/>
      <c r="L567" s="29"/>
      <c r="M567" s="20"/>
      <c r="N567" s="45">
        <f>((G567-1)*(1-(IF(H567="no",0,'complete results log'!$B$3)))+1)</f>
        <v>0.05</v>
      </c>
      <c r="O567" s="45">
        <f>E567*IF(I567="yes",2,1)</f>
        <v>0</v>
      </c>
      <c r="P567" s="46">
        <f>(IF(M567="WON-EW",((((N567-1)*J567)*'complete results log'!$B$2)+('complete results log'!$B$2*(N567-1))),IF(M567="WON",((((N567-1)*J567)*'complete results log'!$B$2)+('complete results log'!$B$2*(N567-1))),IF(M567="PLACED",((((N567-1)*J567)*'complete results log'!$B$2)-'complete results log'!$B$2),IF(J567=0,-'complete results log'!$B$2,IF(J567=0,-'complete results log'!$B$2,-('complete results log'!$B$2*2)))))))*E567</f>
        <v>-0</v>
      </c>
      <c r="Q567" s="46">
        <f>(IF(M567="WON-EW",(((K567-1)*'complete results log'!$B$2)*(1-$B$3))+(((L567-1)*'complete results log'!$B$2)*(1-$B$3)),IF(M567="WON",(((K567-1)*'complete results log'!$B$2)*(1-$B$3)),IF(M567="PLACED",(((L567-1)*'complete results log'!$B$2)*(1-$B$3))-'complete results log'!$B$2,IF(J567=0,-'complete results log'!$B$2,-('complete results log'!$B$2*2))))))*E567</f>
        <v>-0</v>
      </c>
      <c r="R567" s="46">
        <f>(IF(M567="WON-EW",((((F567-1)*J567)*'complete results log'!$B$2)+('complete results log'!$B$2*(F567-1))),IF(M567="WON",((((F567-1)*J567)*'complete results log'!$B$2)+('complete results log'!$B$2*(F567-1))),IF(M567="PLACED",((((F567-1)*J567)*'complete results log'!$B$2)-'complete results log'!$B$2),IF(J567=0,-'complete results log'!$B$2,IF(J567=0,-'complete results log'!$B$2,-('complete results log'!$B$2*2)))))))*E567</f>
        <v>-0</v>
      </c>
      <c r="S567" s="3"/>
      <c r="T567" s="3"/>
      <c r="U567" s="3"/>
      <c r="V567" s="3"/>
      <c r="W567" s="3"/>
      <c r="X567" s="3"/>
      <c r="Y567" s="3"/>
      <c r="Z567" s="3"/>
    </row>
    <row ht="12" customHeight="1" r="568">
      <c r="A568" s="26"/>
      <c r="B568" s="28"/>
      <c r="C568" s="29"/>
      <c r="D568" s="29"/>
      <c r="E568" s="29"/>
      <c r="F568" s="29"/>
      <c r="G568" s="29"/>
      <c r="H568" s="43"/>
      <c r="I568" s="43"/>
      <c r="J568" s="43"/>
      <c r="K568" s="29"/>
      <c r="L568" s="29"/>
      <c r="M568" s="20"/>
      <c r="N568" s="45">
        <f>((G568-1)*(1-(IF(H568="no",0,'complete results log'!$B$3)))+1)</f>
        <v>0.05</v>
      </c>
      <c r="O568" s="45">
        <f>E568*IF(I568="yes",2,1)</f>
        <v>0</v>
      </c>
      <c r="P568" s="46">
        <f>(IF(M568="WON-EW",((((N568-1)*J568)*'complete results log'!$B$2)+('complete results log'!$B$2*(N568-1))),IF(M568="WON",((((N568-1)*J568)*'complete results log'!$B$2)+('complete results log'!$B$2*(N568-1))),IF(M568="PLACED",((((N568-1)*J568)*'complete results log'!$B$2)-'complete results log'!$B$2),IF(J568=0,-'complete results log'!$B$2,IF(J568=0,-'complete results log'!$B$2,-('complete results log'!$B$2*2)))))))*E568</f>
        <v>-0</v>
      </c>
      <c r="Q568" s="46">
        <f>(IF(M568="WON-EW",(((K568-1)*'complete results log'!$B$2)*(1-$B$3))+(((L568-1)*'complete results log'!$B$2)*(1-$B$3)),IF(M568="WON",(((K568-1)*'complete results log'!$B$2)*(1-$B$3)),IF(M568="PLACED",(((L568-1)*'complete results log'!$B$2)*(1-$B$3))-'complete results log'!$B$2,IF(J568=0,-'complete results log'!$B$2,-('complete results log'!$B$2*2))))))*E568</f>
        <v>-0</v>
      </c>
      <c r="R568" s="46">
        <f>(IF(M568="WON-EW",((((F568-1)*J568)*'complete results log'!$B$2)+('complete results log'!$B$2*(F568-1))),IF(M568="WON",((((F568-1)*J568)*'complete results log'!$B$2)+('complete results log'!$B$2*(F568-1))),IF(M568="PLACED",((((F568-1)*J568)*'complete results log'!$B$2)-'complete results log'!$B$2),IF(J568=0,-'complete results log'!$B$2,IF(J568=0,-'complete results log'!$B$2,-('complete results log'!$B$2*2)))))))*E568</f>
        <v>-0</v>
      </c>
      <c r="S568" s="3"/>
      <c r="T568" s="3"/>
      <c r="U568" s="3"/>
      <c r="V568" s="3"/>
      <c r="W568" s="3"/>
      <c r="X568" s="3"/>
      <c r="Y568" s="3"/>
      <c r="Z568" s="3"/>
    </row>
    <row ht="12" customHeight="1" r="569">
      <c r="A569" s="26"/>
      <c r="B569" s="28"/>
      <c r="C569" s="29"/>
      <c r="D569" s="29"/>
      <c r="E569" s="29"/>
      <c r="F569" s="29"/>
      <c r="G569" s="29"/>
      <c r="H569" s="43"/>
      <c r="I569" s="43"/>
      <c r="J569" s="43"/>
      <c r="K569" s="29"/>
      <c r="L569" s="29"/>
      <c r="M569" s="20"/>
      <c r="N569" s="45">
        <f>((G569-1)*(1-(IF(H569="no",0,'complete results log'!$B$3)))+1)</f>
        <v>0.05</v>
      </c>
      <c r="O569" s="45">
        <f>E569*IF(I569="yes",2,1)</f>
        <v>0</v>
      </c>
      <c r="P569" s="46">
        <f>(IF(M569="WON-EW",((((N569-1)*J569)*'complete results log'!$B$2)+('complete results log'!$B$2*(N569-1))),IF(M569="WON",((((N569-1)*J569)*'complete results log'!$B$2)+('complete results log'!$B$2*(N569-1))),IF(M569="PLACED",((((N569-1)*J569)*'complete results log'!$B$2)-'complete results log'!$B$2),IF(J569=0,-'complete results log'!$B$2,IF(J569=0,-'complete results log'!$B$2,-('complete results log'!$B$2*2)))))))*E569</f>
        <v>-0</v>
      </c>
      <c r="Q569" s="46">
        <f>(IF(M569="WON-EW",(((K569-1)*'complete results log'!$B$2)*(1-$B$3))+(((L569-1)*'complete results log'!$B$2)*(1-$B$3)),IF(M569="WON",(((K569-1)*'complete results log'!$B$2)*(1-$B$3)),IF(M569="PLACED",(((L569-1)*'complete results log'!$B$2)*(1-$B$3))-'complete results log'!$B$2,IF(J569=0,-'complete results log'!$B$2,-('complete results log'!$B$2*2))))))*E569</f>
        <v>-0</v>
      </c>
      <c r="R569" s="46">
        <f>(IF(M569="WON-EW",((((F569-1)*J569)*'complete results log'!$B$2)+('complete results log'!$B$2*(F569-1))),IF(M569="WON",((((F569-1)*J569)*'complete results log'!$B$2)+('complete results log'!$B$2*(F569-1))),IF(M569="PLACED",((((F569-1)*J569)*'complete results log'!$B$2)-'complete results log'!$B$2),IF(J569=0,-'complete results log'!$B$2,IF(J569=0,-'complete results log'!$B$2,-('complete results log'!$B$2*2)))))))*E569</f>
        <v>-0</v>
      </c>
      <c r="S569" s="3"/>
      <c r="T569" s="3"/>
      <c r="U569" s="3"/>
      <c r="V569" s="3"/>
      <c r="W569" s="3"/>
      <c r="X569" s="3"/>
      <c r="Y569" s="3"/>
      <c r="Z569" s="3"/>
    </row>
    <row ht="12" customHeight="1" r="570">
      <c r="A570" s="26"/>
      <c r="B570" s="28"/>
      <c r="C570" s="29"/>
      <c r="D570" s="29"/>
      <c r="E570" s="29"/>
      <c r="F570" s="29"/>
      <c r="G570" s="29"/>
      <c r="H570" s="43"/>
      <c r="I570" s="43"/>
      <c r="J570" s="43"/>
      <c r="K570" s="29"/>
      <c r="L570" s="29"/>
      <c r="M570" s="20"/>
      <c r="N570" s="45">
        <f>((G570-1)*(1-(IF(H570="no",0,'complete results log'!$B$3)))+1)</f>
        <v>0.05</v>
      </c>
      <c r="O570" s="45">
        <f>E570*IF(I570="yes",2,1)</f>
        <v>0</v>
      </c>
      <c r="P570" s="46">
        <f>(IF(M570="WON-EW",((((N570-1)*J570)*'complete results log'!$B$2)+('complete results log'!$B$2*(N570-1))),IF(M570="WON",((((N570-1)*J570)*'complete results log'!$B$2)+('complete results log'!$B$2*(N570-1))),IF(M570="PLACED",((((N570-1)*J570)*'complete results log'!$B$2)-'complete results log'!$B$2),IF(J570=0,-'complete results log'!$B$2,IF(J570=0,-'complete results log'!$B$2,-('complete results log'!$B$2*2)))))))*E570</f>
        <v>-0</v>
      </c>
      <c r="Q570" s="46">
        <f>(IF(M570="WON-EW",(((K570-1)*'complete results log'!$B$2)*(1-$B$3))+(((L570-1)*'complete results log'!$B$2)*(1-$B$3)),IF(M570="WON",(((K570-1)*'complete results log'!$B$2)*(1-$B$3)),IF(M570="PLACED",(((L570-1)*'complete results log'!$B$2)*(1-$B$3))-'complete results log'!$B$2,IF(J570=0,-'complete results log'!$B$2,-('complete results log'!$B$2*2))))))*E570</f>
        <v>-0</v>
      </c>
      <c r="R570" s="46">
        <f>(IF(M570="WON-EW",((((F570-1)*J570)*'complete results log'!$B$2)+('complete results log'!$B$2*(F570-1))),IF(M570="WON",((((F570-1)*J570)*'complete results log'!$B$2)+('complete results log'!$B$2*(F570-1))),IF(M570="PLACED",((((F570-1)*J570)*'complete results log'!$B$2)-'complete results log'!$B$2),IF(J570=0,-'complete results log'!$B$2,IF(J570=0,-'complete results log'!$B$2,-('complete results log'!$B$2*2)))))))*E570</f>
        <v>-0</v>
      </c>
      <c r="S570" s="3"/>
      <c r="T570" s="3"/>
      <c r="U570" s="3"/>
      <c r="V570" s="3"/>
      <c r="W570" s="3"/>
      <c r="X570" s="3"/>
      <c r="Y570" s="3"/>
      <c r="Z570" s="3"/>
    </row>
    <row ht="12" customHeight="1" r="571">
      <c r="A571" s="26"/>
      <c r="B571" s="28"/>
      <c r="C571" s="29"/>
      <c r="D571" s="29"/>
      <c r="E571" s="29"/>
      <c r="F571" s="29"/>
      <c r="G571" s="29"/>
      <c r="H571" s="43"/>
      <c r="I571" s="43"/>
      <c r="J571" s="43"/>
      <c r="K571" s="29"/>
      <c r="L571" s="29"/>
      <c r="M571" s="20"/>
      <c r="N571" s="45">
        <f>((G571-1)*(1-(IF(H571="no",0,'complete results log'!$B$3)))+1)</f>
        <v>0.05</v>
      </c>
      <c r="O571" s="45">
        <f>E571*IF(I571="yes",2,1)</f>
        <v>0</v>
      </c>
      <c r="P571" s="46">
        <f>(IF(M571="WON-EW",((((N571-1)*J571)*'complete results log'!$B$2)+('complete results log'!$B$2*(N571-1))),IF(M571="WON",((((N571-1)*J571)*'complete results log'!$B$2)+('complete results log'!$B$2*(N571-1))),IF(M571="PLACED",((((N571-1)*J571)*'complete results log'!$B$2)-'complete results log'!$B$2),IF(J571=0,-'complete results log'!$B$2,IF(J571=0,-'complete results log'!$B$2,-('complete results log'!$B$2*2)))))))*E571</f>
        <v>-0</v>
      </c>
      <c r="Q571" s="46">
        <f>(IF(M571="WON-EW",(((K571-1)*'complete results log'!$B$2)*(1-$B$3))+(((L571-1)*'complete results log'!$B$2)*(1-$B$3)),IF(M571="WON",(((K571-1)*'complete results log'!$B$2)*(1-$B$3)),IF(M571="PLACED",(((L571-1)*'complete results log'!$B$2)*(1-$B$3))-'complete results log'!$B$2,IF(J571=0,-'complete results log'!$B$2,-('complete results log'!$B$2*2))))))*E571</f>
        <v>-0</v>
      </c>
      <c r="R571" s="46">
        <f>(IF(M571="WON-EW",((((F571-1)*J571)*'complete results log'!$B$2)+('complete results log'!$B$2*(F571-1))),IF(M571="WON",((((F571-1)*J571)*'complete results log'!$B$2)+('complete results log'!$B$2*(F571-1))),IF(M571="PLACED",((((F571-1)*J571)*'complete results log'!$B$2)-'complete results log'!$B$2),IF(J571=0,-'complete results log'!$B$2,IF(J571=0,-'complete results log'!$B$2,-('complete results log'!$B$2*2)))))))*E571</f>
        <v>-0</v>
      </c>
      <c r="S571" s="3"/>
      <c r="T571" s="3"/>
      <c r="U571" s="3"/>
      <c r="V571" s="3"/>
      <c r="W571" s="3"/>
      <c r="X571" s="3"/>
      <c r="Y571" s="3"/>
      <c r="Z571" s="3"/>
    </row>
    <row ht="12" customHeight="1" r="572">
      <c r="A572" s="26"/>
      <c r="B572" s="28"/>
      <c r="C572" s="29"/>
      <c r="D572" s="29"/>
      <c r="E572" s="29"/>
      <c r="F572" s="29"/>
      <c r="G572" s="29"/>
      <c r="H572" s="43"/>
      <c r="I572" s="43"/>
      <c r="J572" s="43"/>
      <c r="K572" s="29"/>
      <c r="L572" s="29"/>
      <c r="M572" s="20"/>
      <c r="N572" s="45">
        <f>((G572-1)*(1-(IF(H572="no",0,'complete results log'!$B$3)))+1)</f>
        <v>0.05</v>
      </c>
      <c r="O572" s="45">
        <f>E572*IF(I572="yes",2,1)</f>
        <v>0</v>
      </c>
      <c r="P572" s="46">
        <f>(IF(M572="WON-EW",((((N572-1)*J572)*'complete results log'!$B$2)+('complete results log'!$B$2*(N572-1))),IF(M572="WON",((((N572-1)*J572)*'complete results log'!$B$2)+('complete results log'!$B$2*(N572-1))),IF(M572="PLACED",((((N572-1)*J572)*'complete results log'!$B$2)-'complete results log'!$B$2),IF(J572=0,-'complete results log'!$B$2,IF(J572=0,-'complete results log'!$B$2,-('complete results log'!$B$2*2)))))))*E572</f>
        <v>-0</v>
      </c>
      <c r="Q572" s="46">
        <f>(IF(M572="WON-EW",(((K572-1)*'complete results log'!$B$2)*(1-$B$3))+(((L572-1)*'complete results log'!$B$2)*(1-$B$3)),IF(M572="WON",(((K572-1)*'complete results log'!$B$2)*(1-$B$3)),IF(M572="PLACED",(((L572-1)*'complete results log'!$B$2)*(1-$B$3))-'complete results log'!$B$2,IF(J572=0,-'complete results log'!$B$2,-('complete results log'!$B$2*2))))))*E572</f>
        <v>-0</v>
      </c>
      <c r="R572" s="46">
        <f>(IF(M572="WON-EW",((((F572-1)*J572)*'complete results log'!$B$2)+('complete results log'!$B$2*(F572-1))),IF(M572="WON",((((F572-1)*J572)*'complete results log'!$B$2)+('complete results log'!$B$2*(F572-1))),IF(M572="PLACED",((((F572-1)*J572)*'complete results log'!$B$2)-'complete results log'!$B$2),IF(J572=0,-'complete results log'!$B$2,IF(J572=0,-'complete results log'!$B$2,-('complete results log'!$B$2*2)))))))*E572</f>
        <v>-0</v>
      </c>
      <c r="S572" s="3"/>
      <c r="T572" s="3"/>
      <c r="U572" s="3"/>
      <c r="V572" s="3"/>
      <c r="W572" s="3"/>
      <c r="X572" s="3"/>
      <c r="Y572" s="3"/>
      <c r="Z572" s="3"/>
    </row>
    <row ht="12" customHeight="1" r="573">
      <c r="A573" s="26"/>
      <c r="B573" s="28"/>
      <c r="C573" s="29"/>
      <c r="D573" s="29"/>
      <c r="E573" s="29"/>
      <c r="F573" s="29"/>
      <c r="G573" s="29"/>
      <c r="H573" s="43"/>
      <c r="I573" s="43"/>
      <c r="J573" s="43"/>
      <c r="K573" s="29"/>
      <c r="L573" s="29"/>
      <c r="M573" s="20"/>
      <c r="N573" s="45">
        <f>((G573-1)*(1-(IF(H573="no",0,'complete results log'!$B$3)))+1)</f>
        <v>0.05</v>
      </c>
      <c r="O573" s="45">
        <f>E573*IF(I573="yes",2,1)</f>
        <v>0</v>
      </c>
      <c r="P573" s="46">
        <f>(IF(M573="WON-EW",((((N573-1)*J573)*'complete results log'!$B$2)+('complete results log'!$B$2*(N573-1))),IF(M573="WON",((((N573-1)*J573)*'complete results log'!$B$2)+('complete results log'!$B$2*(N573-1))),IF(M573="PLACED",((((N573-1)*J573)*'complete results log'!$B$2)-'complete results log'!$B$2),IF(J573=0,-'complete results log'!$B$2,IF(J573=0,-'complete results log'!$B$2,-('complete results log'!$B$2*2)))))))*E573</f>
        <v>-0</v>
      </c>
      <c r="Q573" s="46">
        <f>(IF(M573="WON-EW",(((K573-1)*'complete results log'!$B$2)*(1-$B$3))+(((L573-1)*'complete results log'!$B$2)*(1-$B$3)),IF(M573="WON",(((K573-1)*'complete results log'!$B$2)*(1-$B$3)),IF(M573="PLACED",(((L573-1)*'complete results log'!$B$2)*(1-$B$3))-'complete results log'!$B$2,IF(J573=0,-'complete results log'!$B$2,-('complete results log'!$B$2*2))))))*E573</f>
        <v>-0</v>
      </c>
      <c r="R573" s="46">
        <f>(IF(M573="WON-EW",((((F573-1)*J573)*'complete results log'!$B$2)+('complete results log'!$B$2*(F573-1))),IF(M573="WON",((((F573-1)*J573)*'complete results log'!$B$2)+('complete results log'!$B$2*(F573-1))),IF(M573="PLACED",((((F573-1)*J573)*'complete results log'!$B$2)-'complete results log'!$B$2),IF(J573=0,-'complete results log'!$B$2,IF(J573=0,-'complete results log'!$B$2,-('complete results log'!$B$2*2)))))))*E573</f>
        <v>-0</v>
      </c>
      <c r="S573" s="3"/>
      <c r="T573" s="3"/>
      <c r="U573" s="3"/>
      <c r="V573" s="3"/>
      <c r="W573" s="3"/>
      <c r="X573" s="3"/>
      <c r="Y573" s="3"/>
      <c r="Z573" s="3"/>
    </row>
    <row ht="12" customHeight="1" r="574">
      <c r="A574" s="26"/>
      <c r="B574" s="28"/>
      <c r="C574" s="29"/>
      <c r="D574" s="29"/>
      <c r="E574" s="29"/>
      <c r="F574" s="29"/>
      <c r="G574" s="29"/>
      <c r="H574" s="43"/>
      <c r="I574" s="43"/>
      <c r="J574" s="43"/>
      <c r="K574" s="29"/>
      <c r="L574" s="29"/>
      <c r="M574" s="20"/>
      <c r="N574" s="45">
        <f>((G574-1)*(1-(IF(H574="no",0,'complete results log'!$B$3)))+1)</f>
        <v>0.05</v>
      </c>
      <c r="O574" s="45">
        <f>E574*IF(I574="yes",2,1)</f>
        <v>0</v>
      </c>
      <c r="P574" s="46">
        <f>(IF(M574="WON-EW",((((N574-1)*J574)*'complete results log'!$B$2)+('complete results log'!$B$2*(N574-1))),IF(M574="WON",((((N574-1)*J574)*'complete results log'!$B$2)+('complete results log'!$B$2*(N574-1))),IF(M574="PLACED",((((N574-1)*J574)*'complete results log'!$B$2)-'complete results log'!$B$2),IF(J574=0,-'complete results log'!$B$2,IF(J574=0,-'complete results log'!$B$2,-('complete results log'!$B$2*2)))))))*E574</f>
        <v>-0</v>
      </c>
      <c r="Q574" s="46">
        <f>(IF(M574="WON-EW",(((K574-1)*'complete results log'!$B$2)*(1-$B$3))+(((L574-1)*'complete results log'!$B$2)*(1-$B$3)),IF(M574="WON",(((K574-1)*'complete results log'!$B$2)*(1-$B$3)),IF(M574="PLACED",(((L574-1)*'complete results log'!$B$2)*(1-$B$3))-'complete results log'!$B$2,IF(J574=0,-'complete results log'!$B$2,-('complete results log'!$B$2*2))))))*E574</f>
        <v>-0</v>
      </c>
      <c r="R574" s="46">
        <f>(IF(M574="WON-EW",((((F574-1)*J574)*'complete results log'!$B$2)+('complete results log'!$B$2*(F574-1))),IF(M574="WON",((((F574-1)*J574)*'complete results log'!$B$2)+('complete results log'!$B$2*(F574-1))),IF(M574="PLACED",((((F574-1)*J574)*'complete results log'!$B$2)-'complete results log'!$B$2),IF(J574=0,-'complete results log'!$B$2,IF(J574=0,-'complete results log'!$B$2,-('complete results log'!$B$2*2)))))))*E574</f>
        <v>-0</v>
      </c>
      <c r="S574" s="3"/>
      <c r="T574" s="3"/>
      <c r="U574" s="3"/>
      <c r="V574" s="3"/>
      <c r="W574" s="3"/>
      <c r="X574" s="3"/>
      <c r="Y574" s="3"/>
      <c r="Z574" s="3"/>
    </row>
    <row ht="12" customHeight="1" r="575">
      <c r="A575" s="26"/>
      <c r="B575" s="28"/>
      <c r="C575" s="29"/>
      <c r="D575" s="29"/>
      <c r="E575" s="29"/>
      <c r="F575" s="29"/>
      <c r="G575" s="29"/>
      <c r="H575" s="43"/>
      <c r="I575" s="43"/>
      <c r="J575" s="43"/>
      <c r="K575" s="29"/>
      <c r="L575" s="29"/>
      <c r="M575" s="20"/>
      <c r="N575" s="45">
        <f>((G575-1)*(1-(IF(H575="no",0,'complete results log'!$B$3)))+1)</f>
        <v>0.05</v>
      </c>
      <c r="O575" s="45">
        <f>E575*IF(I575="yes",2,1)</f>
        <v>0</v>
      </c>
      <c r="P575" s="46">
        <f>(IF(M575="WON-EW",((((N575-1)*J575)*'complete results log'!$B$2)+('complete results log'!$B$2*(N575-1))),IF(M575="WON",((((N575-1)*J575)*'complete results log'!$B$2)+('complete results log'!$B$2*(N575-1))),IF(M575="PLACED",((((N575-1)*J575)*'complete results log'!$B$2)-'complete results log'!$B$2),IF(J575=0,-'complete results log'!$B$2,IF(J575=0,-'complete results log'!$B$2,-('complete results log'!$B$2*2)))))))*E575</f>
        <v>-0</v>
      </c>
      <c r="Q575" s="46">
        <f>(IF(M575="WON-EW",(((K575-1)*'complete results log'!$B$2)*(1-$B$3))+(((L575-1)*'complete results log'!$B$2)*(1-$B$3)),IF(M575="WON",(((K575-1)*'complete results log'!$B$2)*(1-$B$3)),IF(M575="PLACED",(((L575-1)*'complete results log'!$B$2)*(1-$B$3))-'complete results log'!$B$2,IF(J575=0,-'complete results log'!$B$2,-('complete results log'!$B$2*2))))))*E575</f>
        <v>-0</v>
      </c>
      <c r="R575" s="46">
        <f>(IF(M575="WON-EW",((((F575-1)*J575)*'complete results log'!$B$2)+('complete results log'!$B$2*(F575-1))),IF(M575="WON",((((F575-1)*J575)*'complete results log'!$B$2)+('complete results log'!$B$2*(F575-1))),IF(M575="PLACED",((((F575-1)*J575)*'complete results log'!$B$2)-'complete results log'!$B$2),IF(J575=0,-'complete results log'!$B$2,IF(J575=0,-'complete results log'!$B$2,-('complete results log'!$B$2*2)))))))*E575</f>
        <v>-0</v>
      </c>
      <c r="S575" s="3"/>
      <c r="T575" s="3"/>
      <c r="U575" s="3"/>
      <c r="V575" s="3"/>
      <c r="W575" s="3"/>
      <c r="X575" s="3"/>
      <c r="Y575" s="3"/>
      <c r="Z575" s="3"/>
    </row>
    <row ht="12" customHeight="1" r="576">
      <c r="A576" s="26"/>
      <c r="B576" s="28"/>
      <c r="C576" s="29"/>
      <c r="D576" s="29"/>
      <c r="E576" s="29"/>
      <c r="F576" s="29"/>
      <c r="G576" s="29"/>
      <c r="H576" s="43"/>
      <c r="I576" s="43"/>
      <c r="J576" s="43"/>
      <c r="K576" s="29"/>
      <c r="L576" s="29"/>
      <c r="M576" s="20"/>
      <c r="N576" s="45">
        <f>((G576-1)*(1-(IF(H576="no",0,'complete results log'!$B$3)))+1)</f>
        <v>0.05</v>
      </c>
      <c r="O576" s="45">
        <f>E576*IF(I576="yes",2,1)</f>
        <v>0</v>
      </c>
      <c r="P576" s="46">
        <f>(IF(M576="WON-EW",((((N576-1)*J576)*'complete results log'!$B$2)+('complete results log'!$B$2*(N576-1))),IF(M576="WON",((((N576-1)*J576)*'complete results log'!$B$2)+('complete results log'!$B$2*(N576-1))),IF(M576="PLACED",((((N576-1)*J576)*'complete results log'!$B$2)-'complete results log'!$B$2),IF(J576=0,-'complete results log'!$B$2,IF(J576=0,-'complete results log'!$B$2,-('complete results log'!$B$2*2)))))))*E576</f>
        <v>-0</v>
      </c>
      <c r="Q576" s="46">
        <f>(IF(M576="WON-EW",(((K576-1)*'complete results log'!$B$2)*(1-$B$3))+(((L576-1)*'complete results log'!$B$2)*(1-$B$3)),IF(M576="WON",(((K576-1)*'complete results log'!$B$2)*(1-$B$3)),IF(M576="PLACED",(((L576-1)*'complete results log'!$B$2)*(1-$B$3))-'complete results log'!$B$2,IF(J576=0,-'complete results log'!$B$2,-('complete results log'!$B$2*2))))))*E576</f>
        <v>-0</v>
      </c>
      <c r="R576" s="46">
        <f>(IF(M576="WON-EW",((((F576-1)*J576)*'complete results log'!$B$2)+('complete results log'!$B$2*(F576-1))),IF(M576="WON",((((F576-1)*J576)*'complete results log'!$B$2)+('complete results log'!$B$2*(F576-1))),IF(M576="PLACED",((((F576-1)*J576)*'complete results log'!$B$2)-'complete results log'!$B$2),IF(J576=0,-'complete results log'!$B$2,IF(J576=0,-'complete results log'!$B$2,-('complete results log'!$B$2*2)))))))*E576</f>
        <v>-0</v>
      </c>
      <c r="S576" s="3"/>
      <c r="T576" s="3"/>
      <c r="U576" s="3"/>
      <c r="V576" s="3"/>
      <c r="W576" s="3"/>
      <c r="X576" s="3"/>
      <c r="Y576" s="3"/>
      <c r="Z576" s="3"/>
    </row>
    <row ht="12" customHeight="1" r="577">
      <c r="A577" s="26"/>
      <c r="B577" s="28"/>
      <c r="C577" s="29"/>
      <c r="D577" s="29"/>
      <c r="E577" s="29"/>
      <c r="F577" s="29"/>
      <c r="G577" s="29"/>
      <c r="H577" s="43"/>
      <c r="I577" s="43"/>
      <c r="J577" s="43"/>
      <c r="K577" s="29"/>
      <c r="L577" s="29"/>
      <c r="M577" s="20"/>
      <c r="N577" s="45">
        <f>((G577-1)*(1-(IF(H577="no",0,'complete results log'!$B$3)))+1)</f>
        <v>0.05</v>
      </c>
      <c r="O577" s="45">
        <f>E577*IF(I577="yes",2,1)</f>
        <v>0</v>
      </c>
      <c r="P577" s="46">
        <f>(IF(M577="WON-EW",((((N577-1)*J577)*'complete results log'!$B$2)+('complete results log'!$B$2*(N577-1))),IF(M577="WON",((((N577-1)*J577)*'complete results log'!$B$2)+('complete results log'!$B$2*(N577-1))),IF(M577="PLACED",((((N577-1)*J577)*'complete results log'!$B$2)-'complete results log'!$B$2),IF(J577=0,-'complete results log'!$B$2,IF(J577=0,-'complete results log'!$B$2,-('complete results log'!$B$2*2)))))))*E577</f>
        <v>-0</v>
      </c>
      <c r="Q577" s="46">
        <f>(IF(M577="WON-EW",(((K577-1)*'complete results log'!$B$2)*(1-$B$3))+(((L577-1)*'complete results log'!$B$2)*(1-$B$3)),IF(M577="WON",(((K577-1)*'complete results log'!$B$2)*(1-$B$3)),IF(M577="PLACED",(((L577-1)*'complete results log'!$B$2)*(1-$B$3))-'complete results log'!$B$2,IF(J577=0,-'complete results log'!$B$2,-('complete results log'!$B$2*2))))))*E577</f>
        <v>-0</v>
      </c>
      <c r="R577" s="46">
        <f>(IF(M577="WON-EW",((((F577-1)*J577)*'complete results log'!$B$2)+('complete results log'!$B$2*(F577-1))),IF(M577="WON",((((F577-1)*J577)*'complete results log'!$B$2)+('complete results log'!$B$2*(F577-1))),IF(M577="PLACED",((((F577-1)*J577)*'complete results log'!$B$2)-'complete results log'!$B$2),IF(J577=0,-'complete results log'!$B$2,IF(J577=0,-'complete results log'!$B$2,-('complete results log'!$B$2*2)))))))*E577</f>
        <v>-0</v>
      </c>
      <c r="S577" s="3"/>
      <c r="T577" s="3"/>
      <c r="U577" s="3"/>
      <c r="V577" s="3"/>
      <c r="W577" s="3"/>
      <c r="X577" s="3"/>
      <c r="Y577" s="3"/>
      <c r="Z577" s="3"/>
    </row>
    <row ht="12" customHeight="1" r="578">
      <c r="A578" s="26"/>
      <c r="B578" s="28"/>
      <c r="C578" s="29"/>
      <c r="D578" s="29"/>
      <c r="E578" s="29"/>
      <c r="F578" s="29"/>
      <c r="G578" s="29"/>
      <c r="H578" s="43"/>
      <c r="I578" s="43"/>
      <c r="J578" s="43"/>
      <c r="K578" s="29"/>
      <c r="L578" s="29"/>
      <c r="M578" s="20"/>
      <c r="N578" s="45">
        <f>((G578-1)*(1-(IF(H578="no",0,'complete results log'!$B$3)))+1)</f>
        <v>0.05</v>
      </c>
      <c r="O578" s="45">
        <f>E578*IF(I578="yes",2,1)</f>
        <v>0</v>
      </c>
      <c r="P578" s="46">
        <f>(IF(M578="WON-EW",((((N578-1)*J578)*'complete results log'!$B$2)+('complete results log'!$B$2*(N578-1))),IF(M578="WON",((((N578-1)*J578)*'complete results log'!$B$2)+('complete results log'!$B$2*(N578-1))),IF(M578="PLACED",((((N578-1)*J578)*'complete results log'!$B$2)-'complete results log'!$B$2),IF(J578=0,-'complete results log'!$B$2,IF(J578=0,-'complete results log'!$B$2,-('complete results log'!$B$2*2)))))))*E578</f>
        <v>-0</v>
      </c>
      <c r="Q578" s="46">
        <f>(IF(M578="WON-EW",(((K578-1)*'complete results log'!$B$2)*(1-$B$3))+(((L578-1)*'complete results log'!$B$2)*(1-$B$3)),IF(M578="WON",(((K578-1)*'complete results log'!$B$2)*(1-$B$3)),IF(M578="PLACED",(((L578-1)*'complete results log'!$B$2)*(1-$B$3))-'complete results log'!$B$2,IF(J578=0,-'complete results log'!$B$2,-('complete results log'!$B$2*2))))))*E578</f>
        <v>-0</v>
      </c>
      <c r="R578" s="46">
        <f>(IF(M578="WON-EW",((((F578-1)*J578)*'complete results log'!$B$2)+('complete results log'!$B$2*(F578-1))),IF(M578="WON",((((F578-1)*J578)*'complete results log'!$B$2)+('complete results log'!$B$2*(F578-1))),IF(M578="PLACED",((((F578-1)*J578)*'complete results log'!$B$2)-'complete results log'!$B$2),IF(J578=0,-'complete results log'!$B$2,IF(J578=0,-'complete results log'!$B$2,-('complete results log'!$B$2*2)))))))*E578</f>
        <v>-0</v>
      </c>
      <c r="S578" s="3"/>
      <c r="T578" s="3"/>
      <c r="U578" s="3"/>
      <c r="V578" s="3"/>
      <c r="W578" s="3"/>
      <c r="X578" s="3"/>
      <c r="Y578" s="3"/>
      <c r="Z578" s="3"/>
    </row>
    <row ht="12" customHeight="1" r="579">
      <c r="A579" s="26"/>
      <c r="B579" s="28"/>
      <c r="C579" s="29"/>
      <c r="D579" s="29"/>
      <c r="E579" s="29"/>
      <c r="F579" s="29"/>
      <c r="G579" s="29"/>
      <c r="H579" s="43"/>
      <c r="I579" s="43"/>
      <c r="J579" s="43"/>
      <c r="K579" s="29"/>
      <c r="L579" s="29"/>
      <c r="M579" s="20"/>
      <c r="N579" s="45">
        <f>((G579-1)*(1-(IF(H579="no",0,'complete results log'!$B$3)))+1)</f>
        <v>0.05</v>
      </c>
      <c r="O579" s="45">
        <f>E579*IF(I579="yes",2,1)</f>
        <v>0</v>
      </c>
      <c r="P579" s="46">
        <f>(IF(M579="WON-EW",((((N579-1)*J579)*'complete results log'!$B$2)+('complete results log'!$B$2*(N579-1))),IF(M579="WON",((((N579-1)*J579)*'complete results log'!$B$2)+('complete results log'!$B$2*(N579-1))),IF(M579="PLACED",((((N579-1)*J579)*'complete results log'!$B$2)-'complete results log'!$B$2),IF(J579=0,-'complete results log'!$B$2,IF(J579=0,-'complete results log'!$B$2,-('complete results log'!$B$2*2)))))))*E579</f>
        <v>-0</v>
      </c>
      <c r="Q579" s="46">
        <f>(IF(M579="WON-EW",(((K579-1)*'complete results log'!$B$2)*(1-$B$3))+(((L579-1)*'complete results log'!$B$2)*(1-$B$3)),IF(M579="WON",(((K579-1)*'complete results log'!$B$2)*(1-$B$3)),IF(M579="PLACED",(((L579-1)*'complete results log'!$B$2)*(1-$B$3))-'complete results log'!$B$2,IF(J579=0,-'complete results log'!$B$2,-('complete results log'!$B$2*2))))))*E579</f>
        <v>-0</v>
      </c>
      <c r="R579" s="46">
        <f>(IF(M579="WON-EW",((((F579-1)*J579)*'complete results log'!$B$2)+('complete results log'!$B$2*(F579-1))),IF(M579="WON",((((F579-1)*J579)*'complete results log'!$B$2)+('complete results log'!$B$2*(F579-1))),IF(M579="PLACED",((((F579-1)*J579)*'complete results log'!$B$2)-'complete results log'!$B$2),IF(J579=0,-'complete results log'!$B$2,IF(J579=0,-'complete results log'!$B$2,-('complete results log'!$B$2*2)))))))*E579</f>
        <v>-0</v>
      </c>
      <c r="S579" s="3"/>
      <c r="T579" s="3"/>
      <c r="U579" s="3"/>
      <c r="V579" s="3"/>
      <c r="W579" s="3"/>
      <c r="X579" s="3"/>
      <c r="Y579" s="3"/>
      <c r="Z579" s="3"/>
    </row>
    <row ht="12" customHeight="1" r="580">
      <c r="A580" s="26"/>
      <c r="B580" s="28"/>
      <c r="C580" s="29"/>
      <c r="D580" s="29"/>
      <c r="E580" s="29"/>
      <c r="F580" s="29"/>
      <c r="G580" s="29"/>
      <c r="H580" s="43"/>
      <c r="I580" s="43"/>
      <c r="J580" s="43"/>
      <c r="K580" s="29"/>
      <c r="L580" s="29"/>
      <c r="M580" s="20"/>
      <c r="N580" s="45">
        <f>((G580-1)*(1-(IF(H580="no",0,'complete results log'!$B$3)))+1)</f>
        <v>0.05</v>
      </c>
      <c r="O580" s="45">
        <f>E580*IF(I580="yes",2,1)</f>
        <v>0</v>
      </c>
      <c r="P580" s="46">
        <f>(IF(M580="WON-EW",((((N580-1)*J580)*'complete results log'!$B$2)+('complete results log'!$B$2*(N580-1))),IF(M580="WON",((((N580-1)*J580)*'complete results log'!$B$2)+('complete results log'!$B$2*(N580-1))),IF(M580="PLACED",((((N580-1)*J580)*'complete results log'!$B$2)-'complete results log'!$B$2),IF(J580=0,-'complete results log'!$B$2,IF(J580=0,-'complete results log'!$B$2,-('complete results log'!$B$2*2)))))))*E580</f>
        <v>-0</v>
      </c>
      <c r="Q580" s="46">
        <f>(IF(M580="WON-EW",(((K580-1)*'complete results log'!$B$2)*(1-$B$3))+(((L580-1)*'complete results log'!$B$2)*(1-$B$3)),IF(M580="WON",(((K580-1)*'complete results log'!$B$2)*(1-$B$3)),IF(M580="PLACED",(((L580-1)*'complete results log'!$B$2)*(1-$B$3))-'complete results log'!$B$2,IF(J580=0,-'complete results log'!$B$2,-('complete results log'!$B$2*2))))))*E580</f>
        <v>-0</v>
      </c>
      <c r="R580" s="46">
        <f>(IF(M580="WON-EW",((((F580-1)*J580)*'complete results log'!$B$2)+('complete results log'!$B$2*(F580-1))),IF(M580="WON",((((F580-1)*J580)*'complete results log'!$B$2)+('complete results log'!$B$2*(F580-1))),IF(M580="PLACED",((((F580-1)*J580)*'complete results log'!$B$2)-'complete results log'!$B$2),IF(J580=0,-'complete results log'!$B$2,IF(J580=0,-'complete results log'!$B$2,-('complete results log'!$B$2*2)))))))*E580</f>
        <v>-0</v>
      </c>
      <c r="S580" s="3"/>
      <c r="T580" s="3"/>
      <c r="U580" s="3"/>
      <c r="V580" s="3"/>
      <c r="W580" s="3"/>
      <c r="X580" s="3"/>
      <c r="Y580" s="3"/>
      <c r="Z580" s="3"/>
    </row>
    <row ht="12" customHeight="1" r="581">
      <c r="A581" s="26"/>
      <c r="B581" s="28"/>
      <c r="C581" s="29"/>
      <c r="D581" s="29"/>
      <c r="E581" s="29"/>
      <c r="F581" s="29"/>
      <c r="G581" s="29"/>
      <c r="H581" s="43"/>
      <c r="I581" s="43"/>
      <c r="J581" s="43"/>
      <c r="K581" s="29"/>
      <c r="L581" s="29"/>
      <c r="M581" s="20"/>
      <c r="N581" s="45">
        <f>((G581-1)*(1-(IF(H581="no",0,'complete results log'!$B$3)))+1)</f>
        <v>0.05</v>
      </c>
      <c r="O581" s="45">
        <f>E581*IF(I581="yes",2,1)</f>
        <v>0</v>
      </c>
      <c r="P581" s="46">
        <f>(IF(M581="WON-EW",((((N581-1)*J581)*'complete results log'!$B$2)+('complete results log'!$B$2*(N581-1))),IF(M581="WON",((((N581-1)*J581)*'complete results log'!$B$2)+('complete results log'!$B$2*(N581-1))),IF(M581="PLACED",((((N581-1)*J581)*'complete results log'!$B$2)-'complete results log'!$B$2),IF(J581=0,-'complete results log'!$B$2,IF(J581=0,-'complete results log'!$B$2,-('complete results log'!$B$2*2)))))))*E581</f>
        <v>-0</v>
      </c>
      <c r="Q581" s="46">
        <f>(IF(M581="WON-EW",(((K581-1)*'complete results log'!$B$2)*(1-$B$3))+(((L581-1)*'complete results log'!$B$2)*(1-$B$3)),IF(M581="WON",(((K581-1)*'complete results log'!$B$2)*(1-$B$3)),IF(M581="PLACED",(((L581-1)*'complete results log'!$B$2)*(1-$B$3))-'complete results log'!$B$2,IF(J581=0,-'complete results log'!$B$2,-('complete results log'!$B$2*2))))))*E581</f>
        <v>-0</v>
      </c>
      <c r="R581" s="46">
        <f>(IF(M581="WON-EW",((((F581-1)*J581)*'complete results log'!$B$2)+('complete results log'!$B$2*(F581-1))),IF(M581="WON",((((F581-1)*J581)*'complete results log'!$B$2)+('complete results log'!$B$2*(F581-1))),IF(M581="PLACED",((((F581-1)*J581)*'complete results log'!$B$2)-'complete results log'!$B$2),IF(J581=0,-'complete results log'!$B$2,IF(J581=0,-'complete results log'!$B$2,-('complete results log'!$B$2*2)))))))*E581</f>
        <v>-0</v>
      </c>
      <c r="S581" s="3"/>
      <c r="T581" s="3"/>
      <c r="U581" s="3"/>
      <c r="V581" s="3"/>
      <c r="W581" s="3"/>
      <c r="X581" s="3"/>
      <c r="Y581" s="3"/>
      <c r="Z581" s="3"/>
    </row>
    <row ht="12" customHeight="1" r="582">
      <c r="A582" s="26"/>
      <c r="B582" s="28"/>
      <c r="C582" s="29"/>
      <c r="D582" s="29"/>
      <c r="E582" s="29"/>
      <c r="F582" s="29"/>
      <c r="G582" s="29"/>
      <c r="H582" s="43"/>
      <c r="I582" s="43"/>
      <c r="J582" s="43"/>
      <c r="K582" s="29"/>
      <c r="L582" s="29"/>
      <c r="M582" s="20"/>
      <c r="N582" s="45">
        <f>((G582-1)*(1-(IF(H582="no",0,'complete results log'!$B$3)))+1)</f>
        <v>0.05</v>
      </c>
      <c r="O582" s="45">
        <f>E582*IF(I582="yes",2,1)</f>
        <v>0</v>
      </c>
      <c r="P582" s="46">
        <f>(IF(M582="WON-EW",((((N582-1)*J582)*'complete results log'!$B$2)+('complete results log'!$B$2*(N582-1))),IF(M582="WON",((((N582-1)*J582)*'complete results log'!$B$2)+('complete results log'!$B$2*(N582-1))),IF(M582="PLACED",((((N582-1)*J582)*'complete results log'!$B$2)-'complete results log'!$B$2),IF(J582=0,-'complete results log'!$B$2,IF(J582=0,-'complete results log'!$B$2,-('complete results log'!$B$2*2)))))))*E582</f>
        <v>-0</v>
      </c>
      <c r="Q582" s="46">
        <f>(IF(M582="WON-EW",(((K582-1)*'complete results log'!$B$2)*(1-$B$3))+(((L582-1)*'complete results log'!$B$2)*(1-$B$3)),IF(M582="WON",(((K582-1)*'complete results log'!$B$2)*(1-$B$3)),IF(M582="PLACED",(((L582-1)*'complete results log'!$B$2)*(1-$B$3))-'complete results log'!$B$2,IF(J582=0,-'complete results log'!$B$2,-('complete results log'!$B$2*2))))))*E582</f>
        <v>-0</v>
      </c>
      <c r="R582" s="46">
        <f>(IF(M582="WON-EW",((((F582-1)*J582)*'complete results log'!$B$2)+('complete results log'!$B$2*(F582-1))),IF(M582="WON",((((F582-1)*J582)*'complete results log'!$B$2)+('complete results log'!$B$2*(F582-1))),IF(M582="PLACED",((((F582-1)*J582)*'complete results log'!$B$2)-'complete results log'!$B$2),IF(J582=0,-'complete results log'!$B$2,IF(J582=0,-'complete results log'!$B$2,-('complete results log'!$B$2*2)))))))*E582</f>
        <v>-0</v>
      </c>
      <c r="S582" s="3"/>
      <c r="T582" s="3"/>
      <c r="U582" s="3"/>
      <c r="V582" s="3"/>
      <c r="W582" s="3"/>
      <c r="X582" s="3"/>
      <c r="Y582" s="3"/>
      <c r="Z582" s="3"/>
    </row>
    <row ht="12" customHeight="1" r="583">
      <c r="A583" s="26"/>
      <c r="B583" s="28"/>
      <c r="C583" s="29"/>
      <c r="D583" s="29"/>
      <c r="E583" s="29"/>
      <c r="F583" s="29"/>
      <c r="G583" s="29"/>
      <c r="H583" s="43"/>
      <c r="I583" s="43"/>
      <c r="J583" s="43"/>
      <c r="K583" s="29"/>
      <c r="L583" s="29"/>
      <c r="M583" s="20"/>
      <c r="N583" s="45">
        <f>((G583-1)*(1-(IF(H583="no",0,'complete results log'!$B$3)))+1)</f>
        <v>0.05</v>
      </c>
      <c r="O583" s="45">
        <f>E583*IF(I583="yes",2,1)</f>
        <v>0</v>
      </c>
      <c r="P583" s="46">
        <f>(IF(M583="WON-EW",((((N583-1)*J583)*'complete results log'!$B$2)+('complete results log'!$B$2*(N583-1))),IF(M583="WON",((((N583-1)*J583)*'complete results log'!$B$2)+('complete results log'!$B$2*(N583-1))),IF(M583="PLACED",((((N583-1)*J583)*'complete results log'!$B$2)-'complete results log'!$B$2),IF(J583=0,-'complete results log'!$B$2,IF(J583=0,-'complete results log'!$B$2,-('complete results log'!$B$2*2)))))))*E583</f>
        <v>-0</v>
      </c>
      <c r="Q583" s="46">
        <f>(IF(M583="WON-EW",(((K583-1)*'complete results log'!$B$2)*(1-$B$3))+(((L583-1)*'complete results log'!$B$2)*(1-$B$3)),IF(M583="WON",(((K583-1)*'complete results log'!$B$2)*(1-$B$3)),IF(M583="PLACED",(((L583-1)*'complete results log'!$B$2)*(1-$B$3))-'complete results log'!$B$2,IF(J583=0,-'complete results log'!$B$2,-('complete results log'!$B$2*2))))))*E583</f>
        <v>-0</v>
      </c>
      <c r="R583" s="46">
        <f>(IF(M583="WON-EW",((((F583-1)*J583)*'complete results log'!$B$2)+('complete results log'!$B$2*(F583-1))),IF(M583="WON",((((F583-1)*J583)*'complete results log'!$B$2)+('complete results log'!$B$2*(F583-1))),IF(M583="PLACED",((((F583-1)*J583)*'complete results log'!$B$2)-'complete results log'!$B$2),IF(J583=0,-'complete results log'!$B$2,IF(J583=0,-'complete results log'!$B$2,-('complete results log'!$B$2*2)))))))*E583</f>
        <v>-0</v>
      </c>
      <c r="S583" s="3"/>
      <c r="T583" s="3"/>
      <c r="U583" s="3"/>
      <c r="V583" s="3"/>
      <c r="W583" s="3"/>
      <c r="X583" s="3"/>
      <c r="Y583" s="3"/>
      <c r="Z583" s="3"/>
    </row>
    <row ht="12" customHeight="1" r="584">
      <c r="A584" s="26"/>
      <c r="B584" s="28"/>
      <c r="C584" s="29"/>
      <c r="D584" s="29"/>
      <c r="E584" s="29"/>
      <c r="F584" s="29"/>
      <c r="G584" s="29"/>
      <c r="H584" s="43"/>
      <c r="I584" s="43"/>
      <c r="J584" s="43"/>
      <c r="K584" s="29"/>
      <c r="L584" s="29"/>
      <c r="M584" s="20"/>
      <c r="N584" s="45">
        <f>((G584-1)*(1-(IF(H584="no",0,'complete results log'!$B$3)))+1)</f>
        <v>0.05</v>
      </c>
      <c r="O584" s="45">
        <f>E584*IF(I584="yes",2,1)</f>
        <v>0</v>
      </c>
      <c r="P584" s="46">
        <f>(IF(M584="WON-EW",((((N584-1)*J584)*'complete results log'!$B$2)+('complete results log'!$B$2*(N584-1))),IF(M584="WON",((((N584-1)*J584)*'complete results log'!$B$2)+('complete results log'!$B$2*(N584-1))),IF(M584="PLACED",((((N584-1)*J584)*'complete results log'!$B$2)-'complete results log'!$B$2),IF(J584=0,-'complete results log'!$B$2,IF(J584=0,-'complete results log'!$B$2,-('complete results log'!$B$2*2)))))))*E584</f>
        <v>-0</v>
      </c>
      <c r="Q584" s="46">
        <f>(IF(M584="WON-EW",(((K584-1)*'complete results log'!$B$2)*(1-$B$3))+(((L584-1)*'complete results log'!$B$2)*(1-$B$3)),IF(M584="WON",(((K584-1)*'complete results log'!$B$2)*(1-$B$3)),IF(M584="PLACED",(((L584-1)*'complete results log'!$B$2)*(1-$B$3))-'complete results log'!$B$2,IF(J584=0,-'complete results log'!$B$2,-('complete results log'!$B$2*2))))))*E584</f>
        <v>-0</v>
      </c>
      <c r="R584" s="46">
        <f>(IF(M584="WON-EW",((((F584-1)*J584)*'complete results log'!$B$2)+('complete results log'!$B$2*(F584-1))),IF(M584="WON",((((F584-1)*J584)*'complete results log'!$B$2)+('complete results log'!$B$2*(F584-1))),IF(M584="PLACED",((((F584-1)*J584)*'complete results log'!$B$2)-'complete results log'!$B$2),IF(J584=0,-'complete results log'!$B$2,IF(J584=0,-'complete results log'!$B$2,-('complete results log'!$B$2*2)))))))*E584</f>
        <v>-0</v>
      </c>
      <c r="S584" s="3"/>
      <c r="T584" s="3"/>
      <c r="U584" s="3"/>
      <c r="V584" s="3"/>
      <c r="W584" s="3"/>
      <c r="X584" s="3"/>
      <c r="Y584" s="3"/>
      <c r="Z584" s="3"/>
    </row>
    <row ht="12" customHeight="1" r="585">
      <c r="A585" s="26"/>
      <c r="B585" s="28"/>
      <c r="C585" s="29"/>
      <c r="D585" s="29"/>
      <c r="E585" s="29"/>
      <c r="F585" s="29"/>
      <c r="G585" s="29"/>
      <c r="H585" s="43"/>
      <c r="I585" s="43"/>
      <c r="J585" s="43"/>
      <c r="K585" s="29"/>
      <c r="L585" s="29"/>
      <c r="M585" s="20"/>
      <c r="N585" s="45">
        <f>((G585-1)*(1-(IF(H585="no",0,'complete results log'!$B$3)))+1)</f>
        <v>0.05</v>
      </c>
      <c r="O585" s="45">
        <f>E585*IF(I585="yes",2,1)</f>
        <v>0</v>
      </c>
      <c r="P585" s="46">
        <f>(IF(M585="WON-EW",((((N585-1)*J585)*'complete results log'!$B$2)+('complete results log'!$B$2*(N585-1))),IF(M585="WON",((((N585-1)*J585)*'complete results log'!$B$2)+('complete results log'!$B$2*(N585-1))),IF(M585="PLACED",((((N585-1)*J585)*'complete results log'!$B$2)-'complete results log'!$B$2),IF(J585=0,-'complete results log'!$B$2,IF(J585=0,-'complete results log'!$B$2,-('complete results log'!$B$2*2)))))))*E585</f>
        <v>-0</v>
      </c>
      <c r="Q585" s="46">
        <f>(IF(M585="WON-EW",(((K585-1)*'complete results log'!$B$2)*(1-$B$3))+(((L585-1)*'complete results log'!$B$2)*(1-$B$3)),IF(M585="WON",(((K585-1)*'complete results log'!$B$2)*(1-$B$3)),IF(M585="PLACED",(((L585-1)*'complete results log'!$B$2)*(1-$B$3))-'complete results log'!$B$2,IF(J585=0,-'complete results log'!$B$2,-('complete results log'!$B$2*2))))))*E585</f>
        <v>-0</v>
      </c>
      <c r="R585" s="46">
        <f>(IF(M585="WON-EW",((((F585-1)*J585)*'complete results log'!$B$2)+('complete results log'!$B$2*(F585-1))),IF(M585="WON",((((F585-1)*J585)*'complete results log'!$B$2)+('complete results log'!$B$2*(F585-1))),IF(M585="PLACED",((((F585-1)*J585)*'complete results log'!$B$2)-'complete results log'!$B$2),IF(J585=0,-'complete results log'!$B$2,IF(J585=0,-'complete results log'!$B$2,-('complete results log'!$B$2*2)))))))*E585</f>
        <v>-0</v>
      </c>
      <c r="S585" s="3"/>
      <c r="T585" s="3"/>
      <c r="U585" s="3"/>
      <c r="V585" s="3"/>
      <c r="W585" s="3"/>
      <c r="X585" s="3"/>
      <c r="Y585" s="3"/>
      <c r="Z585" s="3"/>
    </row>
    <row ht="12" customHeight="1" r="586">
      <c r="A586" s="26"/>
      <c r="B586" s="28"/>
      <c r="C586" s="29"/>
      <c r="D586" s="29"/>
      <c r="E586" s="29"/>
      <c r="F586" s="29"/>
      <c r="G586" s="29"/>
      <c r="H586" s="43"/>
      <c r="I586" s="43"/>
      <c r="J586" s="43"/>
      <c r="K586" s="29"/>
      <c r="L586" s="29"/>
      <c r="M586" s="20"/>
      <c r="N586" s="45">
        <f>((G586-1)*(1-(IF(H586="no",0,'complete results log'!$B$3)))+1)</f>
        <v>0.05</v>
      </c>
      <c r="O586" s="45">
        <f>E586*IF(I586="yes",2,1)</f>
        <v>0</v>
      </c>
      <c r="P586" s="46">
        <f>(IF(M586="WON-EW",((((N586-1)*J586)*'complete results log'!$B$2)+('complete results log'!$B$2*(N586-1))),IF(M586="WON",((((N586-1)*J586)*'complete results log'!$B$2)+('complete results log'!$B$2*(N586-1))),IF(M586="PLACED",((((N586-1)*J586)*'complete results log'!$B$2)-'complete results log'!$B$2),IF(J586=0,-'complete results log'!$B$2,IF(J586=0,-'complete results log'!$B$2,-('complete results log'!$B$2*2)))))))*E586</f>
        <v>-0</v>
      </c>
      <c r="Q586" s="46">
        <f>(IF(M586="WON-EW",(((K586-1)*'complete results log'!$B$2)*(1-$B$3))+(((L586-1)*'complete results log'!$B$2)*(1-$B$3)),IF(M586="WON",(((K586-1)*'complete results log'!$B$2)*(1-$B$3)),IF(M586="PLACED",(((L586-1)*'complete results log'!$B$2)*(1-$B$3))-'complete results log'!$B$2,IF(J586=0,-'complete results log'!$B$2,-('complete results log'!$B$2*2))))))*E586</f>
        <v>-0</v>
      </c>
      <c r="R586" s="46">
        <f>(IF(M586="WON-EW",((((F586-1)*J586)*'complete results log'!$B$2)+('complete results log'!$B$2*(F586-1))),IF(M586="WON",((((F586-1)*J586)*'complete results log'!$B$2)+('complete results log'!$B$2*(F586-1))),IF(M586="PLACED",((((F586-1)*J586)*'complete results log'!$B$2)-'complete results log'!$B$2),IF(J586=0,-'complete results log'!$B$2,IF(J586=0,-'complete results log'!$B$2,-('complete results log'!$B$2*2)))))))*E586</f>
        <v>-0</v>
      </c>
      <c r="S586" s="3"/>
      <c r="T586" s="3"/>
      <c r="U586" s="3"/>
      <c r="V586" s="3"/>
      <c r="W586" s="3"/>
      <c r="X586" s="3"/>
      <c r="Y586" s="3"/>
      <c r="Z586" s="3"/>
    </row>
    <row ht="12" customHeight="1" r="587">
      <c r="A587" s="26"/>
      <c r="B587" s="28"/>
      <c r="C587" s="29"/>
      <c r="D587" s="29"/>
      <c r="E587" s="29"/>
      <c r="F587" s="29"/>
      <c r="G587" s="29"/>
      <c r="H587" s="43"/>
      <c r="I587" s="43"/>
      <c r="J587" s="43"/>
      <c r="K587" s="29"/>
      <c r="L587" s="29"/>
      <c r="M587" s="20"/>
      <c r="N587" s="45">
        <f>((G587-1)*(1-(IF(H587="no",0,'complete results log'!$B$3)))+1)</f>
        <v>0.05</v>
      </c>
      <c r="O587" s="45">
        <f>E587*IF(I587="yes",2,1)</f>
        <v>0</v>
      </c>
      <c r="P587" s="46">
        <f>(IF(M587="WON-EW",((((N587-1)*J587)*'complete results log'!$B$2)+('complete results log'!$B$2*(N587-1))),IF(M587="WON",((((N587-1)*J587)*'complete results log'!$B$2)+('complete results log'!$B$2*(N587-1))),IF(M587="PLACED",((((N587-1)*J587)*'complete results log'!$B$2)-'complete results log'!$B$2),IF(J587=0,-'complete results log'!$B$2,IF(J587=0,-'complete results log'!$B$2,-('complete results log'!$B$2*2)))))))*E587</f>
        <v>-0</v>
      </c>
      <c r="Q587" s="46">
        <f>(IF(M587="WON-EW",(((K587-1)*'complete results log'!$B$2)*(1-$B$3))+(((L587-1)*'complete results log'!$B$2)*(1-$B$3)),IF(M587="WON",(((K587-1)*'complete results log'!$B$2)*(1-$B$3)),IF(M587="PLACED",(((L587-1)*'complete results log'!$B$2)*(1-$B$3))-'complete results log'!$B$2,IF(J587=0,-'complete results log'!$B$2,-('complete results log'!$B$2*2))))))*E587</f>
        <v>-0</v>
      </c>
      <c r="R587" s="46">
        <f>(IF(M587="WON-EW",((((F587-1)*J587)*'complete results log'!$B$2)+('complete results log'!$B$2*(F587-1))),IF(M587="WON",((((F587-1)*J587)*'complete results log'!$B$2)+('complete results log'!$B$2*(F587-1))),IF(M587="PLACED",((((F587-1)*J587)*'complete results log'!$B$2)-'complete results log'!$B$2),IF(J587=0,-'complete results log'!$B$2,IF(J587=0,-'complete results log'!$B$2,-('complete results log'!$B$2*2)))))))*E587</f>
        <v>-0</v>
      </c>
      <c r="S587" s="3"/>
      <c r="T587" s="3"/>
      <c r="U587" s="3"/>
      <c r="V587" s="3"/>
      <c r="W587" s="3"/>
      <c r="X587" s="3"/>
      <c r="Y587" s="3"/>
      <c r="Z587" s="3"/>
    </row>
    <row ht="12" customHeight="1" r="588">
      <c r="A588" s="26"/>
      <c r="B588" s="28"/>
      <c r="C588" s="29"/>
      <c r="D588" s="29"/>
      <c r="E588" s="29"/>
      <c r="F588" s="29"/>
      <c r="G588" s="29"/>
      <c r="H588" s="43"/>
      <c r="I588" s="43"/>
      <c r="J588" s="43"/>
      <c r="K588" s="29"/>
      <c r="L588" s="29"/>
      <c r="M588" s="20"/>
      <c r="N588" s="45">
        <f>((G588-1)*(1-(IF(H588="no",0,'complete results log'!$B$3)))+1)</f>
        <v>0.05</v>
      </c>
      <c r="O588" s="45">
        <f>E588*IF(I588="yes",2,1)</f>
        <v>0</v>
      </c>
      <c r="P588" s="46">
        <f>(IF(M588="WON-EW",((((N588-1)*J588)*'complete results log'!$B$2)+('complete results log'!$B$2*(N588-1))),IF(M588="WON",((((N588-1)*J588)*'complete results log'!$B$2)+('complete results log'!$B$2*(N588-1))),IF(M588="PLACED",((((N588-1)*J588)*'complete results log'!$B$2)-'complete results log'!$B$2),IF(J588=0,-'complete results log'!$B$2,IF(J588=0,-'complete results log'!$B$2,-('complete results log'!$B$2*2)))))))*E588</f>
        <v>-0</v>
      </c>
      <c r="Q588" s="46">
        <f>(IF(M588="WON-EW",(((K588-1)*'complete results log'!$B$2)*(1-$B$3))+(((L588-1)*'complete results log'!$B$2)*(1-$B$3)),IF(M588="WON",(((K588-1)*'complete results log'!$B$2)*(1-$B$3)),IF(M588="PLACED",(((L588-1)*'complete results log'!$B$2)*(1-$B$3))-'complete results log'!$B$2,IF(J588=0,-'complete results log'!$B$2,-('complete results log'!$B$2*2))))))*E588</f>
        <v>-0</v>
      </c>
      <c r="R588" s="46">
        <f>(IF(M588="WON-EW",((((F588-1)*J588)*'complete results log'!$B$2)+('complete results log'!$B$2*(F588-1))),IF(M588="WON",((((F588-1)*J588)*'complete results log'!$B$2)+('complete results log'!$B$2*(F588-1))),IF(M588="PLACED",((((F588-1)*J588)*'complete results log'!$B$2)-'complete results log'!$B$2),IF(J588=0,-'complete results log'!$B$2,IF(J588=0,-'complete results log'!$B$2,-('complete results log'!$B$2*2)))))))*E588</f>
        <v>-0</v>
      </c>
      <c r="S588" s="3"/>
      <c r="T588" s="3"/>
      <c r="U588" s="3"/>
      <c r="V588" s="3"/>
      <c r="W588" s="3"/>
      <c r="X588" s="3"/>
      <c r="Y588" s="3"/>
      <c r="Z588" s="3"/>
    </row>
    <row ht="12" customHeight="1" r="589">
      <c r="A589" s="26"/>
      <c r="B589" s="28"/>
      <c r="C589" s="29"/>
      <c r="D589" s="29"/>
      <c r="E589" s="29"/>
      <c r="F589" s="29"/>
      <c r="G589" s="29"/>
      <c r="H589" s="43"/>
      <c r="I589" s="43"/>
      <c r="J589" s="43"/>
      <c r="K589" s="29"/>
      <c r="L589" s="29"/>
      <c r="M589" s="20"/>
      <c r="N589" s="45">
        <f>((G589-1)*(1-(IF(H589="no",0,'complete results log'!$B$3)))+1)</f>
        <v>0.05</v>
      </c>
      <c r="O589" s="45">
        <f>E589*IF(I589="yes",2,1)</f>
        <v>0</v>
      </c>
      <c r="P589" s="46">
        <f>(IF(M589="WON-EW",((((N589-1)*J589)*'complete results log'!$B$2)+('complete results log'!$B$2*(N589-1))),IF(M589="WON",((((N589-1)*J589)*'complete results log'!$B$2)+('complete results log'!$B$2*(N589-1))),IF(M589="PLACED",((((N589-1)*J589)*'complete results log'!$B$2)-'complete results log'!$B$2),IF(J589=0,-'complete results log'!$B$2,IF(J589=0,-'complete results log'!$B$2,-('complete results log'!$B$2*2)))))))*E589</f>
        <v>-0</v>
      </c>
      <c r="Q589" s="46">
        <f>(IF(M589="WON-EW",(((K589-1)*'complete results log'!$B$2)*(1-$B$3))+(((L589-1)*'complete results log'!$B$2)*(1-$B$3)),IF(M589="WON",(((K589-1)*'complete results log'!$B$2)*(1-$B$3)),IF(M589="PLACED",(((L589-1)*'complete results log'!$B$2)*(1-$B$3))-'complete results log'!$B$2,IF(J589=0,-'complete results log'!$B$2,-('complete results log'!$B$2*2))))))*E589</f>
        <v>-0</v>
      </c>
      <c r="R589" s="46">
        <f>(IF(M589="WON-EW",((((F589-1)*J589)*'complete results log'!$B$2)+('complete results log'!$B$2*(F589-1))),IF(M589="WON",((((F589-1)*J589)*'complete results log'!$B$2)+('complete results log'!$B$2*(F589-1))),IF(M589="PLACED",((((F589-1)*J589)*'complete results log'!$B$2)-'complete results log'!$B$2),IF(J589=0,-'complete results log'!$B$2,IF(J589=0,-'complete results log'!$B$2,-('complete results log'!$B$2*2)))))))*E589</f>
        <v>-0</v>
      </c>
      <c r="S589" s="3"/>
      <c r="T589" s="3"/>
      <c r="U589" s="3"/>
      <c r="V589" s="3"/>
      <c r="W589" s="3"/>
      <c r="X589" s="3"/>
      <c r="Y589" s="3"/>
      <c r="Z589" s="3"/>
    </row>
    <row ht="12" customHeight="1" r="590">
      <c r="A590" s="26"/>
      <c r="B590" s="28"/>
      <c r="C590" s="29"/>
      <c r="D590" s="29"/>
      <c r="E590" s="29"/>
      <c r="F590" s="29"/>
      <c r="G590" s="29"/>
      <c r="H590" s="43"/>
      <c r="I590" s="43"/>
      <c r="J590" s="43"/>
      <c r="K590" s="29"/>
      <c r="L590" s="29"/>
      <c r="M590" s="20"/>
      <c r="N590" s="45">
        <f>((G590-1)*(1-(IF(H590="no",0,'complete results log'!$B$3)))+1)</f>
        <v>0.05</v>
      </c>
      <c r="O590" s="45">
        <f>E590*IF(I590="yes",2,1)</f>
        <v>0</v>
      </c>
      <c r="P590" s="46">
        <f>(IF(M590="WON-EW",((((N590-1)*J590)*'complete results log'!$B$2)+('complete results log'!$B$2*(N590-1))),IF(M590="WON",((((N590-1)*J590)*'complete results log'!$B$2)+('complete results log'!$B$2*(N590-1))),IF(M590="PLACED",((((N590-1)*J590)*'complete results log'!$B$2)-'complete results log'!$B$2),IF(J590=0,-'complete results log'!$B$2,IF(J590=0,-'complete results log'!$B$2,-('complete results log'!$B$2*2)))))))*E590</f>
        <v>-0</v>
      </c>
      <c r="Q590" s="46">
        <f>(IF(M590="WON-EW",(((K590-1)*'complete results log'!$B$2)*(1-$B$3))+(((L590-1)*'complete results log'!$B$2)*(1-$B$3)),IF(M590="WON",(((K590-1)*'complete results log'!$B$2)*(1-$B$3)),IF(M590="PLACED",(((L590-1)*'complete results log'!$B$2)*(1-$B$3))-'complete results log'!$B$2,IF(J590=0,-'complete results log'!$B$2,-('complete results log'!$B$2*2))))))*E590</f>
        <v>-0</v>
      </c>
      <c r="R590" s="46">
        <f>(IF(M590="WON-EW",((((F590-1)*J590)*'complete results log'!$B$2)+('complete results log'!$B$2*(F590-1))),IF(M590="WON",((((F590-1)*J590)*'complete results log'!$B$2)+('complete results log'!$B$2*(F590-1))),IF(M590="PLACED",((((F590-1)*J590)*'complete results log'!$B$2)-'complete results log'!$B$2),IF(J590=0,-'complete results log'!$B$2,IF(J590=0,-'complete results log'!$B$2,-('complete results log'!$B$2*2)))))))*E590</f>
        <v>-0</v>
      </c>
      <c r="S590" s="3"/>
      <c r="T590" s="3"/>
      <c r="U590" s="3"/>
      <c r="V590" s="3"/>
      <c r="W590" s="3"/>
      <c r="X590" s="3"/>
      <c r="Y590" s="3"/>
      <c r="Z590" s="3"/>
    </row>
    <row ht="12" customHeight="1" r="591">
      <c r="A591" s="26"/>
      <c r="B591" s="28"/>
      <c r="C591" s="29"/>
      <c r="D591" s="29"/>
      <c r="E591" s="29"/>
      <c r="F591" s="29"/>
      <c r="G591" s="29"/>
      <c r="H591" s="43"/>
      <c r="I591" s="43"/>
      <c r="J591" s="43"/>
      <c r="K591" s="29"/>
      <c r="L591" s="29"/>
      <c r="M591" s="20"/>
      <c r="N591" s="45">
        <f>((G591-1)*(1-(IF(H591="no",0,'complete results log'!$B$3)))+1)</f>
        <v>0.05</v>
      </c>
      <c r="O591" s="45">
        <f>E591*IF(I591="yes",2,1)</f>
        <v>0</v>
      </c>
      <c r="P591" s="46">
        <f>(IF(M591="WON-EW",((((N591-1)*J591)*'complete results log'!$B$2)+('complete results log'!$B$2*(N591-1))),IF(M591="WON",((((N591-1)*J591)*'complete results log'!$B$2)+('complete results log'!$B$2*(N591-1))),IF(M591="PLACED",((((N591-1)*J591)*'complete results log'!$B$2)-'complete results log'!$B$2),IF(J591=0,-'complete results log'!$B$2,IF(J591=0,-'complete results log'!$B$2,-('complete results log'!$B$2*2)))))))*E591</f>
        <v>-0</v>
      </c>
      <c r="Q591" s="46">
        <f>(IF(M591="WON-EW",(((K591-1)*'complete results log'!$B$2)*(1-$B$3))+(((L591-1)*'complete results log'!$B$2)*(1-$B$3)),IF(M591="WON",(((K591-1)*'complete results log'!$B$2)*(1-$B$3)),IF(M591="PLACED",(((L591-1)*'complete results log'!$B$2)*(1-$B$3))-'complete results log'!$B$2,IF(J591=0,-'complete results log'!$B$2,-('complete results log'!$B$2*2))))))*E591</f>
        <v>-0</v>
      </c>
      <c r="R591" s="46">
        <f>(IF(M591="WON-EW",((((F591-1)*J591)*'complete results log'!$B$2)+('complete results log'!$B$2*(F591-1))),IF(M591="WON",((((F591-1)*J591)*'complete results log'!$B$2)+('complete results log'!$B$2*(F591-1))),IF(M591="PLACED",((((F591-1)*J591)*'complete results log'!$B$2)-'complete results log'!$B$2),IF(J591=0,-'complete results log'!$B$2,IF(J591=0,-'complete results log'!$B$2,-('complete results log'!$B$2*2)))))))*E591</f>
        <v>-0</v>
      </c>
      <c r="S591" s="3"/>
      <c r="T591" s="3"/>
      <c r="U591" s="3"/>
      <c r="V591" s="3"/>
      <c r="W591" s="3"/>
      <c r="X591" s="3"/>
      <c r="Y591" s="3"/>
      <c r="Z591" s="3"/>
    </row>
    <row ht="12" customHeight="1" r="592">
      <c r="A592" s="26"/>
      <c r="B592" s="28"/>
      <c r="C592" s="29"/>
      <c r="D592" s="29"/>
      <c r="E592" s="29"/>
      <c r="F592" s="29"/>
      <c r="G592" s="29"/>
      <c r="H592" s="43"/>
      <c r="I592" s="43"/>
      <c r="J592" s="43"/>
      <c r="K592" s="29"/>
      <c r="L592" s="29"/>
      <c r="M592" s="20"/>
      <c r="N592" s="45">
        <f>((G592-1)*(1-(IF(H592="no",0,'complete results log'!$B$3)))+1)</f>
        <v>0.05</v>
      </c>
      <c r="O592" s="45">
        <f>E592*IF(I592="yes",2,1)</f>
        <v>0</v>
      </c>
      <c r="P592" s="46">
        <f>(IF(M592="WON-EW",((((N592-1)*J592)*'complete results log'!$B$2)+('complete results log'!$B$2*(N592-1))),IF(M592="WON",((((N592-1)*J592)*'complete results log'!$B$2)+('complete results log'!$B$2*(N592-1))),IF(M592="PLACED",((((N592-1)*J592)*'complete results log'!$B$2)-'complete results log'!$B$2),IF(J592=0,-'complete results log'!$B$2,IF(J592=0,-'complete results log'!$B$2,-('complete results log'!$B$2*2)))))))*E592</f>
        <v>-0</v>
      </c>
      <c r="Q592" s="46">
        <f>(IF(M592="WON-EW",(((K592-1)*'complete results log'!$B$2)*(1-$B$3))+(((L592-1)*'complete results log'!$B$2)*(1-$B$3)),IF(M592="WON",(((K592-1)*'complete results log'!$B$2)*(1-$B$3)),IF(M592="PLACED",(((L592-1)*'complete results log'!$B$2)*(1-$B$3))-'complete results log'!$B$2,IF(J592=0,-'complete results log'!$B$2,-('complete results log'!$B$2*2))))))*E592</f>
        <v>-0</v>
      </c>
      <c r="R592" s="46">
        <f>(IF(M592="WON-EW",((((F592-1)*J592)*'complete results log'!$B$2)+('complete results log'!$B$2*(F592-1))),IF(M592="WON",((((F592-1)*J592)*'complete results log'!$B$2)+('complete results log'!$B$2*(F592-1))),IF(M592="PLACED",((((F592-1)*J592)*'complete results log'!$B$2)-'complete results log'!$B$2),IF(J592=0,-'complete results log'!$B$2,IF(J592=0,-'complete results log'!$B$2,-('complete results log'!$B$2*2)))))))*E592</f>
        <v>-0</v>
      </c>
      <c r="S592" s="3"/>
      <c r="T592" s="3"/>
      <c r="U592" s="3"/>
      <c r="V592" s="3"/>
      <c r="W592" s="3"/>
      <c r="X592" s="3"/>
      <c r="Y592" s="3"/>
      <c r="Z592" s="3"/>
    </row>
    <row ht="12" customHeight="1" r="593">
      <c r="A593" s="26"/>
      <c r="B593" s="28"/>
      <c r="C593" s="29"/>
      <c r="D593" s="29"/>
      <c r="E593" s="29"/>
      <c r="F593" s="29"/>
      <c r="G593" s="29"/>
      <c r="H593" s="43"/>
      <c r="I593" s="43"/>
      <c r="J593" s="43"/>
      <c r="K593" s="29"/>
      <c r="L593" s="29"/>
      <c r="M593" s="20"/>
      <c r="N593" s="45">
        <f>((G593-1)*(1-(IF(H593="no",0,'complete results log'!$B$3)))+1)</f>
        <v>0.05</v>
      </c>
      <c r="O593" s="45">
        <f>E593*IF(I593="yes",2,1)</f>
        <v>0</v>
      </c>
      <c r="P593" s="46">
        <f>(IF(M593="WON-EW",((((N593-1)*J593)*'complete results log'!$B$2)+('complete results log'!$B$2*(N593-1))),IF(M593="WON",((((N593-1)*J593)*'complete results log'!$B$2)+('complete results log'!$B$2*(N593-1))),IF(M593="PLACED",((((N593-1)*J593)*'complete results log'!$B$2)-'complete results log'!$B$2),IF(J593=0,-'complete results log'!$B$2,IF(J593=0,-'complete results log'!$B$2,-('complete results log'!$B$2*2)))))))*E593</f>
        <v>-0</v>
      </c>
      <c r="Q593" s="46">
        <f>(IF(M593="WON-EW",(((K593-1)*'complete results log'!$B$2)*(1-$B$3))+(((L593-1)*'complete results log'!$B$2)*(1-$B$3)),IF(M593="WON",(((K593-1)*'complete results log'!$B$2)*(1-$B$3)),IF(M593="PLACED",(((L593-1)*'complete results log'!$B$2)*(1-$B$3))-'complete results log'!$B$2,IF(J593=0,-'complete results log'!$B$2,-('complete results log'!$B$2*2))))))*E593</f>
        <v>-0</v>
      </c>
      <c r="R593" s="46">
        <f>(IF(M593="WON-EW",((((F593-1)*J593)*'complete results log'!$B$2)+('complete results log'!$B$2*(F593-1))),IF(M593="WON",((((F593-1)*J593)*'complete results log'!$B$2)+('complete results log'!$B$2*(F593-1))),IF(M593="PLACED",((((F593-1)*J593)*'complete results log'!$B$2)-'complete results log'!$B$2),IF(J593=0,-'complete results log'!$B$2,IF(J593=0,-'complete results log'!$B$2,-('complete results log'!$B$2*2)))))))*E593</f>
        <v>-0</v>
      </c>
      <c r="S593" s="3"/>
      <c r="T593" s="3"/>
      <c r="U593" s="3"/>
      <c r="V593" s="3"/>
      <c r="W593" s="3"/>
      <c r="X593" s="3"/>
      <c r="Y593" s="3"/>
      <c r="Z593" s="3"/>
    </row>
    <row ht="12" customHeight="1" r="594">
      <c r="A594" s="26"/>
      <c r="B594" s="28"/>
      <c r="C594" s="29"/>
      <c r="D594" s="29"/>
      <c r="E594" s="29"/>
      <c r="F594" s="29"/>
      <c r="G594" s="29"/>
      <c r="H594" s="43"/>
      <c r="I594" s="43"/>
      <c r="J594" s="43"/>
      <c r="K594" s="29"/>
      <c r="L594" s="29"/>
      <c r="M594" s="20"/>
      <c r="N594" s="45">
        <f>((G594-1)*(1-(IF(H594="no",0,'complete results log'!$B$3)))+1)</f>
        <v>0.05</v>
      </c>
      <c r="O594" s="45">
        <f>E594*IF(I594="yes",2,1)</f>
        <v>0</v>
      </c>
      <c r="P594" s="46">
        <f>(IF(M594="WON-EW",((((N594-1)*J594)*'complete results log'!$B$2)+('complete results log'!$B$2*(N594-1))),IF(M594="WON",((((N594-1)*J594)*'complete results log'!$B$2)+('complete results log'!$B$2*(N594-1))),IF(M594="PLACED",((((N594-1)*J594)*'complete results log'!$B$2)-'complete results log'!$B$2),IF(J594=0,-'complete results log'!$B$2,IF(J594=0,-'complete results log'!$B$2,-('complete results log'!$B$2*2)))))))*E594</f>
        <v>-0</v>
      </c>
      <c r="Q594" s="46">
        <f>(IF(M594="WON-EW",(((K594-1)*'complete results log'!$B$2)*(1-$B$3))+(((L594-1)*'complete results log'!$B$2)*(1-$B$3)),IF(M594="WON",(((K594-1)*'complete results log'!$B$2)*(1-$B$3)),IF(M594="PLACED",(((L594-1)*'complete results log'!$B$2)*(1-$B$3))-'complete results log'!$B$2,IF(J594=0,-'complete results log'!$B$2,-('complete results log'!$B$2*2))))))*E594</f>
        <v>-0</v>
      </c>
      <c r="R594" s="46">
        <f>(IF(M594="WON-EW",((((F594-1)*J594)*'complete results log'!$B$2)+('complete results log'!$B$2*(F594-1))),IF(M594="WON",((((F594-1)*J594)*'complete results log'!$B$2)+('complete results log'!$B$2*(F594-1))),IF(M594="PLACED",((((F594-1)*J594)*'complete results log'!$B$2)-'complete results log'!$B$2),IF(J594=0,-'complete results log'!$B$2,IF(J594=0,-'complete results log'!$B$2,-('complete results log'!$B$2*2)))))))*E594</f>
        <v>-0</v>
      </c>
      <c r="S594" s="3"/>
      <c r="T594" s="3"/>
      <c r="U594" s="3"/>
      <c r="V594" s="3"/>
      <c r="W594" s="3"/>
      <c r="X594" s="3"/>
      <c r="Y594" s="3"/>
      <c r="Z594" s="3"/>
    </row>
    <row ht="12" customHeight="1" r="595">
      <c r="A595" s="26"/>
      <c r="B595" s="28"/>
      <c r="C595" s="29"/>
      <c r="D595" s="29"/>
      <c r="E595" s="29"/>
      <c r="F595" s="29"/>
      <c r="G595" s="29"/>
      <c r="H595" s="43"/>
      <c r="I595" s="43"/>
      <c r="J595" s="43"/>
      <c r="K595" s="29"/>
      <c r="L595" s="29"/>
      <c r="M595" s="20"/>
      <c r="N595" s="45">
        <f>((G595-1)*(1-(IF(H595="no",0,'complete results log'!$B$3)))+1)</f>
        <v>0.05</v>
      </c>
      <c r="O595" s="45">
        <f>E595*IF(I595="yes",2,1)</f>
        <v>0</v>
      </c>
      <c r="P595" s="46">
        <f>(IF(M595="WON-EW",((((N595-1)*J595)*'complete results log'!$B$2)+('complete results log'!$B$2*(N595-1))),IF(M595="WON",((((N595-1)*J595)*'complete results log'!$B$2)+('complete results log'!$B$2*(N595-1))),IF(M595="PLACED",((((N595-1)*J595)*'complete results log'!$B$2)-'complete results log'!$B$2),IF(J595=0,-'complete results log'!$B$2,IF(J595=0,-'complete results log'!$B$2,-('complete results log'!$B$2*2)))))))*E595</f>
        <v>-0</v>
      </c>
      <c r="Q595" s="46">
        <f>(IF(M595="WON-EW",(((K595-1)*'complete results log'!$B$2)*(1-$B$3))+(((L595-1)*'complete results log'!$B$2)*(1-$B$3)),IF(M595="WON",(((K595-1)*'complete results log'!$B$2)*(1-$B$3)),IF(M595="PLACED",(((L595-1)*'complete results log'!$B$2)*(1-$B$3))-'complete results log'!$B$2,IF(J595=0,-'complete results log'!$B$2,-('complete results log'!$B$2*2))))))*E595</f>
        <v>-0</v>
      </c>
      <c r="R595" s="46">
        <f>(IF(M595="WON-EW",((((F595-1)*J595)*'complete results log'!$B$2)+('complete results log'!$B$2*(F595-1))),IF(M595="WON",((((F595-1)*J595)*'complete results log'!$B$2)+('complete results log'!$B$2*(F595-1))),IF(M595="PLACED",((((F595-1)*J595)*'complete results log'!$B$2)-'complete results log'!$B$2),IF(J595=0,-'complete results log'!$B$2,IF(J595=0,-'complete results log'!$B$2,-('complete results log'!$B$2*2)))))))*E595</f>
        <v>-0</v>
      </c>
      <c r="S595" s="3"/>
      <c r="T595" s="3"/>
      <c r="U595" s="3"/>
      <c r="V595" s="3"/>
      <c r="W595" s="3"/>
      <c r="X595" s="3"/>
      <c r="Y595" s="3"/>
      <c r="Z595" s="3"/>
    </row>
    <row ht="12" customHeight="1" r="596">
      <c r="A596" s="26"/>
      <c r="B596" s="28"/>
      <c r="C596" s="29"/>
      <c r="D596" s="29"/>
      <c r="E596" s="29"/>
      <c r="F596" s="29"/>
      <c r="G596" s="29"/>
      <c r="H596" s="43"/>
      <c r="I596" s="43"/>
      <c r="J596" s="43"/>
      <c r="K596" s="29"/>
      <c r="L596" s="29"/>
      <c r="M596" s="20"/>
      <c r="N596" s="45">
        <f>((G596-1)*(1-(IF(H596="no",0,'complete results log'!$B$3)))+1)</f>
        <v>0.05</v>
      </c>
      <c r="O596" s="45">
        <f>E596*IF(I596="yes",2,1)</f>
        <v>0</v>
      </c>
      <c r="P596" s="46">
        <f>(IF(M596="WON-EW",((((N596-1)*J596)*'complete results log'!$B$2)+('complete results log'!$B$2*(N596-1))),IF(M596="WON",((((N596-1)*J596)*'complete results log'!$B$2)+('complete results log'!$B$2*(N596-1))),IF(M596="PLACED",((((N596-1)*J596)*'complete results log'!$B$2)-'complete results log'!$B$2),IF(J596=0,-'complete results log'!$B$2,IF(J596=0,-'complete results log'!$B$2,-('complete results log'!$B$2*2)))))))*E596</f>
        <v>-0</v>
      </c>
      <c r="Q596" s="46">
        <f>(IF(M596="WON-EW",(((K596-1)*'complete results log'!$B$2)*(1-$B$3))+(((L596-1)*'complete results log'!$B$2)*(1-$B$3)),IF(M596="WON",(((K596-1)*'complete results log'!$B$2)*(1-$B$3)),IF(M596="PLACED",(((L596-1)*'complete results log'!$B$2)*(1-$B$3))-'complete results log'!$B$2,IF(J596=0,-'complete results log'!$B$2,-('complete results log'!$B$2*2))))))*E596</f>
        <v>-0</v>
      </c>
      <c r="R596" s="46">
        <f>(IF(M596="WON-EW",((((F596-1)*J596)*'complete results log'!$B$2)+('complete results log'!$B$2*(F596-1))),IF(M596="WON",((((F596-1)*J596)*'complete results log'!$B$2)+('complete results log'!$B$2*(F596-1))),IF(M596="PLACED",((((F596-1)*J596)*'complete results log'!$B$2)-'complete results log'!$B$2),IF(J596=0,-'complete results log'!$B$2,IF(J596=0,-'complete results log'!$B$2,-('complete results log'!$B$2*2)))))))*E596</f>
        <v>-0</v>
      </c>
      <c r="S596" s="3"/>
      <c r="T596" s="3"/>
      <c r="U596" s="3"/>
      <c r="V596" s="3"/>
      <c r="W596" s="3"/>
      <c r="X596" s="3"/>
      <c r="Y596" s="3"/>
      <c r="Z596" s="3"/>
    </row>
    <row ht="12" customHeight="1" r="597">
      <c r="A597" s="26"/>
      <c r="B597" s="28"/>
      <c r="C597" s="29"/>
      <c r="D597" s="29"/>
      <c r="E597" s="29"/>
      <c r="F597" s="29"/>
      <c r="G597" s="29"/>
      <c r="H597" s="43"/>
      <c r="I597" s="43"/>
      <c r="J597" s="43"/>
      <c r="K597" s="29"/>
      <c r="L597" s="29"/>
      <c r="M597" s="20"/>
      <c r="N597" s="45">
        <f>((G597-1)*(1-(IF(H597="no",0,'complete results log'!$B$3)))+1)</f>
        <v>0.05</v>
      </c>
      <c r="O597" s="45">
        <f>E597*IF(I597="yes",2,1)</f>
        <v>0</v>
      </c>
      <c r="P597" s="46">
        <f>(IF(M597="WON-EW",((((N597-1)*J597)*'complete results log'!$B$2)+('complete results log'!$B$2*(N597-1))),IF(M597="WON",((((N597-1)*J597)*'complete results log'!$B$2)+('complete results log'!$B$2*(N597-1))),IF(M597="PLACED",((((N597-1)*J597)*'complete results log'!$B$2)-'complete results log'!$B$2),IF(J597=0,-'complete results log'!$B$2,IF(J597=0,-'complete results log'!$B$2,-('complete results log'!$B$2*2)))))))*E597</f>
        <v>-0</v>
      </c>
      <c r="Q597" s="46">
        <f>(IF(M597="WON-EW",(((K597-1)*'complete results log'!$B$2)*(1-$B$3))+(((L597-1)*'complete results log'!$B$2)*(1-$B$3)),IF(M597="WON",(((K597-1)*'complete results log'!$B$2)*(1-$B$3)),IF(M597="PLACED",(((L597-1)*'complete results log'!$B$2)*(1-$B$3))-'complete results log'!$B$2,IF(J597=0,-'complete results log'!$B$2,-('complete results log'!$B$2*2))))))*E597</f>
        <v>-0</v>
      </c>
      <c r="R597" s="46">
        <f>(IF(M597="WON-EW",((((F597-1)*J597)*'complete results log'!$B$2)+('complete results log'!$B$2*(F597-1))),IF(M597="WON",((((F597-1)*J597)*'complete results log'!$B$2)+('complete results log'!$B$2*(F597-1))),IF(M597="PLACED",((((F597-1)*J597)*'complete results log'!$B$2)-'complete results log'!$B$2),IF(J597=0,-'complete results log'!$B$2,IF(J597=0,-'complete results log'!$B$2,-('complete results log'!$B$2*2)))))))*E597</f>
        <v>-0</v>
      </c>
      <c r="S597" s="3"/>
      <c r="T597" s="3"/>
      <c r="U597" s="3"/>
      <c r="V597" s="3"/>
      <c r="W597" s="3"/>
      <c r="X597" s="3"/>
      <c r="Y597" s="3"/>
      <c r="Z597" s="3"/>
    </row>
    <row ht="12" customHeight="1" r="598">
      <c r="A598" s="26"/>
      <c r="B598" s="28"/>
      <c r="C598" s="29"/>
      <c r="D598" s="29"/>
      <c r="E598" s="29"/>
      <c r="F598" s="29"/>
      <c r="G598" s="29"/>
      <c r="H598" s="43"/>
      <c r="I598" s="43"/>
      <c r="J598" s="43"/>
      <c r="K598" s="29"/>
      <c r="L598" s="29"/>
      <c r="M598" s="20"/>
      <c r="N598" s="45">
        <f>((G598-1)*(1-(IF(H598="no",0,'complete results log'!$B$3)))+1)</f>
        <v>0.05</v>
      </c>
      <c r="O598" s="45">
        <f>E598*IF(I598="yes",2,1)</f>
        <v>0</v>
      </c>
      <c r="P598" s="46">
        <f>(IF(M598="WON-EW",((((N598-1)*J598)*'complete results log'!$B$2)+('complete results log'!$B$2*(N598-1))),IF(M598="WON",((((N598-1)*J598)*'complete results log'!$B$2)+('complete results log'!$B$2*(N598-1))),IF(M598="PLACED",((((N598-1)*J598)*'complete results log'!$B$2)-'complete results log'!$B$2),IF(J598=0,-'complete results log'!$B$2,IF(J598=0,-'complete results log'!$B$2,-('complete results log'!$B$2*2)))))))*E598</f>
        <v>-0</v>
      </c>
      <c r="Q598" s="46">
        <f>(IF(M598="WON-EW",(((K598-1)*'complete results log'!$B$2)*(1-$B$3))+(((L598-1)*'complete results log'!$B$2)*(1-$B$3)),IF(M598="WON",(((K598-1)*'complete results log'!$B$2)*(1-$B$3)),IF(M598="PLACED",(((L598-1)*'complete results log'!$B$2)*(1-$B$3))-'complete results log'!$B$2,IF(J598=0,-'complete results log'!$B$2,-('complete results log'!$B$2*2))))))*E598</f>
        <v>-0</v>
      </c>
      <c r="R598" s="46">
        <f>(IF(M598="WON-EW",((((F598-1)*J598)*'complete results log'!$B$2)+('complete results log'!$B$2*(F598-1))),IF(M598="WON",((((F598-1)*J598)*'complete results log'!$B$2)+('complete results log'!$B$2*(F598-1))),IF(M598="PLACED",((((F598-1)*J598)*'complete results log'!$B$2)-'complete results log'!$B$2),IF(J598=0,-'complete results log'!$B$2,IF(J598=0,-'complete results log'!$B$2,-('complete results log'!$B$2*2)))))))*E598</f>
        <v>-0</v>
      </c>
      <c r="S598" s="3"/>
      <c r="T598" s="3"/>
      <c r="U598" s="3"/>
      <c r="V598" s="3"/>
      <c r="W598" s="3"/>
      <c r="X598" s="3"/>
      <c r="Y598" s="3"/>
      <c r="Z598" s="3"/>
    </row>
    <row ht="12" customHeight="1" r="599">
      <c r="A599" s="26"/>
      <c r="B599" s="28"/>
      <c r="C599" s="29"/>
      <c r="D599" s="29"/>
      <c r="E599" s="29"/>
      <c r="F599" s="29"/>
      <c r="G599" s="29"/>
      <c r="H599" s="43"/>
      <c r="I599" s="43"/>
      <c r="J599" s="43"/>
      <c r="K599" s="29"/>
      <c r="L599" s="29"/>
      <c r="M599" s="20"/>
      <c r="N599" s="45">
        <f>((G599-1)*(1-(IF(H599="no",0,'complete results log'!$B$3)))+1)</f>
        <v>0.05</v>
      </c>
      <c r="O599" s="45">
        <f>E599*IF(I599="yes",2,1)</f>
        <v>0</v>
      </c>
      <c r="P599" s="46">
        <f>(IF(M599="WON-EW",((((N599-1)*J599)*'complete results log'!$B$2)+('complete results log'!$B$2*(N599-1))),IF(M599="WON",((((N599-1)*J599)*'complete results log'!$B$2)+('complete results log'!$B$2*(N599-1))),IF(M599="PLACED",((((N599-1)*J599)*'complete results log'!$B$2)-'complete results log'!$B$2),IF(J599=0,-'complete results log'!$B$2,IF(J599=0,-'complete results log'!$B$2,-('complete results log'!$B$2*2)))))))*E599</f>
        <v>-0</v>
      </c>
      <c r="Q599" s="46">
        <f>(IF(M599="WON-EW",(((K599-1)*'complete results log'!$B$2)*(1-$B$3))+(((L599-1)*'complete results log'!$B$2)*(1-$B$3)),IF(M599="WON",(((K599-1)*'complete results log'!$B$2)*(1-$B$3)),IF(M599="PLACED",(((L599-1)*'complete results log'!$B$2)*(1-$B$3))-'complete results log'!$B$2,IF(J599=0,-'complete results log'!$B$2,-('complete results log'!$B$2*2))))))*E599</f>
        <v>-0</v>
      </c>
      <c r="R599" s="46">
        <f>(IF(M599="WON-EW",((((F599-1)*J599)*'complete results log'!$B$2)+('complete results log'!$B$2*(F599-1))),IF(M599="WON",((((F599-1)*J599)*'complete results log'!$B$2)+('complete results log'!$B$2*(F599-1))),IF(M599="PLACED",((((F599-1)*J599)*'complete results log'!$B$2)-'complete results log'!$B$2),IF(J599=0,-'complete results log'!$B$2,IF(J599=0,-'complete results log'!$B$2,-('complete results log'!$B$2*2)))))))*E599</f>
        <v>-0</v>
      </c>
      <c r="S599" s="3"/>
      <c r="T599" s="3"/>
      <c r="U599" s="3"/>
      <c r="V599" s="3"/>
      <c r="W599" s="3"/>
      <c r="X599" s="3"/>
      <c r="Y599" s="3"/>
      <c r="Z599" s="3"/>
    </row>
    <row ht="12" customHeight="1" r="600">
      <c r="A600" s="26"/>
      <c r="B600" s="28"/>
      <c r="C600" s="29"/>
      <c r="D600" s="29"/>
      <c r="E600" s="29"/>
      <c r="F600" s="29"/>
      <c r="G600" s="29"/>
      <c r="H600" s="43"/>
      <c r="I600" s="43"/>
      <c r="J600" s="43"/>
      <c r="K600" s="29"/>
      <c r="L600" s="29"/>
      <c r="M600" s="20"/>
      <c r="N600" s="45">
        <f>((G600-1)*(1-(IF(H600="no",0,'complete results log'!$B$3)))+1)</f>
        <v>0.05</v>
      </c>
      <c r="O600" s="45">
        <f>E600*IF(I600="yes",2,1)</f>
        <v>0</v>
      </c>
      <c r="P600" s="46">
        <f>(IF(M600="WON-EW",((((N600-1)*J600)*'complete results log'!$B$2)+('complete results log'!$B$2*(N600-1))),IF(M600="WON",((((N600-1)*J600)*'complete results log'!$B$2)+('complete results log'!$B$2*(N600-1))),IF(M600="PLACED",((((N600-1)*J600)*'complete results log'!$B$2)-'complete results log'!$B$2),IF(J600=0,-'complete results log'!$B$2,IF(J600=0,-'complete results log'!$B$2,-('complete results log'!$B$2*2)))))))*E600</f>
        <v>-0</v>
      </c>
      <c r="Q600" s="46">
        <f>(IF(M600="WON-EW",(((K600-1)*'complete results log'!$B$2)*(1-$B$3))+(((L600-1)*'complete results log'!$B$2)*(1-$B$3)),IF(M600="WON",(((K600-1)*'complete results log'!$B$2)*(1-$B$3)),IF(M600="PLACED",(((L600-1)*'complete results log'!$B$2)*(1-$B$3))-'complete results log'!$B$2,IF(J600=0,-'complete results log'!$B$2,-('complete results log'!$B$2*2))))))*E600</f>
        <v>-0</v>
      </c>
      <c r="R600" s="46">
        <f>(IF(M600="WON-EW",((((F600-1)*J600)*'complete results log'!$B$2)+('complete results log'!$B$2*(F600-1))),IF(M600="WON",((((F600-1)*J600)*'complete results log'!$B$2)+('complete results log'!$B$2*(F600-1))),IF(M600="PLACED",((((F600-1)*J600)*'complete results log'!$B$2)-'complete results log'!$B$2),IF(J600=0,-'complete results log'!$B$2,IF(J600=0,-'complete results log'!$B$2,-('complete results log'!$B$2*2)))))))*E600</f>
        <v>-0</v>
      </c>
      <c r="S600" s="3"/>
      <c r="T600" s="3"/>
      <c r="U600" s="3"/>
      <c r="V600" s="3"/>
      <c r="W600" s="3"/>
      <c r="X600" s="3"/>
      <c r="Y600" s="3"/>
      <c r="Z600" s="3"/>
    </row>
    <row ht="12" customHeight="1" r="601">
      <c r="A601" s="26"/>
      <c r="B601" s="28"/>
      <c r="C601" s="29"/>
      <c r="D601" s="29"/>
      <c r="E601" s="29"/>
      <c r="F601" s="29"/>
      <c r="G601" s="29"/>
      <c r="H601" s="43"/>
      <c r="I601" s="43"/>
      <c r="J601" s="43"/>
      <c r="K601" s="29"/>
      <c r="L601" s="29"/>
      <c r="M601" s="20"/>
      <c r="N601" s="45">
        <f>((G601-1)*(1-(IF(H601="no",0,'complete results log'!$B$3)))+1)</f>
        <v>0.05</v>
      </c>
      <c r="O601" s="45">
        <f>E601*IF(I601="yes",2,1)</f>
        <v>0</v>
      </c>
      <c r="P601" s="46">
        <f>(IF(M601="WON-EW",((((N601-1)*J601)*'complete results log'!$B$2)+('complete results log'!$B$2*(N601-1))),IF(M601="WON",((((N601-1)*J601)*'complete results log'!$B$2)+('complete results log'!$B$2*(N601-1))),IF(M601="PLACED",((((N601-1)*J601)*'complete results log'!$B$2)-'complete results log'!$B$2),IF(J601=0,-'complete results log'!$B$2,IF(J601=0,-'complete results log'!$B$2,-('complete results log'!$B$2*2)))))))*E601</f>
        <v>-0</v>
      </c>
      <c r="Q601" s="46">
        <f>(IF(M601="WON-EW",(((K601-1)*'complete results log'!$B$2)*(1-$B$3))+(((L601-1)*'complete results log'!$B$2)*(1-$B$3)),IF(M601="WON",(((K601-1)*'complete results log'!$B$2)*(1-$B$3)),IF(M601="PLACED",(((L601-1)*'complete results log'!$B$2)*(1-$B$3))-'complete results log'!$B$2,IF(J601=0,-'complete results log'!$B$2,-('complete results log'!$B$2*2))))))*E601</f>
        <v>-0</v>
      </c>
      <c r="R601" s="46">
        <f>(IF(M601="WON-EW",((((F601-1)*J601)*'complete results log'!$B$2)+('complete results log'!$B$2*(F601-1))),IF(M601="WON",((((F601-1)*J601)*'complete results log'!$B$2)+('complete results log'!$B$2*(F601-1))),IF(M601="PLACED",((((F601-1)*J601)*'complete results log'!$B$2)-'complete results log'!$B$2),IF(J601=0,-'complete results log'!$B$2,IF(J601=0,-'complete results log'!$B$2,-('complete results log'!$B$2*2)))))))*E601</f>
        <v>-0</v>
      </c>
      <c r="S601" s="3"/>
      <c r="T601" s="3"/>
      <c r="U601" s="3"/>
      <c r="V601" s="3"/>
      <c r="W601" s="3"/>
      <c r="X601" s="3"/>
      <c r="Y601" s="3"/>
      <c r="Z601" s="3"/>
    </row>
    <row ht="12" customHeight="1" r="602">
      <c r="A602" s="26"/>
      <c r="B602" s="28"/>
      <c r="C602" s="29"/>
      <c r="D602" s="29"/>
      <c r="E602" s="29"/>
      <c r="F602" s="29"/>
      <c r="G602" s="29"/>
      <c r="H602" s="43"/>
      <c r="I602" s="43"/>
      <c r="J602" s="43"/>
      <c r="K602" s="29"/>
      <c r="L602" s="29"/>
      <c r="M602" s="20"/>
      <c r="N602" s="45">
        <f>((G602-1)*(1-(IF(H602="no",0,'complete results log'!$B$3)))+1)</f>
        <v>0.05</v>
      </c>
      <c r="O602" s="45">
        <f>E602*IF(I602="yes",2,1)</f>
        <v>0</v>
      </c>
      <c r="P602" s="46">
        <f>(IF(M602="WON-EW",((((N602-1)*J602)*'complete results log'!$B$2)+('complete results log'!$B$2*(N602-1))),IF(M602="WON",((((N602-1)*J602)*'complete results log'!$B$2)+('complete results log'!$B$2*(N602-1))),IF(M602="PLACED",((((N602-1)*J602)*'complete results log'!$B$2)-'complete results log'!$B$2),IF(J602=0,-'complete results log'!$B$2,IF(J602=0,-'complete results log'!$B$2,-('complete results log'!$B$2*2)))))))*E602</f>
        <v>-0</v>
      </c>
      <c r="Q602" s="46">
        <f>(IF(M602="WON-EW",(((K602-1)*'complete results log'!$B$2)*(1-$B$3))+(((L602-1)*'complete results log'!$B$2)*(1-$B$3)),IF(M602="WON",(((K602-1)*'complete results log'!$B$2)*(1-$B$3)),IF(M602="PLACED",(((L602-1)*'complete results log'!$B$2)*(1-$B$3))-'complete results log'!$B$2,IF(J602=0,-'complete results log'!$B$2,-('complete results log'!$B$2*2))))))*E602</f>
        <v>-0</v>
      </c>
      <c r="R602" s="46">
        <f>(IF(M602="WON-EW",((((F602-1)*J602)*'complete results log'!$B$2)+('complete results log'!$B$2*(F602-1))),IF(M602="WON",((((F602-1)*J602)*'complete results log'!$B$2)+('complete results log'!$B$2*(F602-1))),IF(M602="PLACED",((((F602-1)*J602)*'complete results log'!$B$2)-'complete results log'!$B$2),IF(J602=0,-'complete results log'!$B$2,IF(J602=0,-'complete results log'!$B$2,-('complete results log'!$B$2*2)))))))*E602</f>
        <v>-0</v>
      </c>
      <c r="S602" s="3"/>
      <c r="T602" s="3"/>
      <c r="U602" s="3"/>
      <c r="V602" s="3"/>
      <c r="W602" s="3"/>
      <c r="X602" s="3"/>
      <c r="Y602" s="3"/>
      <c r="Z602" s="3"/>
    </row>
    <row ht="12" customHeight="1" r="603">
      <c r="A603" s="26"/>
      <c r="B603" s="28"/>
      <c r="C603" s="29"/>
      <c r="D603" s="29"/>
      <c r="E603" s="29"/>
      <c r="F603" s="29"/>
      <c r="G603" s="29"/>
      <c r="H603" s="43"/>
      <c r="I603" s="43"/>
      <c r="J603" s="43"/>
      <c r="K603" s="29"/>
      <c r="L603" s="29"/>
      <c r="M603" s="20"/>
      <c r="N603" s="45">
        <f>((G603-1)*(1-(IF(H603="no",0,'complete results log'!$B$3)))+1)</f>
        <v>0.05</v>
      </c>
      <c r="O603" s="45">
        <f>E603*IF(I603="yes",2,1)</f>
        <v>0</v>
      </c>
      <c r="P603" s="46">
        <f>(IF(M603="WON-EW",((((N603-1)*J603)*'complete results log'!$B$2)+('complete results log'!$B$2*(N603-1))),IF(M603="WON",((((N603-1)*J603)*'complete results log'!$B$2)+('complete results log'!$B$2*(N603-1))),IF(M603="PLACED",((((N603-1)*J603)*'complete results log'!$B$2)-'complete results log'!$B$2),IF(J603=0,-'complete results log'!$B$2,IF(J603=0,-'complete results log'!$B$2,-('complete results log'!$B$2*2)))))))*E603</f>
        <v>-0</v>
      </c>
      <c r="Q603" s="46">
        <f>(IF(M603="WON-EW",(((K603-1)*'complete results log'!$B$2)*(1-$B$3))+(((L603-1)*'complete results log'!$B$2)*(1-$B$3)),IF(M603="WON",(((K603-1)*'complete results log'!$B$2)*(1-$B$3)),IF(M603="PLACED",(((L603-1)*'complete results log'!$B$2)*(1-$B$3))-'complete results log'!$B$2,IF(J603=0,-'complete results log'!$B$2,-('complete results log'!$B$2*2))))))*E603</f>
        <v>-0</v>
      </c>
      <c r="R603" s="46">
        <f>(IF(M603="WON-EW",((((F603-1)*J603)*'complete results log'!$B$2)+('complete results log'!$B$2*(F603-1))),IF(M603="WON",((((F603-1)*J603)*'complete results log'!$B$2)+('complete results log'!$B$2*(F603-1))),IF(M603="PLACED",((((F603-1)*J603)*'complete results log'!$B$2)-'complete results log'!$B$2),IF(J603=0,-'complete results log'!$B$2,IF(J603=0,-'complete results log'!$B$2,-('complete results log'!$B$2*2)))))))*E603</f>
        <v>-0</v>
      </c>
      <c r="S603" s="3"/>
      <c r="T603" s="3"/>
      <c r="U603" s="3"/>
      <c r="V603" s="3"/>
      <c r="W603" s="3"/>
      <c r="X603" s="3"/>
      <c r="Y603" s="3"/>
      <c r="Z603" s="3"/>
    </row>
    <row ht="12" customHeight="1" r="604">
      <c r="A604" s="26"/>
      <c r="B604" s="28"/>
      <c r="C604" s="29"/>
      <c r="D604" s="29"/>
      <c r="E604" s="29"/>
      <c r="F604" s="29"/>
      <c r="G604" s="29"/>
      <c r="H604" s="43"/>
      <c r="I604" s="43"/>
      <c r="J604" s="43"/>
      <c r="K604" s="29"/>
      <c r="L604" s="29"/>
      <c r="M604" s="20"/>
      <c r="N604" s="45">
        <f>((G604-1)*(1-(IF(H604="no",0,'complete results log'!$B$3)))+1)</f>
        <v>0.05</v>
      </c>
      <c r="O604" s="45">
        <f>E604*IF(I604="yes",2,1)</f>
        <v>0</v>
      </c>
      <c r="P604" s="46">
        <f>(IF(M604="WON-EW",((((N604-1)*J604)*'complete results log'!$B$2)+('complete results log'!$B$2*(N604-1))),IF(M604="WON",((((N604-1)*J604)*'complete results log'!$B$2)+('complete results log'!$B$2*(N604-1))),IF(M604="PLACED",((((N604-1)*J604)*'complete results log'!$B$2)-'complete results log'!$B$2),IF(J604=0,-'complete results log'!$B$2,IF(J604=0,-'complete results log'!$B$2,-('complete results log'!$B$2*2)))))))*E604</f>
        <v>-0</v>
      </c>
      <c r="Q604" s="46">
        <f>(IF(M604="WON-EW",(((K604-1)*'complete results log'!$B$2)*(1-$B$3))+(((L604-1)*'complete results log'!$B$2)*(1-$B$3)),IF(M604="WON",(((K604-1)*'complete results log'!$B$2)*(1-$B$3)),IF(M604="PLACED",(((L604-1)*'complete results log'!$B$2)*(1-$B$3))-'complete results log'!$B$2,IF(J604=0,-'complete results log'!$B$2,-('complete results log'!$B$2*2))))))*E604</f>
        <v>-0</v>
      </c>
      <c r="R604" s="46">
        <f>(IF(M604="WON-EW",((((F604-1)*J604)*'complete results log'!$B$2)+('complete results log'!$B$2*(F604-1))),IF(M604="WON",((((F604-1)*J604)*'complete results log'!$B$2)+('complete results log'!$B$2*(F604-1))),IF(M604="PLACED",((((F604-1)*J604)*'complete results log'!$B$2)-'complete results log'!$B$2),IF(J604=0,-'complete results log'!$B$2,IF(J604=0,-'complete results log'!$B$2,-('complete results log'!$B$2*2)))))))*E604</f>
        <v>-0</v>
      </c>
      <c r="S604" s="3"/>
      <c r="T604" s="3"/>
      <c r="U604" s="3"/>
      <c r="V604" s="3"/>
      <c r="W604" s="3"/>
      <c r="X604" s="3"/>
      <c r="Y604" s="3"/>
      <c r="Z604" s="3"/>
    </row>
    <row ht="12" customHeight="1" r="605">
      <c r="A605" s="26"/>
      <c r="B605" s="28"/>
      <c r="C605" s="29"/>
      <c r="D605" s="29"/>
      <c r="E605" s="29"/>
      <c r="F605" s="29"/>
      <c r="G605" s="29"/>
      <c r="H605" s="43"/>
      <c r="I605" s="43"/>
      <c r="J605" s="43"/>
      <c r="K605" s="29"/>
      <c r="L605" s="29"/>
      <c r="M605" s="20"/>
      <c r="N605" s="45">
        <f>((G605-1)*(1-(IF(H605="no",0,'complete results log'!$B$3)))+1)</f>
        <v>0.05</v>
      </c>
      <c r="O605" s="45">
        <f>E605*IF(I605="yes",2,1)</f>
        <v>0</v>
      </c>
      <c r="P605" s="46">
        <f>(IF(M605="WON-EW",((((N605-1)*J605)*'complete results log'!$B$2)+('complete results log'!$B$2*(N605-1))),IF(M605="WON",((((N605-1)*J605)*'complete results log'!$B$2)+('complete results log'!$B$2*(N605-1))),IF(M605="PLACED",((((N605-1)*J605)*'complete results log'!$B$2)-'complete results log'!$B$2),IF(J605=0,-'complete results log'!$B$2,IF(J605=0,-'complete results log'!$B$2,-('complete results log'!$B$2*2)))))))*E605</f>
        <v>-0</v>
      </c>
      <c r="Q605" s="46">
        <f>(IF(M605="WON-EW",(((K605-1)*'complete results log'!$B$2)*(1-$B$3))+(((L605-1)*'complete results log'!$B$2)*(1-$B$3)),IF(M605="WON",(((K605-1)*'complete results log'!$B$2)*(1-$B$3)),IF(M605="PLACED",(((L605-1)*'complete results log'!$B$2)*(1-$B$3))-'complete results log'!$B$2,IF(J605=0,-'complete results log'!$B$2,-('complete results log'!$B$2*2))))))*E605</f>
        <v>-0</v>
      </c>
      <c r="R605" s="46">
        <f>(IF(M605="WON-EW",((((F605-1)*J605)*'complete results log'!$B$2)+('complete results log'!$B$2*(F605-1))),IF(M605="WON",((((F605-1)*J605)*'complete results log'!$B$2)+('complete results log'!$B$2*(F605-1))),IF(M605="PLACED",((((F605-1)*J605)*'complete results log'!$B$2)-'complete results log'!$B$2),IF(J605=0,-'complete results log'!$B$2,IF(J605=0,-'complete results log'!$B$2,-('complete results log'!$B$2*2)))))))*E605</f>
        <v>-0</v>
      </c>
      <c r="S605" s="3"/>
      <c r="T605" s="3"/>
      <c r="U605" s="3"/>
      <c r="V605" s="3"/>
      <c r="W605" s="3"/>
      <c r="X605" s="3"/>
      <c r="Y605" s="3"/>
      <c r="Z605" s="3"/>
    </row>
    <row ht="12" customHeight="1" r="606">
      <c r="A606" s="26"/>
      <c r="B606" s="28"/>
      <c r="C606" s="29"/>
      <c r="D606" s="29"/>
      <c r="E606" s="29"/>
      <c r="F606" s="29"/>
      <c r="G606" s="29"/>
      <c r="H606" s="43"/>
      <c r="I606" s="43"/>
      <c r="J606" s="43"/>
      <c r="K606" s="29"/>
      <c r="L606" s="29"/>
      <c r="M606" s="20"/>
      <c r="N606" s="45">
        <f>((G606-1)*(1-(IF(H606="no",0,'complete results log'!$B$3)))+1)</f>
        <v>0.05</v>
      </c>
      <c r="O606" s="45">
        <f>E606*IF(I606="yes",2,1)</f>
        <v>0</v>
      </c>
      <c r="P606" s="46">
        <f>(IF(M606="WON-EW",((((N606-1)*J606)*'complete results log'!$B$2)+('complete results log'!$B$2*(N606-1))),IF(M606="WON",((((N606-1)*J606)*'complete results log'!$B$2)+('complete results log'!$B$2*(N606-1))),IF(M606="PLACED",((((N606-1)*J606)*'complete results log'!$B$2)-'complete results log'!$B$2),IF(J606=0,-'complete results log'!$B$2,IF(J606=0,-'complete results log'!$B$2,-('complete results log'!$B$2*2)))))))*E606</f>
        <v>-0</v>
      </c>
      <c r="Q606" s="46">
        <f>(IF(M606="WON-EW",(((K606-1)*'complete results log'!$B$2)*(1-$B$3))+(((L606-1)*'complete results log'!$B$2)*(1-$B$3)),IF(M606="WON",(((K606-1)*'complete results log'!$B$2)*(1-$B$3)),IF(M606="PLACED",(((L606-1)*'complete results log'!$B$2)*(1-$B$3))-'complete results log'!$B$2,IF(J606=0,-'complete results log'!$B$2,-('complete results log'!$B$2*2))))))*E606</f>
        <v>-0</v>
      </c>
      <c r="R606" s="46">
        <f>(IF(M606="WON-EW",((((F606-1)*J606)*'complete results log'!$B$2)+('complete results log'!$B$2*(F606-1))),IF(M606="WON",((((F606-1)*J606)*'complete results log'!$B$2)+('complete results log'!$B$2*(F606-1))),IF(M606="PLACED",((((F606-1)*J606)*'complete results log'!$B$2)-'complete results log'!$B$2),IF(J606=0,-'complete results log'!$B$2,IF(J606=0,-'complete results log'!$B$2,-('complete results log'!$B$2*2)))))))*E606</f>
        <v>-0</v>
      </c>
      <c r="S606" s="3"/>
      <c r="T606" s="3"/>
      <c r="U606" s="3"/>
      <c r="V606" s="3"/>
      <c r="W606" s="3"/>
      <c r="X606" s="3"/>
      <c r="Y606" s="3"/>
      <c r="Z606" s="3"/>
    </row>
    <row ht="12" customHeight="1" r="607">
      <c r="A607" s="26"/>
      <c r="B607" s="28"/>
      <c r="C607" s="29"/>
      <c r="D607" s="29"/>
      <c r="E607" s="29"/>
      <c r="F607" s="29"/>
      <c r="G607" s="29"/>
      <c r="H607" s="43"/>
      <c r="I607" s="43"/>
      <c r="J607" s="43"/>
      <c r="K607" s="29"/>
      <c r="L607" s="29"/>
      <c r="M607" s="20"/>
      <c r="N607" s="45">
        <f>((G607-1)*(1-(IF(H607="no",0,'complete results log'!$B$3)))+1)</f>
        <v>0.05</v>
      </c>
      <c r="O607" s="45">
        <f>E607*IF(I607="yes",2,1)</f>
        <v>0</v>
      </c>
      <c r="P607" s="46">
        <f>(IF(M607="WON-EW",((((N607-1)*J607)*'complete results log'!$B$2)+('complete results log'!$B$2*(N607-1))),IF(M607="WON",((((N607-1)*J607)*'complete results log'!$B$2)+('complete results log'!$B$2*(N607-1))),IF(M607="PLACED",((((N607-1)*J607)*'complete results log'!$B$2)-'complete results log'!$B$2),IF(J607=0,-'complete results log'!$B$2,IF(J607=0,-'complete results log'!$B$2,-('complete results log'!$B$2*2)))))))*E607</f>
        <v>-0</v>
      </c>
      <c r="Q607" s="46">
        <f>(IF(M607="WON-EW",(((K607-1)*'complete results log'!$B$2)*(1-$B$3))+(((L607-1)*'complete results log'!$B$2)*(1-$B$3)),IF(M607="WON",(((K607-1)*'complete results log'!$B$2)*(1-$B$3)),IF(M607="PLACED",(((L607-1)*'complete results log'!$B$2)*(1-$B$3))-'complete results log'!$B$2,IF(J607=0,-'complete results log'!$B$2,-('complete results log'!$B$2*2))))))*E607</f>
        <v>-0</v>
      </c>
      <c r="R607" s="46">
        <f>(IF(M607="WON-EW",((((F607-1)*J607)*'complete results log'!$B$2)+('complete results log'!$B$2*(F607-1))),IF(M607="WON",((((F607-1)*J607)*'complete results log'!$B$2)+('complete results log'!$B$2*(F607-1))),IF(M607="PLACED",((((F607-1)*J607)*'complete results log'!$B$2)-'complete results log'!$B$2),IF(J607=0,-'complete results log'!$B$2,IF(J607=0,-'complete results log'!$B$2,-('complete results log'!$B$2*2)))))))*E607</f>
        <v>-0</v>
      </c>
      <c r="S607" s="3"/>
      <c r="T607" s="3"/>
      <c r="U607" s="3"/>
      <c r="V607" s="3"/>
      <c r="W607" s="3"/>
      <c r="X607" s="3"/>
      <c r="Y607" s="3"/>
      <c r="Z607" s="3"/>
    </row>
    <row ht="12" customHeight="1" r="608">
      <c r="A608" s="26"/>
      <c r="B608" s="28"/>
      <c r="C608" s="29"/>
      <c r="D608" s="29"/>
      <c r="E608" s="29"/>
      <c r="F608" s="29"/>
      <c r="G608" s="29"/>
      <c r="H608" s="43"/>
      <c r="I608" s="43"/>
      <c r="J608" s="43"/>
      <c r="K608" s="29"/>
      <c r="L608" s="29"/>
      <c r="M608" s="20"/>
      <c r="N608" s="45">
        <f>((G608-1)*(1-(IF(H608="no",0,'complete results log'!$B$3)))+1)</f>
        <v>0.05</v>
      </c>
      <c r="O608" s="45">
        <f>E608*IF(I608="yes",2,1)</f>
        <v>0</v>
      </c>
      <c r="P608" s="46">
        <f>(IF(M608="WON-EW",((((N608-1)*J608)*'complete results log'!$B$2)+('complete results log'!$B$2*(N608-1))),IF(M608="WON",((((N608-1)*J608)*'complete results log'!$B$2)+('complete results log'!$B$2*(N608-1))),IF(M608="PLACED",((((N608-1)*J608)*'complete results log'!$B$2)-'complete results log'!$B$2),IF(J608=0,-'complete results log'!$B$2,IF(J608=0,-'complete results log'!$B$2,-('complete results log'!$B$2*2)))))))*E608</f>
        <v>-0</v>
      </c>
      <c r="Q608" s="46">
        <f>(IF(M608="WON-EW",(((K608-1)*'complete results log'!$B$2)*(1-$B$3))+(((L608-1)*'complete results log'!$B$2)*(1-$B$3)),IF(M608="WON",(((K608-1)*'complete results log'!$B$2)*(1-$B$3)),IF(M608="PLACED",(((L608-1)*'complete results log'!$B$2)*(1-$B$3))-'complete results log'!$B$2,IF(J608=0,-'complete results log'!$B$2,-('complete results log'!$B$2*2))))))*E608</f>
        <v>-0</v>
      </c>
      <c r="R608" s="46">
        <f>(IF(M608="WON-EW",((((F608-1)*J608)*'complete results log'!$B$2)+('complete results log'!$B$2*(F608-1))),IF(M608="WON",((((F608-1)*J608)*'complete results log'!$B$2)+('complete results log'!$B$2*(F608-1))),IF(M608="PLACED",((((F608-1)*J608)*'complete results log'!$B$2)-'complete results log'!$B$2),IF(J608=0,-'complete results log'!$B$2,IF(J608=0,-'complete results log'!$B$2,-('complete results log'!$B$2*2)))))))*E608</f>
        <v>-0</v>
      </c>
      <c r="S608" s="3"/>
      <c r="T608" s="3"/>
      <c r="U608" s="3"/>
      <c r="V608" s="3"/>
      <c r="W608" s="3"/>
      <c r="X608" s="3"/>
      <c r="Y608" s="3"/>
      <c r="Z608" s="3"/>
    </row>
    <row ht="12" customHeight="1" r="609">
      <c r="A609" s="26"/>
      <c r="B609" s="28"/>
      <c r="C609" s="29"/>
      <c r="D609" s="29"/>
      <c r="E609" s="29"/>
      <c r="F609" s="29"/>
      <c r="G609" s="29"/>
      <c r="H609" s="43"/>
      <c r="I609" s="43"/>
      <c r="J609" s="43"/>
      <c r="K609" s="29"/>
      <c r="L609" s="29"/>
      <c r="M609" s="20"/>
      <c r="N609" s="45">
        <f>((G609-1)*(1-(IF(H609="no",0,'complete results log'!$B$3)))+1)</f>
        <v>0.05</v>
      </c>
      <c r="O609" s="45">
        <f>E609*IF(I609="yes",2,1)</f>
        <v>0</v>
      </c>
      <c r="P609" s="46">
        <f>(IF(M609="WON-EW",((((N609-1)*J609)*'complete results log'!$B$2)+('complete results log'!$B$2*(N609-1))),IF(M609="WON",((((N609-1)*J609)*'complete results log'!$B$2)+('complete results log'!$B$2*(N609-1))),IF(M609="PLACED",((((N609-1)*J609)*'complete results log'!$B$2)-'complete results log'!$B$2),IF(J609=0,-'complete results log'!$B$2,IF(J609=0,-'complete results log'!$B$2,-('complete results log'!$B$2*2)))))))*E609</f>
        <v>-0</v>
      </c>
      <c r="Q609" s="46">
        <f>(IF(M609="WON-EW",(((K609-1)*'complete results log'!$B$2)*(1-$B$3))+(((L609-1)*'complete results log'!$B$2)*(1-$B$3)),IF(M609="WON",(((K609-1)*'complete results log'!$B$2)*(1-$B$3)),IF(M609="PLACED",(((L609-1)*'complete results log'!$B$2)*(1-$B$3))-'complete results log'!$B$2,IF(J609=0,-'complete results log'!$B$2,-('complete results log'!$B$2*2))))))*E609</f>
        <v>-0</v>
      </c>
      <c r="R609" s="46">
        <f>(IF(M609="WON-EW",((((F609-1)*J609)*'complete results log'!$B$2)+('complete results log'!$B$2*(F609-1))),IF(M609="WON",((((F609-1)*J609)*'complete results log'!$B$2)+('complete results log'!$B$2*(F609-1))),IF(M609="PLACED",((((F609-1)*J609)*'complete results log'!$B$2)-'complete results log'!$B$2),IF(J609=0,-'complete results log'!$B$2,IF(J609=0,-'complete results log'!$B$2,-('complete results log'!$B$2*2)))))))*E609</f>
        <v>-0</v>
      </c>
      <c r="S609" s="3"/>
      <c r="T609" s="3"/>
      <c r="U609" s="3"/>
      <c r="V609" s="3"/>
      <c r="W609" s="3"/>
      <c r="X609" s="3"/>
      <c r="Y609" s="3"/>
      <c r="Z609" s="3"/>
    </row>
    <row ht="12" customHeight="1" r="610">
      <c r="A610" s="26"/>
      <c r="B610" s="28"/>
      <c r="C610" s="29"/>
      <c r="D610" s="29"/>
      <c r="E610" s="29"/>
      <c r="F610" s="29"/>
      <c r="G610" s="29"/>
      <c r="H610" s="43"/>
      <c r="I610" s="43"/>
      <c r="J610" s="43"/>
      <c r="K610" s="29"/>
      <c r="L610" s="29"/>
      <c r="M610" s="20"/>
      <c r="N610" s="45">
        <f>((G610-1)*(1-(IF(H610="no",0,'complete results log'!$B$3)))+1)</f>
        <v>0.05</v>
      </c>
      <c r="O610" s="45">
        <f>E610*IF(I610="yes",2,1)</f>
        <v>0</v>
      </c>
      <c r="P610" s="46">
        <f>(IF(M610="WON-EW",((((N610-1)*J610)*'complete results log'!$B$2)+('complete results log'!$B$2*(N610-1))),IF(M610="WON",((((N610-1)*J610)*'complete results log'!$B$2)+('complete results log'!$B$2*(N610-1))),IF(M610="PLACED",((((N610-1)*J610)*'complete results log'!$B$2)-'complete results log'!$B$2),IF(J610=0,-'complete results log'!$B$2,IF(J610=0,-'complete results log'!$B$2,-('complete results log'!$B$2*2)))))))*E610</f>
        <v>-0</v>
      </c>
      <c r="Q610" s="46">
        <f>(IF(M610="WON-EW",(((K610-1)*'complete results log'!$B$2)*(1-$B$3))+(((L610-1)*'complete results log'!$B$2)*(1-$B$3)),IF(M610="WON",(((K610-1)*'complete results log'!$B$2)*(1-$B$3)),IF(M610="PLACED",(((L610-1)*'complete results log'!$B$2)*(1-$B$3))-'complete results log'!$B$2,IF(J610=0,-'complete results log'!$B$2,-('complete results log'!$B$2*2))))))*E610</f>
        <v>-0</v>
      </c>
      <c r="R610" s="46">
        <f>(IF(M610="WON-EW",((((F610-1)*J610)*'complete results log'!$B$2)+('complete results log'!$B$2*(F610-1))),IF(M610="WON",((((F610-1)*J610)*'complete results log'!$B$2)+('complete results log'!$B$2*(F610-1))),IF(M610="PLACED",((((F610-1)*J610)*'complete results log'!$B$2)-'complete results log'!$B$2),IF(J610=0,-'complete results log'!$B$2,IF(J610=0,-'complete results log'!$B$2,-('complete results log'!$B$2*2)))))))*E610</f>
        <v>-0</v>
      </c>
      <c r="S610" s="3"/>
      <c r="T610" s="3"/>
      <c r="U610" s="3"/>
      <c r="V610" s="3"/>
      <c r="W610" s="3"/>
      <c r="X610" s="3"/>
      <c r="Y610" s="3"/>
      <c r="Z610" s="3"/>
    </row>
    <row ht="12" customHeight="1" r="611">
      <c r="A611" s="26"/>
      <c r="B611" s="28"/>
      <c r="C611" s="29"/>
      <c r="D611" s="29"/>
      <c r="E611" s="29"/>
      <c r="F611" s="29"/>
      <c r="G611" s="29"/>
      <c r="H611" s="43"/>
      <c r="I611" s="43"/>
      <c r="J611" s="43"/>
      <c r="K611" s="29"/>
      <c r="L611" s="29"/>
      <c r="M611" s="20"/>
      <c r="N611" s="45">
        <f>((G611-1)*(1-(IF(H611="no",0,'complete results log'!$B$3)))+1)</f>
        <v>0.05</v>
      </c>
      <c r="O611" s="45">
        <f>E611*IF(I611="yes",2,1)</f>
        <v>0</v>
      </c>
      <c r="P611" s="46">
        <f>(IF(M611="WON-EW",((((N611-1)*J611)*'complete results log'!$B$2)+('complete results log'!$B$2*(N611-1))),IF(M611="WON",((((N611-1)*J611)*'complete results log'!$B$2)+('complete results log'!$B$2*(N611-1))),IF(M611="PLACED",((((N611-1)*J611)*'complete results log'!$B$2)-'complete results log'!$B$2),IF(J611=0,-'complete results log'!$B$2,IF(J611=0,-'complete results log'!$B$2,-('complete results log'!$B$2*2)))))))*E611</f>
        <v>-0</v>
      </c>
      <c r="Q611" s="46">
        <f>(IF(M611="WON-EW",(((K611-1)*'complete results log'!$B$2)*(1-$B$3))+(((L611-1)*'complete results log'!$B$2)*(1-$B$3)),IF(M611="WON",(((K611-1)*'complete results log'!$B$2)*(1-$B$3)),IF(M611="PLACED",(((L611-1)*'complete results log'!$B$2)*(1-$B$3))-'complete results log'!$B$2,IF(J611=0,-'complete results log'!$B$2,-('complete results log'!$B$2*2))))))*E611</f>
        <v>-0</v>
      </c>
      <c r="R611" s="46">
        <f>(IF(M611="WON-EW",((((F611-1)*J611)*'complete results log'!$B$2)+('complete results log'!$B$2*(F611-1))),IF(M611="WON",((((F611-1)*J611)*'complete results log'!$B$2)+('complete results log'!$B$2*(F611-1))),IF(M611="PLACED",((((F611-1)*J611)*'complete results log'!$B$2)-'complete results log'!$B$2),IF(J611=0,-'complete results log'!$B$2,IF(J611=0,-'complete results log'!$B$2,-('complete results log'!$B$2*2)))))))*E611</f>
        <v>-0</v>
      </c>
      <c r="S611" s="3"/>
      <c r="T611" s="3"/>
      <c r="U611" s="3"/>
      <c r="V611" s="3"/>
      <c r="W611" s="3"/>
      <c r="X611" s="3"/>
      <c r="Y611" s="3"/>
      <c r="Z611" s="3"/>
    </row>
    <row ht="12" customHeight="1" r="612">
      <c r="A612" s="26"/>
      <c r="B612" s="28"/>
      <c r="C612" s="29"/>
      <c r="D612" s="29"/>
      <c r="E612" s="29"/>
      <c r="F612" s="29"/>
      <c r="G612" s="29"/>
      <c r="H612" s="43"/>
      <c r="I612" s="43"/>
      <c r="J612" s="43"/>
      <c r="K612" s="29"/>
      <c r="L612" s="29"/>
      <c r="M612" s="20"/>
      <c r="N612" s="45">
        <f>((G612-1)*(1-(IF(H612="no",0,'complete results log'!$B$3)))+1)</f>
        <v>0.05</v>
      </c>
      <c r="O612" s="45">
        <f>E612*IF(I612="yes",2,1)</f>
        <v>0</v>
      </c>
      <c r="P612" s="46">
        <f>(IF(M612="WON-EW",((((N612-1)*J612)*'complete results log'!$B$2)+('complete results log'!$B$2*(N612-1))),IF(M612="WON",((((N612-1)*J612)*'complete results log'!$B$2)+('complete results log'!$B$2*(N612-1))),IF(M612="PLACED",((((N612-1)*J612)*'complete results log'!$B$2)-'complete results log'!$B$2),IF(J612=0,-'complete results log'!$B$2,IF(J612=0,-'complete results log'!$B$2,-('complete results log'!$B$2*2)))))))*E612</f>
        <v>-0</v>
      </c>
      <c r="Q612" s="46">
        <f>(IF(M612="WON-EW",(((K612-1)*'complete results log'!$B$2)*(1-$B$3))+(((L612-1)*'complete results log'!$B$2)*(1-$B$3)),IF(M612="WON",(((K612-1)*'complete results log'!$B$2)*(1-$B$3)),IF(M612="PLACED",(((L612-1)*'complete results log'!$B$2)*(1-$B$3))-'complete results log'!$B$2,IF(J612=0,-'complete results log'!$B$2,-('complete results log'!$B$2*2))))))*E612</f>
        <v>-0</v>
      </c>
      <c r="R612" s="46">
        <f>(IF(M612="WON-EW",((((F612-1)*J612)*'complete results log'!$B$2)+('complete results log'!$B$2*(F612-1))),IF(M612="WON",((((F612-1)*J612)*'complete results log'!$B$2)+('complete results log'!$B$2*(F612-1))),IF(M612="PLACED",((((F612-1)*J612)*'complete results log'!$B$2)-'complete results log'!$B$2),IF(J612=0,-'complete results log'!$B$2,IF(J612=0,-'complete results log'!$B$2,-('complete results log'!$B$2*2)))))))*E612</f>
        <v>-0</v>
      </c>
      <c r="S612" s="3"/>
      <c r="T612" s="3"/>
      <c r="U612" s="3"/>
      <c r="V612" s="3"/>
      <c r="W612" s="3"/>
      <c r="X612" s="3"/>
      <c r="Y612" s="3"/>
      <c r="Z612" s="3"/>
    </row>
    <row ht="12" customHeight="1" r="613">
      <c r="A613" s="26"/>
      <c r="B613" s="28"/>
      <c r="C613" s="29"/>
      <c r="D613" s="29"/>
      <c r="E613" s="29"/>
      <c r="F613" s="29"/>
      <c r="G613" s="29"/>
      <c r="H613" s="43"/>
      <c r="I613" s="43"/>
      <c r="J613" s="43"/>
      <c r="K613" s="29"/>
      <c r="L613" s="29"/>
      <c r="M613" s="20"/>
      <c r="N613" s="45">
        <f>((G613-1)*(1-(IF(H613="no",0,'complete results log'!$B$3)))+1)</f>
        <v>0.05</v>
      </c>
      <c r="O613" s="45">
        <f>E613*IF(I613="yes",2,1)</f>
        <v>0</v>
      </c>
      <c r="P613" s="46">
        <f>(IF(M613="WON-EW",((((N613-1)*J613)*'complete results log'!$B$2)+('complete results log'!$B$2*(N613-1))),IF(M613="WON",((((N613-1)*J613)*'complete results log'!$B$2)+('complete results log'!$B$2*(N613-1))),IF(M613="PLACED",((((N613-1)*J613)*'complete results log'!$B$2)-'complete results log'!$B$2),IF(J613=0,-'complete results log'!$B$2,IF(J613=0,-'complete results log'!$B$2,-('complete results log'!$B$2*2)))))))*E613</f>
        <v>-0</v>
      </c>
      <c r="Q613" s="46">
        <f>(IF(M613="WON-EW",(((K613-1)*'complete results log'!$B$2)*(1-$B$3))+(((L613-1)*'complete results log'!$B$2)*(1-$B$3)),IF(M613="WON",(((K613-1)*'complete results log'!$B$2)*(1-$B$3)),IF(M613="PLACED",(((L613-1)*'complete results log'!$B$2)*(1-$B$3))-'complete results log'!$B$2,IF(J613=0,-'complete results log'!$B$2,-('complete results log'!$B$2*2))))))*E613</f>
        <v>-0</v>
      </c>
      <c r="R613" s="46">
        <f>(IF(M613="WON-EW",((((F613-1)*J613)*'complete results log'!$B$2)+('complete results log'!$B$2*(F613-1))),IF(M613="WON",((((F613-1)*J613)*'complete results log'!$B$2)+('complete results log'!$B$2*(F613-1))),IF(M613="PLACED",((((F613-1)*J613)*'complete results log'!$B$2)-'complete results log'!$B$2),IF(J613=0,-'complete results log'!$B$2,IF(J613=0,-'complete results log'!$B$2,-('complete results log'!$B$2*2)))))))*E613</f>
        <v>-0</v>
      </c>
      <c r="S613" s="3"/>
      <c r="T613" s="3"/>
      <c r="U613" s="3"/>
      <c r="V613" s="3"/>
      <c r="W613" s="3"/>
      <c r="X613" s="3"/>
      <c r="Y613" s="3"/>
      <c r="Z613" s="3"/>
    </row>
    <row ht="12" customHeight="1" r="614">
      <c r="A614" s="26"/>
      <c r="B614" s="28"/>
      <c r="C614" s="29"/>
      <c r="D614" s="29"/>
      <c r="E614" s="29"/>
      <c r="F614" s="29"/>
      <c r="G614" s="29"/>
      <c r="H614" s="43"/>
      <c r="I614" s="43"/>
      <c r="J614" s="43"/>
      <c r="K614" s="29"/>
      <c r="L614" s="29"/>
      <c r="M614" s="20"/>
      <c r="N614" s="45">
        <f>((G614-1)*(1-(IF(H614="no",0,'complete results log'!$B$3)))+1)</f>
        <v>0.05</v>
      </c>
      <c r="O614" s="45">
        <f>E614*IF(I614="yes",2,1)</f>
        <v>0</v>
      </c>
      <c r="P614" s="46">
        <f>(IF(M614="WON-EW",((((N614-1)*J614)*'complete results log'!$B$2)+('complete results log'!$B$2*(N614-1))),IF(M614="WON",((((N614-1)*J614)*'complete results log'!$B$2)+('complete results log'!$B$2*(N614-1))),IF(M614="PLACED",((((N614-1)*J614)*'complete results log'!$B$2)-'complete results log'!$B$2),IF(J614=0,-'complete results log'!$B$2,IF(J614=0,-'complete results log'!$B$2,-('complete results log'!$B$2*2)))))))*E614</f>
        <v>-0</v>
      </c>
      <c r="Q614" s="46">
        <f>(IF(M614="WON-EW",(((K614-1)*'complete results log'!$B$2)*(1-$B$3))+(((L614-1)*'complete results log'!$B$2)*(1-$B$3)),IF(M614="WON",(((K614-1)*'complete results log'!$B$2)*(1-$B$3)),IF(M614="PLACED",(((L614-1)*'complete results log'!$B$2)*(1-$B$3))-'complete results log'!$B$2,IF(J614=0,-'complete results log'!$B$2,-('complete results log'!$B$2*2))))))*E614</f>
        <v>-0</v>
      </c>
      <c r="R614" s="46">
        <f>(IF(M614="WON-EW",((((F614-1)*J614)*'complete results log'!$B$2)+('complete results log'!$B$2*(F614-1))),IF(M614="WON",((((F614-1)*J614)*'complete results log'!$B$2)+('complete results log'!$B$2*(F614-1))),IF(M614="PLACED",((((F614-1)*J614)*'complete results log'!$B$2)-'complete results log'!$B$2),IF(J614=0,-'complete results log'!$B$2,IF(J614=0,-'complete results log'!$B$2,-('complete results log'!$B$2*2)))))))*E614</f>
        <v>-0</v>
      </c>
      <c r="S614" s="3"/>
      <c r="T614" s="3"/>
      <c r="U614" s="3"/>
      <c r="V614" s="3"/>
      <c r="W614" s="3"/>
      <c r="X614" s="3"/>
      <c r="Y614" s="3"/>
      <c r="Z614" s="3"/>
    </row>
    <row ht="12" customHeight="1" r="615">
      <c r="A615" s="26"/>
      <c r="B615" s="28"/>
      <c r="C615" s="29"/>
      <c r="D615" s="29"/>
      <c r="E615" s="29"/>
      <c r="F615" s="29"/>
      <c r="G615" s="29"/>
      <c r="H615" s="43"/>
      <c r="I615" s="43"/>
      <c r="J615" s="43"/>
      <c r="K615" s="29"/>
      <c r="L615" s="29"/>
      <c r="M615" s="20"/>
      <c r="N615" s="45">
        <f>((G615-1)*(1-(IF(H615="no",0,'complete results log'!$B$3)))+1)</f>
        <v>0.05</v>
      </c>
      <c r="O615" s="45">
        <f>E615*IF(I615="yes",2,1)</f>
        <v>0</v>
      </c>
      <c r="P615" s="46">
        <f>(IF(M615="WON-EW",((((N615-1)*J615)*'complete results log'!$B$2)+('complete results log'!$B$2*(N615-1))),IF(M615="WON",((((N615-1)*J615)*'complete results log'!$B$2)+('complete results log'!$B$2*(N615-1))),IF(M615="PLACED",((((N615-1)*J615)*'complete results log'!$B$2)-'complete results log'!$B$2),IF(J615=0,-'complete results log'!$B$2,IF(J615=0,-'complete results log'!$B$2,-('complete results log'!$B$2*2)))))))*E615</f>
        <v>-0</v>
      </c>
      <c r="Q615" s="46">
        <f>(IF(M615="WON-EW",(((K615-1)*'complete results log'!$B$2)*(1-$B$3))+(((L615-1)*'complete results log'!$B$2)*(1-$B$3)),IF(M615="WON",(((K615-1)*'complete results log'!$B$2)*(1-$B$3)),IF(M615="PLACED",(((L615-1)*'complete results log'!$B$2)*(1-$B$3))-'complete results log'!$B$2,IF(J615=0,-'complete results log'!$B$2,-('complete results log'!$B$2*2))))))*E615</f>
        <v>-0</v>
      </c>
      <c r="R615" s="46">
        <f>(IF(M615="WON-EW",((((F615-1)*J615)*'complete results log'!$B$2)+('complete results log'!$B$2*(F615-1))),IF(M615="WON",((((F615-1)*J615)*'complete results log'!$B$2)+('complete results log'!$B$2*(F615-1))),IF(M615="PLACED",((((F615-1)*J615)*'complete results log'!$B$2)-'complete results log'!$B$2),IF(J615=0,-'complete results log'!$B$2,IF(J615=0,-'complete results log'!$B$2,-('complete results log'!$B$2*2)))))))*E615</f>
        <v>-0</v>
      </c>
      <c r="S615" s="3"/>
      <c r="T615" s="3"/>
      <c r="U615" s="3"/>
      <c r="V615" s="3"/>
      <c r="W615" s="3"/>
      <c r="X615" s="3"/>
      <c r="Y615" s="3"/>
      <c r="Z615" s="3"/>
    </row>
    <row ht="12" customHeight="1" r="616">
      <c r="A616" s="26"/>
      <c r="B616" s="28"/>
      <c r="C616" s="29"/>
      <c r="D616" s="29"/>
      <c r="E616" s="29"/>
      <c r="F616" s="29"/>
      <c r="G616" s="29"/>
      <c r="H616" s="43"/>
      <c r="I616" s="43"/>
      <c r="J616" s="43"/>
      <c r="K616" s="29"/>
      <c r="L616" s="29"/>
      <c r="M616" s="20"/>
      <c r="N616" s="45">
        <f>((G616-1)*(1-(IF(H616="no",0,'complete results log'!$B$3)))+1)</f>
        <v>0.05</v>
      </c>
      <c r="O616" s="45">
        <f>E616*IF(I616="yes",2,1)</f>
        <v>0</v>
      </c>
      <c r="P616" s="46">
        <f>(IF(M616="WON-EW",((((N616-1)*J616)*'complete results log'!$B$2)+('complete results log'!$B$2*(N616-1))),IF(M616="WON",((((N616-1)*J616)*'complete results log'!$B$2)+('complete results log'!$B$2*(N616-1))),IF(M616="PLACED",((((N616-1)*J616)*'complete results log'!$B$2)-'complete results log'!$B$2),IF(J616=0,-'complete results log'!$B$2,IF(J616=0,-'complete results log'!$B$2,-('complete results log'!$B$2*2)))))))*E616</f>
        <v>-0</v>
      </c>
      <c r="Q616" s="46">
        <f>(IF(M616="WON-EW",(((K616-1)*'complete results log'!$B$2)*(1-$B$3))+(((L616-1)*'complete results log'!$B$2)*(1-$B$3)),IF(M616="WON",(((K616-1)*'complete results log'!$B$2)*(1-$B$3)),IF(M616="PLACED",(((L616-1)*'complete results log'!$B$2)*(1-$B$3))-'complete results log'!$B$2,IF(J616=0,-'complete results log'!$B$2,-('complete results log'!$B$2*2))))))*E616</f>
        <v>-0</v>
      </c>
      <c r="R616" s="46">
        <f>(IF(M616="WON-EW",((((F616-1)*J616)*'complete results log'!$B$2)+('complete results log'!$B$2*(F616-1))),IF(M616="WON",((((F616-1)*J616)*'complete results log'!$B$2)+('complete results log'!$B$2*(F616-1))),IF(M616="PLACED",((((F616-1)*J616)*'complete results log'!$B$2)-'complete results log'!$B$2),IF(J616=0,-'complete results log'!$B$2,IF(J616=0,-'complete results log'!$B$2,-('complete results log'!$B$2*2)))))))*E616</f>
        <v>-0</v>
      </c>
      <c r="S616" s="3"/>
      <c r="T616" s="3"/>
      <c r="U616" s="3"/>
      <c r="V616" s="3"/>
      <c r="W616" s="3"/>
      <c r="X616" s="3"/>
      <c r="Y616" s="3"/>
      <c r="Z616" s="3"/>
    </row>
    <row ht="12" customHeight="1" r="617">
      <c r="A617" s="26"/>
      <c r="B617" s="28"/>
      <c r="C617" s="29"/>
      <c r="D617" s="29"/>
      <c r="E617" s="29"/>
      <c r="F617" s="29"/>
      <c r="G617" s="29"/>
      <c r="H617" s="43"/>
      <c r="I617" s="43"/>
      <c r="J617" s="43"/>
      <c r="K617" s="29"/>
      <c r="L617" s="29"/>
      <c r="M617" s="20"/>
      <c r="N617" s="45">
        <f>((G617-1)*(1-(IF(H617="no",0,'complete results log'!$B$3)))+1)</f>
        <v>0.05</v>
      </c>
      <c r="O617" s="45">
        <f>E617*IF(I617="yes",2,1)</f>
        <v>0</v>
      </c>
      <c r="P617" s="46">
        <f>(IF(M617="WON-EW",((((N617-1)*J617)*'complete results log'!$B$2)+('complete results log'!$B$2*(N617-1))),IF(M617="WON",((((N617-1)*J617)*'complete results log'!$B$2)+('complete results log'!$B$2*(N617-1))),IF(M617="PLACED",((((N617-1)*J617)*'complete results log'!$B$2)-'complete results log'!$B$2),IF(J617=0,-'complete results log'!$B$2,IF(J617=0,-'complete results log'!$B$2,-('complete results log'!$B$2*2)))))))*E617</f>
        <v>-0</v>
      </c>
      <c r="Q617" s="46">
        <f>(IF(M617="WON-EW",(((K617-1)*'complete results log'!$B$2)*(1-$B$3))+(((L617-1)*'complete results log'!$B$2)*(1-$B$3)),IF(M617="WON",(((K617-1)*'complete results log'!$B$2)*(1-$B$3)),IF(M617="PLACED",(((L617-1)*'complete results log'!$B$2)*(1-$B$3))-'complete results log'!$B$2,IF(J617=0,-'complete results log'!$B$2,-('complete results log'!$B$2*2))))))*E617</f>
        <v>-0</v>
      </c>
      <c r="R617" s="46">
        <f>(IF(M617="WON-EW",((((F617-1)*J617)*'complete results log'!$B$2)+('complete results log'!$B$2*(F617-1))),IF(M617="WON",((((F617-1)*J617)*'complete results log'!$B$2)+('complete results log'!$B$2*(F617-1))),IF(M617="PLACED",((((F617-1)*J617)*'complete results log'!$B$2)-'complete results log'!$B$2),IF(J617=0,-'complete results log'!$B$2,IF(J617=0,-'complete results log'!$B$2,-('complete results log'!$B$2*2)))))))*E617</f>
        <v>-0</v>
      </c>
      <c r="S617" s="3"/>
      <c r="T617" s="3"/>
      <c r="U617" s="3"/>
      <c r="V617" s="3"/>
      <c r="W617" s="3"/>
      <c r="X617" s="3"/>
      <c r="Y617" s="3"/>
      <c r="Z617" s="3"/>
    </row>
    <row ht="12" customHeight="1" r="618">
      <c r="A618" s="26"/>
      <c r="B618" s="28"/>
      <c r="C618" s="29"/>
      <c r="D618" s="29"/>
      <c r="E618" s="29"/>
      <c r="F618" s="29"/>
      <c r="G618" s="29"/>
      <c r="H618" s="43"/>
      <c r="I618" s="43"/>
      <c r="J618" s="43"/>
      <c r="K618" s="29"/>
      <c r="L618" s="29"/>
      <c r="M618" s="20"/>
      <c r="N618" s="45">
        <f>((G618-1)*(1-(IF(H618="no",0,'complete results log'!$B$3)))+1)</f>
        <v>0.05</v>
      </c>
      <c r="O618" s="45">
        <f>E618*IF(I618="yes",2,1)</f>
        <v>0</v>
      </c>
      <c r="P618" s="46">
        <f>(IF(M618="WON-EW",((((N618-1)*J618)*'complete results log'!$B$2)+('complete results log'!$B$2*(N618-1))),IF(M618="WON",((((N618-1)*J618)*'complete results log'!$B$2)+('complete results log'!$B$2*(N618-1))),IF(M618="PLACED",((((N618-1)*J618)*'complete results log'!$B$2)-'complete results log'!$B$2),IF(J618=0,-'complete results log'!$B$2,IF(J618=0,-'complete results log'!$B$2,-('complete results log'!$B$2*2)))))))*E618</f>
        <v>-0</v>
      </c>
      <c r="Q618" s="46">
        <f>(IF(M618="WON-EW",(((K618-1)*'complete results log'!$B$2)*(1-$B$3))+(((L618-1)*'complete results log'!$B$2)*(1-$B$3)),IF(M618="WON",(((K618-1)*'complete results log'!$B$2)*(1-$B$3)),IF(M618="PLACED",(((L618-1)*'complete results log'!$B$2)*(1-$B$3))-'complete results log'!$B$2,IF(J618=0,-'complete results log'!$B$2,-('complete results log'!$B$2*2))))))*E618</f>
        <v>-0</v>
      </c>
      <c r="R618" s="46">
        <f>(IF(M618="WON-EW",((((F618-1)*J618)*'complete results log'!$B$2)+('complete results log'!$B$2*(F618-1))),IF(M618="WON",((((F618-1)*J618)*'complete results log'!$B$2)+('complete results log'!$B$2*(F618-1))),IF(M618="PLACED",((((F618-1)*J618)*'complete results log'!$B$2)-'complete results log'!$B$2),IF(J618=0,-'complete results log'!$B$2,IF(J618=0,-'complete results log'!$B$2,-('complete results log'!$B$2*2)))))))*E618</f>
        <v>-0</v>
      </c>
      <c r="S618" s="3"/>
      <c r="T618" s="3"/>
      <c r="U618" s="3"/>
      <c r="V618" s="3"/>
      <c r="W618" s="3"/>
      <c r="X618" s="3"/>
      <c r="Y618" s="3"/>
      <c r="Z618" s="3"/>
    </row>
    <row ht="12" customHeight="1" r="619">
      <c r="A619" s="26"/>
      <c r="B619" s="28"/>
      <c r="C619" s="29"/>
      <c r="D619" s="29"/>
      <c r="E619" s="29"/>
      <c r="F619" s="29"/>
      <c r="G619" s="29"/>
      <c r="H619" s="43"/>
      <c r="I619" s="43"/>
      <c r="J619" s="43"/>
      <c r="K619" s="29"/>
      <c r="L619" s="29"/>
      <c r="M619" s="20"/>
      <c r="N619" s="45">
        <f>((G619-1)*(1-(IF(H619="no",0,'complete results log'!$B$3)))+1)</f>
        <v>0.05</v>
      </c>
      <c r="O619" s="45">
        <f>E619*IF(I619="yes",2,1)</f>
        <v>0</v>
      </c>
      <c r="P619" s="46">
        <f>(IF(M619="WON-EW",((((N619-1)*J619)*'complete results log'!$B$2)+('complete results log'!$B$2*(N619-1))),IF(M619="WON",((((N619-1)*J619)*'complete results log'!$B$2)+('complete results log'!$B$2*(N619-1))),IF(M619="PLACED",((((N619-1)*J619)*'complete results log'!$B$2)-'complete results log'!$B$2),IF(J619=0,-'complete results log'!$B$2,IF(J619=0,-'complete results log'!$B$2,-('complete results log'!$B$2*2)))))))*E619</f>
        <v>-0</v>
      </c>
      <c r="Q619" s="46">
        <f>(IF(M619="WON-EW",(((K619-1)*'complete results log'!$B$2)*(1-$B$3))+(((L619-1)*'complete results log'!$B$2)*(1-$B$3)),IF(M619="WON",(((K619-1)*'complete results log'!$B$2)*(1-$B$3)),IF(M619="PLACED",(((L619-1)*'complete results log'!$B$2)*(1-$B$3))-'complete results log'!$B$2,IF(J619=0,-'complete results log'!$B$2,-('complete results log'!$B$2*2))))))*E619</f>
        <v>-0</v>
      </c>
      <c r="R619" s="46">
        <f>(IF(M619="WON-EW",((((F619-1)*J619)*'complete results log'!$B$2)+('complete results log'!$B$2*(F619-1))),IF(M619="WON",((((F619-1)*J619)*'complete results log'!$B$2)+('complete results log'!$B$2*(F619-1))),IF(M619="PLACED",((((F619-1)*J619)*'complete results log'!$B$2)-'complete results log'!$B$2),IF(J619=0,-'complete results log'!$B$2,IF(J619=0,-'complete results log'!$B$2,-('complete results log'!$B$2*2)))))))*E619</f>
        <v>-0</v>
      </c>
      <c r="S619" s="3"/>
      <c r="T619" s="3"/>
      <c r="U619" s="3"/>
      <c r="V619" s="3"/>
      <c r="W619" s="3"/>
      <c r="X619" s="3"/>
      <c r="Y619" s="3"/>
      <c r="Z619" s="3"/>
    </row>
    <row ht="12" customHeight="1" r="620">
      <c r="A620" s="26"/>
      <c r="B620" s="28"/>
      <c r="C620" s="29"/>
      <c r="D620" s="29"/>
      <c r="E620" s="29"/>
      <c r="F620" s="29"/>
      <c r="G620" s="29"/>
      <c r="H620" s="43"/>
      <c r="I620" s="43"/>
      <c r="J620" s="43"/>
      <c r="K620" s="29"/>
      <c r="L620" s="29"/>
      <c r="M620" s="20"/>
      <c r="N620" s="45">
        <f>((G620-1)*(1-(IF(H620="no",0,'complete results log'!$B$3)))+1)</f>
        <v>0.05</v>
      </c>
      <c r="O620" s="45">
        <f>E620*IF(I620="yes",2,1)</f>
        <v>0</v>
      </c>
      <c r="P620" s="46">
        <f>(IF(M620="WON-EW",((((N620-1)*J620)*'complete results log'!$B$2)+('complete results log'!$B$2*(N620-1))),IF(M620="WON",((((N620-1)*J620)*'complete results log'!$B$2)+('complete results log'!$B$2*(N620-1))),IF(M620="PLACED",((((N620-1)*J620)*'complete results log'!$B$2)-'complete results log'!$B$2),IF(J620=0,-'complete results log'!$B$2,IF(J620=0,-'complete results log'!$B$2,-('complete results log'!$B$2*2)))))))*E620</f>
        <v>-0</v>
      </c>
      <c r="Q620" s="46">
        <f>(IF(M620="WON-EW",(((K620-1)*'complete results log'!$B$2)*(1-$B$3))+(((L620-1)*'complete results log'!$B$2)*(1-$B$3)),IF(M620="WON",(((K620-1)*'complete results log'!$B$2)*(1-$B$3)),IF(M620="PLACED",(((L620-1)*'complete results log'!$B$2)*(1-$B$3))-'complete results log'!$B$2,IF(J620=0,-'complete results log'!$B$2,-('complete results log'!$B$2*2))))))*E620</f>
        <v>-0</v>
      </c>
      <c r="R620" s="46">
        <f>(IF(M620="WON-EW",((((F620-1)*J620)*'complete results log'!$B$2)+('complete results log'!$B$2*(F620-1))),IF(M620="WON",((((F620-1)*J620)*'complete results log'!$B$2)+('complete results log'!$B$2*(F620-1))),IF(M620="PLACED",((((F620-1)*J620)*'complete results log'!$B$2)-'complete results log'!$B$2),IF(J620=0,-'complete results log'!$B$2,IF(J620=0,-'complete results log'!$B$2,-('complete results log'!$B$2*2)))))))*E620</f>
        <v>-0</v>
      </c>
      <c r="S620" s="3"/>
      <c r="T620" s="3"/>
      <c r="U620" s="3"/>
      <c r="V620" s="3"/>
      <c r="W620" s="3"/>
      <c r="X620" s="3"/>
      <c r="Y620" s="3"/>
      <c r="Z620" s="3"/>
    </row>
    <row ht="12" customHeight="1" r="621">
      <c r="A621" s="26"/>
      <c r="B621" s="28"/>
      <c r="C621" s="29"/>
      <c r="D621" s="29"/>
      <c r="E621" s="29"/>
      <c r="F621" s="29"/>
      <c r="G621" s="29"/>
      <c r="H621" s="43"/>
      <c r="I621" s="43"/>
      <c r="J621" s="43"/>
      <c r="K621" s="29"/>
      <c r="L621" s="29"/>
      <c r="M621" s="20"/>
      <c r="N621" s="45">
        <f>((G621-1)*(1-(IF(H621="no",0,'complete results log'!$B$3)))+1)</f>
        <v>0.05</v>
      </c>
      <c r="O621" s="45">
        <f>E621*IF(I621="yes",2,1)</f>
        <v>0</v>
      </c>
      <c r="P621" s="46">
        <f>(IF(M621="WON-EW",((((N621-1)*J621)*'complete results log'!$B$2)+('complete results log'!$B$2*(N621-1))),IF(M621="WON",((((N621-1)*J621)*'complete results log'!$B$2)+('complete results log'!$B$2*(N621-1))),IF(M621="PLACED",((((N621-1)*J621)*'complete results log'!$B$2)-'complete results log'!$B$2),IF(J621=0,-'complete results log'!$B$2,IF(J621=0,-'complete results log'!$B$2,-('complete results log'!$B$2*2)))))))*E621</f>
        <v>-0</v>
      </c>
      <c r="Q621" s="46">
        <f>(IF(M621="WON-EW",(((K621-1)*'complete results log'!$B$2)*(1-$B$3))+(((L621-1)*'complete results log'!$B$2)*(1-$B$3)),IF(M621="WON",(((K621-1)*'complete results log'!$B$2)*(1-$B$3)),IF(M621="PLACED",(((L621-1)*'complete results log'!$B$2)*(1-$B$3))-'complete results log'!$B$2,IF(J621=0,-'complete results log'!$B$2,-('complete results log'!$B$2*2))))))*E621</f>
        <v>-0</v>
      </c>
      <c r="R621" s="46">
        <f>(IF(M621="WON-EW",((((F621-1)*J621)*'complete results log'!$B$2)+('complete results log'!$B$2*(F621-1))),IF(M621="WON",((((F621-1)*J621)*'complete results log'!$B$2)+('complete results log'!$B$2*(F621-1))),IF(M621="PLACED",((((F621-1)*J621)*'complete results log'!$B$2)-'complete results log'!$B$2),IF(J621=0,-'complete results log'!$B$2,IF(J621=0,-'complete results log'!$B$2,-('complete results log'!$B$2*2)))))))*E621</f>
        <v>-0</v>
      </c>
      <c r="S621" s="3"/>
      <c r="T621" s="3"/>
      <c r="U621" s="3"/>
      <c r="V621" s="3"/>
      <c r="W621" s="3"/>
      <c r="X621" s="3"/>
      <c r="Y621" s="3"/>
      <c r="Z621" s="3"/>
    </row>
    <row ht="12" customHeight="1" r="622">
      <c r="A622" s="26"/>
      <c r="B622" s="28"/>
      <c r="C622" s="29"/>
      <c r="D622" s="29"/>
      <c r="E622" s="29"/>
      <c r="F622" s="29"/>
      <c r="G622" s="29"/>
      <c r="H622" s="43"/>
      <c r="I622" s="43"/>
      <c r="J622" s="43"/>
      <c r="K622" s="29"/>
      <c r="L622" s="29"/>
      <c r="M622" s="20"/>
      <c r="N622" s="45">
        <f>((G622-1)*(1-(IF(H622="no",0,'complete results log'!$B$3)))+1)</f>
        <v>0.05</v>
      </c>
      <c r="O622" s="45">
        <f>E622*IF(I622="yes",2,1)</f>
        <v>0</v>
      </c>
      <c r="P622" s="46">
        <f>(IF(M622="WON-EW",((((N622-1)*J622)*'complete results log'!$B$2)+('complete results log'!$B$2*(N622-1))),IF(M622="WON",((((N622-1)*J622)*'complete results log'!$B$2)+('complete results log'!$B$2*(N622-1))),IF(M622="PLACED",((((N622-1)*J622)*'complete results log'!$B$2)-'complete results log'!$B$2),IF(J622=0,-'complete results log'!$B$2,IF(J622=0,-'complete results log'!$B$2,-('complete results log'!$B$2*2)))))))*E622</f>
        <v>-0</v>
      </c>
      <c r="Q622" s="46">
        <f>(IF(M622="WON-EW",(((K622-1)*'complete results log'!$B$2)*(1-$B$3))+(((L622-1)*'complete results log'!$B$2)*(1-$B$3)),IF(M622="WON",(((K622-1)*'complete results log'!$B$2)*(1-$B$3)),IF(M622="PLACED",(((L622-1)*'complete results log'!$B$2)*(1-$B$3))-'complete results log'!$B$2,IF(J622=0,-'complete results log'!$B$2,-('complete results log'!$B$2*2))))))*E622</f>
        <v>-0</v>
      </c>
      <c r="R622" s="46">
        <f>(IF(M622="WON-EW",((((F622-1)*J622)*'complete results log'!$B$2)+('complete results log'!$B$2*(F622-1))),IF(M622="WON",((((F622-1)*J622)*'complete results log'!$B$2)+('complete results log'!$B$2*(F622-1))),IF(M622="PLACED",((((F622-1)*J622)*'complete results log'!$B$2)-'complete results log'!$B$2),IF(J622=0,-'complete results log'!$B$2,IF(J622=0,-'complete results log'!$B$2,-('complete results log'!$B$2*2)))))))*E622</f>
        <v>-0</v>
      </c>
      <c r="S622" s="3"/>
      <c r="T622" s="3"/>
      <c r="U622" s="3"/>
      <c r="V622" s="3"/>
      <c r="W622" s="3"/>
      <c r="X622" s="3"/>
      <c r="Y622" s="3"/>
      <c r="Z622" s="3"/>
    </row>
    <row ht="12" customHeight="1" r="623">
      <c r="A623" s="26"/>
      <c r="B623" s="28"/>
      <c r="C623" s="29"/>
      <c r="D623" s="29"/>
      <c r="E623" s="29"/>
      <c r="F623" s="29"/>
      <c r="G623" s="29"/>
      <c r="H623" s="43"/>
      <c r="I623" s="43"/>
      <c r="J623" s="43"/>
      <c r="K623" s="29"/>
      <c r="L623" s="29"/>
      <c r="M623" s="20"/>
      <c r="N623" s="45">
        <f>((G623-1)*(1-(IF(H623="no",0,'complete results log'!$B$3)))+1)</f>
        <v>0.05</v>
      </c>
      <c r="O623" s="45">
        <f>E623*IF(I623="yes",2,1)</f>
        <v>0</v>
      </c>
      <c r="P623" s="46">
        <f>(IF(M623="WON-EW",((((N623-1)*J623)*'complete results log'!$B$2)+('complete results log'!$B$2*(N623-1))),IF(M623="WON",((((N623-1)*J623)*'complete results log'!$B$2)+('complete results log'!$B$2*(N623-1))),IF(M623="PLACED",((((N623-1)*J623)*'complete results log'!$B$2)-'complete results log'!$B$2),IF(J623=0,-'complete results log'!$B$2,IF(J623=0,-'complete results log'!$B$2,-('complete results log'!$B$2*2)))))))*E623</f>
        <v>-0</v>
      </c>
      <c r="Q623" s="46">
        <f>(IF(M623="WON-EW",(((K623-1)*'complete results log'!$B$2)*(1-$B$3))+(((L623-1)*'complete results log'!$B$2)*(1-$B$3)),IF(M623="WON",(((K623-1)*'complete results log'!$B$2)*(1-$B$3)),IF(M623="PLACED",(((L623-1)*'complete results log'!$B$2)*(1-$B$3))-'complete results log'!$B$2,IF(J623=0,-'complete results log'!$B$2,-('complete results log'!$B$2*2))))))*E623</f>
        <v>-0</v>
      </c>
      <c r="R623" s="46">
        <f>(IF(M623="WON-EW",((((F623-1)*J623)*'complete results log'!$B$2)+('complete results log'!$B$2*(F623-1))),IF(M623="WON",((((F623-1)*J623)*'complete results log'!$B$2)+('complete results log'!$B$2*(F623-1))),IF(M623="PLACED",((((F623-1)*J623)*'complete results log'!$B$2)-'complete results log'!$B$2),IF(J623=0,-'complete results log'!$B$2,IF(J623=0,-'complete results log'!$B$2,-('complete results log'!$B$2*2)))))))*E623</f>
        <v>-0</v>
      </c>
      <c r="S623" s="3"/>
      <c r="T623" s="3"/>
      <c r="U623" s="3"/>
      <c r="V623" s="3"/>
      <c r="W623" s="3"/>
      <c r="X623" s="3"/>
      <c r="Y623" s="3"/>
      <c r="Z623" s="3"/>
    </row>
    <row ht="12" customHeight="1" r="624">
      <c r="A624" s="26"/>
      <c r="B624" s="28"/>
      <c r="C624" s="29"/>
      <c r="D624" s="29"/>
      <c r="E624" s="29"/>
      <c r="F624" s="29"/>
      <c r="G624" s="29"/>
      <c r="H624" s="43"/>
      <c r="I624" s="43"/>
      <c r="J624" s="43"/>
      <c r="K624" s="29"/>
      <c r="L624" s="29"/>
      <c r="M624" s="20"/>
      <c r="N624" s="45">
        <f>((G624-1)*(1-(IF(H624="no",0,'complete results log'!$B$3)))+1)</f>
        <v>0.05</v>
      </c>
      <c r="O624" s="45">
        <f>E624*IF(I624="yes",2,1)</f>
        <v>0</v>
      </c>
      <c r="P624" s="46">
        <f>(IF(M624="WON-EW",((((N624-1)*J624)*'complete results log'!$B$2)+('complete results log'!$B$2*(N624-1))),IF(M624="WON",((((N624-1)*J624)*'complete results log'!$B$2)+('complete results log'!$B$2*(N624-1))),IF(M624="PLACED",((((N624-1)*J624)*'complete results log'!$B$2)-'complete results log'!$B$2),IF(J624=0,-'complete results log'!$B$2,IF(J624=0,-'complete results log'!$B$2,-('complete results log'!$B$2*2)))))))*E624</f>
        <v>-0</v>
      </c>
      <c r="Q624" s="46">
        <f>(IF(M624="WON-EW",(((K624-1)*'complete results log'!$B$2)*(1-$B$3))+(((L624-1)*'complete results log'!$B$2)*(1-$B$3)),IF(M624="WON",(((K624-1)*'complete results log'!$B$2)*(1-$B$3)),IF(M624="PLACED",(((L624-1)*'complete results log'!$B$2)*(1-$B$3))-'complete results log'!$B$2,IF(J624=0,-'complete results log'!$B$2,-('complete results log'!$B$2*2))))))*E624</f>
        <v>-0</v>
      </c>
      <c r="R624" s="46">
        <f>(IF(M624="WON-EW",((((F624-1)*J624)*'complete results log'!$B$2)+('complete results log'!$B$2*(F624-1))),IF(M624="WON",((((F624-1)*J624)*'complete results log'!$B$2)+('complete results log'!$B$2*(F624-1))),IF(M624="PLACED",((((F624-1)*J624)*'complete results log'!$B$2)-'complete results log'!$B$2),IF(J624=0,-'complete results log'!$B$2,IF(J624=0,-'complete results log'!$B$2,-('complete results log'!$B$2*2)))))))*E624</f>
        <v>-0</v>
      </c>
      <c r="S624" s="3"/>
      <c r="T624" s="3"/>
      <c r="U624" s="3"/>
      <c r="V624" s="3"/>
      <c r="W624" s="3"/>
      <c r="X624" s="3"/>
      <c r="Y624" s="3"/>
      <c r="Z624" s="3"/>
    </row>
    <row ht="12" customHeight="1" r="625">
      <c r="A625" s="26"/>
      <c r="B625" s="28"/>
      <c r="C625" s="29"/>
      <c r="D625" s="29"/>
      <c r="E625" s="29"/>
      <c r="F625" s="29"/>
      <c r="G625" s="29"/>
      <c r="H625" s="43"/>
      <c r="I625" s="43"/>
      <c r="J625" s="43"/>
      <c r="K625" s="29"/>
      <c r="L625" s="29"/>
      <c r="M625" s="20"/>
      <c r="N625" s="45">
        <f>((G625-1)*(1-(IF(H625="no",0,'complete results log'!$B$3)))+1)</f>
        <v>0.05</v>
      </c>
      <c r="O625" s="45">
        <f>E625*IF(I625="yes",2,1)</f>
        <v>0</v>
      </c>
      <c r="P625" s="46">
        <f>(IF(M625="WON-EW",((((N625-1)*J625)*'complete results log'!$B$2)+('complete results log'!$B$2*(N625-1))),IF(M625="WON",((((N625-1)*J625)*'complete results log'!$B$2)+('complete results log'!$B$2*(N625-1))),IF(M625="PLACED",((((N625-1)*J625)*'complete results log'!$B$2)-'complete results log'!$B$2),IF(J625=0,-'complete results log'!$B$2,IF(J625=0,-'complete results log'!$B$2,-('complete results log'!$B$2*2)))))))*E625</f>
        <v>-0</v>
      </c>
      <c r="Q625" s="46">
        <f>(IF(M625="WON-EW",(((K625-1)*'complete results log'!$B$2)*(1-$B$3))+(((L625-1)*'complete results log'!$B$2)*(1-$B$3)),IF(M625="WON",(((K625-1)*'complete results log'!$B$2)*(1-$B$3)),IF(M625="PLACED",(((L625-1)*'complete results log'!$B$2)*(1-$B$3))-'complete results log'!$B$2,IF(J625=0,-'complete results log'!$B$2,-('complete results log'!$B$2*2))))))*E625</f>
        <v>-0</v>
      </c>
      <c r="R625" s="46">
        <f>(IF(M625="WON-EW",((((F625-1)*J625)*'complete results log'!$B$2)+('complete results log'!$B$2*(F625-1))),IF(M625="WON",((((F625-1)*J625)*'complete results log'!$B$2)+('complete results log'!$B$2*(F625-1))),IF(M625="PLACED",((((F625-1)*J625)*'complete results log'!$B$2)-'complete results log'!$B$2),IF(J625=0,-'complete results log'!$B$2,IF(J625=0,-'complete results log'!$B$2,-('complete results log'!$B$2*2)))))))*E625</f>
        <v>-0</v>
      </c>
      <c r="S625" s="3"/>
      <c r="T625" s="3"/>
      <c r="U625" s="3"/>
      <c r="V625" s="3"/>
      <c r="W625" s="3"/>
      <c r="X625" s="3"/>
      <c r="Y625" s="3"/>
      <c r="Z625" s="3"/>
    </row>
    <row ht="12" customHeight="1" r="626">
      <c r="A626" s="26"/>
      <c r="B626" s="28"/>
      <c r="C626" s="29"/>
      <c r="D626" s="29"/>
      <c r="E626" s="29"/>
      <c r="F626" s="29"/>
      <c r="G626" s="29"/>
      <c r="H626" s="43"/>
      <c r="I626" s="43"/>
      <c r="J626" s="43"/>
      <c r="K626" s="29"/>
      <c r="L626" s="29"/>
      <c r="M626" s="20"/>
      <c r="N626" s="45">
        <f>((G626-1)*(1-(IF(H626="no",0,'complete results log'!$B$3)))+1)</f>
        <v>0.05</v>
      </c>
      <c r="O626" s="45">
        <f>E626*IF(I626="yes",2,1)</f>
        <v>0</v>
      </c>
      <c r="P626" s="46">
        <f>(IF(M626="WON-EW",((((N626-1)*J626)*'complete results log'!$B$2)+('complete results log'!$B$2*(N626-1))),IF(M626="WON",((((N626-1)*J626)*'complete results log'!$B$2)+('complete results log'!$B$2*(N626-1))),IF(M626="PLACED",((((N626-1)*J626)*'complete results log'!$B$2)-'complete results log'!$B$2),IF(J626=0,-'complete results log'!$B$2,IF(J626=0,-'complete results log'!$B$2,-('complete results log'!$B$2*2)))))))*E626</f>
        <v>-0</v>
      </c>
      <c r="Q626" s="46">
        <f>(IF(M626="WON-EW",(((K626-1)*'complete results log'!$B$2)*(1-$B$3))+(((L626-1)*'complete results log'!$B$2)*(1-$B$3)),IF(M626="WON",(((K626-1)*'complete results log'!$B$2)*(1-$B$3)),IF(M626="PLACED",(((L626-1)*'complete results log'!$B$2)*(1-$B$3))-'complete results log'!$B$2,IF(J626=0,-'complete results log'!$B$2,-('complete results log'!$B$2*2))))))*E626</f>
        <v>-0</v>
      </c>
      <c r="R626" s="46">
        <f>(IF(M626="WON-EW",((((F626-1)*J626)*'complete results log'!$B$2)+('complete results log'!$B$2*(F626-1))),IF(M626="WON",((((F626-1)*J626)*'complete results log'!$B$2)+('complete results log'!$B$2*(F626-1))),IF(M626="PLACED",((((F626-1)*J626)*'complete results log'!$B$2)-'complete results log'!$B$2),IF(J626=0,-'complete results log'!$B$2,IF(J626=0,-'complete results log'!$B$2,-('complete results log'!$B$2*2)))))))*E626</f>
        <v>-0</v>
      </c>
      <c r="S626" s="3"/>
      <c r="T626" s="3"/>
      <c r="U626" s="3"/>
      <c r="V626" s="3"/>
      <c r="W626" s="3"/>
      <c r="X626" s="3"/>
      <c r="Y626" s="3"/>
      <c r="Z626" s="3"/>
    </row>
    <row ht="12" customHeight="1" r="627">
      <c r="A627" s="26"/>
      <c r="B627" s="28"/>
      <c r="C627" s="29"/>
      <c r="D627" s="29"/>
      <c r="E627" s="29"/>
      <c r="F627" s="29"/>
      <c r="G627" s="29"/>
      <c r="H627" s="43"/>
      <c r="I627" s="43"/>
      <c r="J627" s="43"/>
      <c r="K627" s="29"/>
      <c r="L627" s="29"/>
      <c r="M627" s="20"/>
      <c r="N627" s="45">
        <f>((G627-1)*(1-(IF(H627="no",0,'complete results log'!$B$3)))+1)</f>
        <v>0.05</v>
      </c>
      <c r="O627" s="45">
        <f>E627*IF(I627="yes",2,1)</f>
        <v>0</v>
      </c>
      <c r="P627" s="46">
        <f>(IF(M627="WON-EW",((((N627-1)*J627)*'complete results log'!$B$2)+('complete results log'!$B$2*(N627-1))),IF(M627="WON",((((N627-1)*J627)*'complete results log'!$B$2)+('complete results log'!$B$2*(N627-1))),IF(M627="PLACED",((((N627-1)*J627)*'complete results log'!$B$2)-'complete results log'!$B$2),IF(J627=0,-'complete results log'!$B$2,IF(J627=0,-'complete results log'!$B$2,-('complete results log'!$B$2*2)))))))*E627</f>
        <v>-0</v>
      </c>
      <c r="Q627" s="46">
        <f>(IF(M627="WON-EW",(((K627-1)*'complete results log'!$B$2)*(1-$B$3))+(((L627-1)*'complete results log'!$B$2)*(1-$B$3)),IF(M627="WON",(((K627-1)*'complete results log'!$B$2)*(1-$B$3)),IF(M627="PLACED",(((L627-1)*'complete results log'!$B$2)*(1-$B$3))-'complete results log'!$B$2,IF(J627=0,-'complete results log'!$B$2,-('complete results log'!$B$2*2))))))*E627</f>
        <v>-0</v>
      </c>
      <c r="R627" s="46">
        <f>(IF(M627="WON-EW",((((F627-1)*J627)*'complete results log'!$B$2)+('complete results log'!$B$2*(F627-1))),IF(M627="WON",((((F627-1)*J627)*'complete results log'!$B$2)+('complete results log'!$B$2*(F627-1))),IF(M627="PLACED",((((F627-1)*J627)*'complete results log'!$B$2)-'complete results log'!$B$2),IF(J627=0,-'complete results log'!$B$2,IF(J627=0,-'complete results log'!$B$2,-('complete results log'!$B$2*2)))))))*E627</f>
        <v>-0</v>
      </c>
      <c r="S627" s="3"/>
      <c r="T627" s="3"/>
      <c r="U627" s="3"/>
      <c r="V627" s="3"/>
      <c r="W627" s="3"/>
      <c r="X627" s="3"/>
      <c r="Y627" s="3"/>
      <c r="Z627" s="3"/>
    </row>
    <row ht="12" customHeight="1" r="628">
      <c r="A628" s="26"/>
      <c r="B628" s="28"/>
      <c r="C628" s="29"/>
      <c r="D628" s="29"/>
      <c r="E628" s="29"/>
      <c r="F628" s="29"/>
      <c r="G628" s="29"/>
      <c r="H628" s="43"/>
      <c r="I628" s="43"/>
      <c r="J628" s="43"/>
      <c r="K628" s="29"/>
      <c r="L628" s="29"/>
      <c r="M628" s="20"/>
      <c r="N628" s="45">
        <f>((G628-1)*(1-(IF(H628="no",0,'complete results log'!$B$3)))+1)</f>
        <v>0.05</v>
      </c>
      <c r="O628" s="45">
        <f>E628*IF(I628="yes",2,1)</f>
        <v>0</v>
      </c>
      <c r="P628" s="46">
        <f>(IF(M628="WON-EW",((((N628-1)*J628)*'complete results log'!$B$2)+('complete results log'!$B$2*(N628-1))),IF(M628="WON",((((N628-1)*J628)*'complete results log'!$B$2)+('complete results log'!$B$2*(N628-1))),IF(M628="PLACED",((((N628-1)*J628)*'complete results log'!$B$2)-'complete results log'!$B$2),IF(J628=0,-'complete results log'!$B$2,IF(J628=0,-'complete results log'!$B$2,-('complete results log'!$B$2*2)))))))*E628</f>
        <v>-0</v>
      </c>
      <c r="Q628" s="46">
        <f>(IF(M628="WON-EW",(((K628-1)*'complete results log'!$B$2)*(1-$B$3))+(((L628-1)*'complete results log'!$B$2)*(1-$B$3)),IF(M628="WON",(((K628-1)*'complete results log'!$B$2)*(1-$B$3)),IF(M628="PLACED",(((L628-1)*'complete results log'!$B$2)*(1-$B$3))-'complete results log'!$B$2,IF(J628=0,-'complete results log'!$B$2,-('complete results log'!$B$2*2))))))*E628</f>
        <v>-0</v>
      </c>
      <c r="R628" s="46">
        <f>(IF(M628="WON-EW",((((F628-1)*J628)*'complete results log'!$B$2)+('complete results log'!$B$2*(F628-1))),IF(M628="WON",((((F628-1)*J628)*'complete results log'!$B$2)+('complete results log'!$B$2*(F628-1))),IF(M628="PLACED",((((F628-1)*J628)*'complete results log'!$B$2)-'complete results log'!$B$2),IF(J628=0,-'complete results log'!$B$2,IF(J628=0,-'complete results log'!$B$2,-('complete results log'!$B$2*2)))))))*E628</f>
        <v>-0</v>
      </c>
      <c r="S628" s="3"/>
      <c r="T628" s="3"/>
      <c r="U628" s="3"/>
      <c r="V628" s="3"/>
      <c r="W628" s="3"/>
      <c r="X628" s="3"/>
      <c r="Y628" s="3"/>
      <c r="Z628" s="3"/>
    </row>
    <row ht="12" customHeight="1" r="629">
      <c r="A629" s="26"/>
      <c r="B629" s="28"/>
      <c r="C629" s="29"/>
      <c r="D629" s="29"/>
      <c r="E629" s="29"/>
      <c r="F629" s="29"/>
      <c r="G629" s="29"/>
      <c r="H629" s="43"/>
      <c r="I629" s="43"/>
      <c r="J629" s="43"/>
      <c r="K629" s="29"/>
      <c r="L629" s="29"/>
      <c r="M629" s="20"/>
      <c r="N629" s="45">
        <f>((G629-1)*(1-(IF(H629="no",0,'complete results log'!$B$3)))+1)</f>
        <v>0.05</v>
      </c>
      <c r="O629" s="45">
        <f>E629*IF(I629="yes",2,1)</f>
        <v>0</v>
      </c>
      <c r="P629" s="46">
        <f>(IF(M629="WON-EW",((((N629-1)*J629)*'complete results log'!$B$2)+('complete results log'!$B$2*(N629-1))),IF(M629="WON",((((N629-1)*J629)*'complete results log'!$B$2)+('complete results log'!$B$2*(N629-1))),IF(M629="PLACED",((((N629-1)*J629)*'complete results log'!$B$2)-'complete results log'!$B$2),IF(J629=0,-'complete results log'!$B$2,IF(J629=0,-'complete results log'!$B$2,-('complete results log'!$B$2*2)))))))*E629</f>
        <v>-0</v>
      </c>
      <c r="Q629" s="46">
        <f>(IF(M629="WON-EW",(((K629-1)*'complete results log'!$B$2)*(1-$B$3))+(((L629-1)*'complete results log'!$B$2)*(1-$B$3)),IF(M629="WON",(((K629-1)*'complete results log'!$B$2)*(1-$B$3)),IF(M629="PLACED",(((L629-1)*'complete results log'!$B$2)*(1-$B$3))-'complete results log'!$B$2,IF(J629=0,-'complete results log'!$B$2,-('complete results log'!$B$2*2))))))*E629</f>
        <v>-0</v>
      </c>
      <c r="R629" s="46">
        <f>(IF(M629="WON-EW",((((F629-1)*J629)*'complete results log'!$B$2)+('complete results log'!$B$2*(F629-1))),IF(M629="WON",((((F629-1)*J629)*'complete results log'!$B$2)+('complete results log'!$B$2*(F629-1))),IF(M629="PLACED",((((F629-1)*J629)*'complete results log'!$B$2)-'complete results log'!$B$2),IF(J629=0,-'complete results log'!$B$2,IF(J629=0,-'complete results log'!$B$2,-('complete results log'!$B$2*2)))))))*E629</f>
        <v>-0</v>
      </c>
      <c r="S629" s="3"/>
      <c r="T629" s="3"/>
      <c r="U629" s="3"/>
      <c r="V629" s="3"/>
      <c r="W629" s="3"/>
      <c r="X629" s="3"/>
      <c r="Y629" s="3"/>
      <c r="Z629" s="3"/>
    </row>
    <row ht="12" customHeight="1" r="630">
      <c r="A630" s="26"/>
      <c r="B630" s="28"/>
      <c r="C630" s="29"/>
      <c r="D630" s="29"/>
      <c r="E630" s="29"/>
      <c r="F630" s="29"/>
      <c r="G630" s="29"/>
      <c r="H630" s="43"/>
      <c r="I630" s="43"/>
      <c r="J630" s="43"/>
      <c r="K630" s="29"/>
      <c r="L630" s="29"/>
      <c r="M630" s="20"/>
      <c r="N630" s="45">
        <f>((G630-1)*(1-(IF(H630="no",0,'complete results log'!$B$3)))+1)</f>
        <v>0.05</v>
      </c>
      <c r="O630" s="45">
        <f>E630*IF(I630="yes",2,1)</f>
        <v>0</v>
      </c>
      <c r="P630" s="46">
        <f>(IF(M630="WON-EW",((((N630-1)*J630)*'complete results log'!$B$2)+('complete results log'!$B$2*(N630-1))),IF(M630="WON",((((N630-1)*J630)*'complete results log'!$B$2)+('complete results log'!$B$2*(N630-1))),IF(M630="PLACED",((((N630-1)*J630)*'complete results log'!$B$2)-'complete results log'!$B$2),IF(J630=0,-'complete results log'!$B$2,IF(J630=0,-'complete results log'!$B$2,-('complete results log'!$B$2*2)))))))*E630</f>
        <v>-0</v>
      </c>
      <c r="Q630" s="46">
        <f>(IF(M630="WON-EW",(((K630-1)*'complete results log'!$B$2)*(1-$B$3))+(((L630-1)*'complete results log'!$B$2)*(1-$B$3)),IF(M630="WON",(((K630-1)*'complete results log'!$B$2)*(1-$B$3)),IF(M630="PLACED",(((L630-1)*'complete results log'!$B$2)*(1-$B$3))-'complete results log'!$B$2,IF(J630=0,-'complete results log'!$B$2,-('complete results log'!$B$2*2))))))*E630</f>
        <v>-0</v>
      </c>
      <c r="R630" s="46">
        <f>(IF(M630="WON-EW",((((F630-1)*J630)*'complete results log'!$B$2)+('complete results log'!$B$2*(F630-1))),IF(M630="WON",((((F630-1)*J630)*'complete results log'!$B$2)+('complete results log'!$B$2*(F630-1))),IF(M630="PLACED",((((F630-1)*J630)*'complete results log'!$B$2)-'complete results log'!$B$2),IF(J630=0,-'complete results log'!$B$2,IF(J630=0,-'complete results log'!$B$2,-('complete results log'!$B$2*2)))))))*E630</f>
        <v>-0</v>
      </c>
      <c r="S630" s="3"/>
      <c r="T630" s="3"/>
      <c r="U630" s="3"/>
      <c r="V630" s="3"/>
      <c r="W630" s="3"/>
      <c r="X630" s="3"/>
      <c r="Y630" s="3"/>
      <c r="Z630" s="3"/>
    </row>
    <row ht="12" customHeight="1" r="631">
      <c r="A631" s="26"/>
      <c r="B631" s="28"/>
      <c r="C631" s="29"/>
      <c r="D631" s="29"/>
      <c r="E631" s="29"/>
      <c r="F631" s="29"/>
      <c r="G631" s="29"/>
      <c r="H631" s="43"/>
      <c r="I631" s="43"/>
      <c r="J631" s="43"/>
      <c r="K631" s="29"/>
      <c r="L631" s="29"/>
      <c r="M631" s="20"/>
      <c r="N631" s="45">
        <f>((G631-1)*(1-(IF(H631="no",0,'complete results log'!$B$3)))+1)</f>
        <v>0.05</v>
      </c>
      <c r="O631" s="45">
        <f>E631*IF(I631="yes",2,1)</f>
        <v>0</v>
      </c>
      <c r="P631" s="46">
        <f>(IF(M631="WON-EW",((((N631-1)*J631)*'complete results log'!$B$2)+('complete results log'!$B$2*(N631-1))),IF(M631="WON",((((N631-1)*J631)*'complete results log'!$B$2)+('complete results log'!$B$2*(N631-1))),IF(M631="PLACED",((((N631-1)*J631)*'complete results log'!$B$2)-'complete results log'!$B$2),IF(J631=0,-'complete results log'!$B$2,IF(J631=0,-'complete results log'!$B$2,-('complete results log'!$B$2*2)))))))*E631</f>
        <v>-0</v>
      </c>
      <c r="Q631" s="46">
        <f>(IF(M631="WON-EW",(((K631-1)*'complete results log'!$B$2)*(1-$B$3))+(((L631-1)*'complete results log'!$B$2)*(1-$B$3)),IF(M631="WON",(((K631-1)*'complete results log'!$B$2)*(1-$B$3)),IF(M631="PLACED",(((L631-1)*'complete results log'!$B$2)*(1-$B$3))-'complete results log'!$B$2,IF(J631=0,-'complete results log'!$B$2,-('complete results log'!$B$2*2))))))*E631</f>
        <v>-0</v>
      </c>
      <c r="R631" s="46">
        <f>(IF(M631="WON-EW",((((F631-1)*J631)*'complete results log'!$B$2)+('complete results log'!$B$2*(F631-1))),IF(M631="WON",((((F631-1)*J631)*'complete results log'!$B$2)+('complete results log'!$B$2*(F631-1))),IF(M631="PLACED",((((F631-1)*J631)*'complete results log'!$B$2)-'complete results log'!$B$2),IF(J631=0,-'complete results log'!$B$2,IF(J631=0,-'complete results log'!$B$2,-('complete results log'!$B$2*2)))))))*E631</f>
        <v>-0</v>
      </c>
      <c r="S631" s="3"/>
      <c r="T631" s="3"/>
      <c r="U631" s="3"/>
      <c r="V631" s="3"/>
      <c r="W631" s="3"/>
      <c r="X631" s="3"/>
      <c r="Y631" s="3"/>
      <c r="Z631" s="3"/>
    </row>
    <row ht="12" customHeight="1" r="632">
      <c r="A632" s="26"/>
      <c r="B632" s="28"/>
      <c r="C632" s="29"/>
      <c r="D632" s="29"/>
      <c r="E632" s="29"/>
      <c r="F632" s="29"/>
      <c r="G632" s="29"/>
      <c r="H632" s="43"/>
      <c r="I632" s="43"/>
      <c r="J632" s="43"/>
      <c r="K632" s="29"/>
      <c r="L632" s="29"/>
      <c r="M632" s="20"/>
      <c r="N632" s="45">
        <f>((G632-1)*(1-(IF(H632="no",0,'complete results log'!$B$3)))+1)</f>
        <v>0.05</v>
      </c>
      <c r="O632" s="45">
        <f>E632*IF(I632="yes",2,1)</f>
        <v>0</v>
      </c>
      <c r="P632" s="46">
        <f>(IF(M632="WON-EW",((((N632-1)*J632)*'complete results log'!$B$2)+('complete results log'!$B$2*(N632-1))),IF(M632="WON",((((N632-1)*J632)*'complete results log'!$B$2)+('complete results log'!$B$2*(N632-1))),IF(M632="PLACED",((((N632-1)*J632)*'complete results log'!$B$2)-'complete results log'!$B$2),IF(J632=0,-'complete results log'!$B$2,IF(J632=0,-'complete results log'!$B$2,-('complete results log'!$B$2*2)))))))*E632</f>
        <v>-0</v>
      </c>
      <c r="Q632" s="46">
        <f>(IF(M632="WON-EW",(((K632-1)*'complete results log'!$B$2)*(1-$B$3))+(((L632-1)*'complete results log'!$B$2)*(1-$B$3)),IF(M632="WON",(((K632-1)*'complete results log'!$B$2)*(1-$B$3)),IF(M632="PLACED",(((L632-1)*'complete results log'!$B$2)*(1-$B$3))-'complete results log'!$B$2,IF(J632=0,-'complete results log'!$B$2,-('complete results log'!$B$2*2))))))*E632</f>
        <v>-0</v>
      </c>
      <c r="R632" s="46">
        <f>(IF(M632="WON-EW",((((F632-1)*J632)*'complete results log'!$B$2)+('complete results log'!$B$2*(F632-1))),IF(M632="WON",((((F632-1)*J632)*'complete results log'!$B$2)+('complete results log'!$B$2*(F632-1))),IF(M632="PLACED",((((F632-1)*J632)*'complete results log'!$B$2)-'complete results log'!$B$2),IF(J632=0,-'complete results log'!$B$2,IF(J632=0,-'complete results log'!$B$2,-('complete results log'!$B$2*2)))))))*E632</f>
        <v>-0</v>
      </c>
      <c r="S632" s="3"/>
      <c r="T632" s="3"/>
      <c r="U632" s="3"/>
      <c r="V632" s="3"/>
      <c r="W632" s="3"/>
      <c r="X632" s="3"/>
      <c r="Y632" s="3"/>
      <c r="Z632" s="3"/>
    </row>
    <row ht="12" customHeight="1" r="633">
      <c r="A633" s="26"/>
      <c r="B633" s="28"/>
      <c r="C633" s="29"/>
      <c r="D633" s="29"/>
      <c r="E633" s="29"/>
      <c r="F633" s="29"/>
      <c r="G633" s="29"/>
      <c r="H633" s="43"/>
      <c r="I633" s="43"/>
      <c r="J633" s="43"/>
      <c r="K633" s="29"/>
      <c r="L633" s="29"/>
      <c r="M633" s="20"/>
      <c r="N633" s="45">
        <f>((G633-1)*(1-(IF(H633="no",0,'complete results log'!$B$3)))+1)</f>
        <v>0.05</v>
      </c>
      <c r="O633" s="45">
        <f>E633*IF(I633="yes",2,1)</f>
        <v>0</v>
      </c>
      <c r="P633" s="46">
        <f>(IF(M633="WON-EW",((((N633-1)*J633)*'complete results log'!$B$2)+('complete results log'!$B$2*(N633-1))),IF(M633="WON",((((N633-1)*J633)*'complete results log'!$B$2)+('complete results log'!$B$2*(N633-1))),IF(M633="PLACED",((((N633-1)*J633)*'complete results log'!$B$2)-'complete results log'!$B$2),IF(J633=0,-'complete results log'!$B$2,IF(J633=0,-'complete results log'!$B$2,-('complete results log'!$B$2*2)))))))*E633</f>
        <v>-0</v>
      </c>
      <c r="Q633" s="46">
        <f>(IF(M633="WON-EW",(((K633-1)*'complete results log'!$B$2)*(1-$B$3))+(((L633-1)*'complete results log'!$B$2)*(1-$B$3)),IF(M633="WON",(((K633-1)*'complete results log'!$B$2)*(1-$B$3)),IF(M633="PLACED",(((L633-1)*'complete results log'!$B$2)*(1-$B$3))-'complete results log'!$B$2,IF(J633=0,-'complete results log'!$B$2,-('complete results log'!$B$2*2))))))*E633</f>
        <v>-0</v>
      </c>
      <c r="R633" s="46">
        <f>(IF(M633="WON-EW",((((F633-1)*J633)*'complete results log'!$B$2)+('complete results log'!$B$2*(F633-1))),IF(M633="WON",((((F633-1)*J633)*'complete results log'!$B$2)+('complete results log'!$B$2*(F633-1))),IF(M633="PLACED",((((F633-1)*J633)*'complete results log'!$B$2)-'complete results log'!$B$2),IF(J633=0,-'complete results log'!$B$2,IF(J633=0,-'complete results log'!$B$2,-('complete results log'!$B$2*2)))))))*E633</f>
        <v>-0</v>
      </c>
      <c r="S633" s="3"/>
      <c r="T633" s="3"/>
      <c r="U633" s="3"/>
      <c r="V633" s="3"/>
      <c r="W633" s="3"/>
      <c r="X633" s="3"/>
      <c r="Y633" s="3"/>
      <c r="Z633" s="3"/>
    </row>
    <row ht="12" customHeight="1" r="634">
      <c r="A634" s="26"/>
      <c r="B634" s="28"/>
      <c r="C634" s="29"/>
      <c r="D634" s="29"/>
      <c r="E634" s="29"/>
      <c r="F634" s="29"/>
      <c r="G634" s="29"/>
      <c r="H634" s="43"/>
      <c r="I634" s="43"/>
      <c r="J634" s="43"/>
      <c r="K634" s="29"/>
      <c r="L634" s="29"/>
      <c r="M634" s="20"/>
      <c r="N634" s="45">
        <f>((G634-1)*(1-(IF(H634="no",0,'complete results log'!$B$3)))+1)</f>
        <v>0.05</v>
      </c>
      <c r="O634" s="45">
        <f>E634*IF(I634="yes",2,1)</f>
        <v>0</v>
      </c>
      <c r="P634" s="46">
        <f>(IF(M634="WON-EW",((((N634-1)*J634)*'complete results log'!$B$2)+('complete results log'!$B$2*(N634-1))),IF(M634="WON",((((N634-1)*J634)*'complete results log'!$B$2)+('complete results log'!$B$2*(N634-1))),IF(M634="PLACED",((((N634-1)*J634)*'complete results log'!$B$2)-'complete results log'!$B$2),IF(J634=0,-'complete results log'!$B$2,IF(J634=0,-'complete results log'!$B$2,-('complete results log'!$B$2*2)))))))*E634</f>
        <v>-0</v>
      </c>
      <c r="Q634" s="46">
        <f>(IF(M634="WON-EW",(((K634-1)*'complete results log'!$B$2)*(1-$B$3))+(((L634-1)*'complete results log'!$B$2)*(1-$B$3)),IF(M634="WON",(((K634-1)*'complete results log'!$B$2)*(1-$B$3)),IF(M634="PLACED",(((L634-1)*'complete results log'!$B$2)*(1-$B$3))-'complete results log'!$B$2,IF(J634=0,-'complete results log'!$B$2,-('complete results log'!$B$2*2))))))*E634</f>
        <v>-0</v>
      </c>
      <c r="R634" s="46">
        <f>(IF(M634="WON-EW",((((F634-1)*J634)*'complete results log'!$B$2)+('complete results log'!$B$2*(F634-1))),IF(M634="WON",((((F634-1)*J634)*'complete results log'!$B$2)+('complete results log'!$B$2*(F634-1))),IF(M634="PLACED",((((F634-1)*J634)*'complete results log'!$B$2)-'complete results log'!$B$2),IF(J634=0,-'complete results log'!$B$2,IF(J634=0,-'complete results log'!$B$2,-('complete results log'!$B$2*2)))))))*E634</f>
        <v>-0</v>
      </c>
      <c r="S634" s="3"/>
      <c r="T634" s="3"/>
      <c r="U634" s="3"/>
      <c r="V634" s="3"/>
      <c r="W634" s="3"/>
      <c r="X634" s="3"/>
      <c r="Y634" s="3"/>
      <c r="Z634" s="3"/>
    </row>
    <row ht="12" customHeight="1" r="635">
      <c r="A635" s="26"/>
      <c r="B635" s="28"/>
      <c r="C635" s="29"/>
      <c r="D635" s="29"/>
      <c r="E635" s="29"/>
      <c r="F635" s="29"/>
      <c r="G635" s="29"/>
      <c r="H635" s="43"/>
      <c r="I635" s="43"/>
      <c r="J635" s="43"/>
      <c r="K635" s="29"/>
      <c r="L635" s="29"/>
      <c r="M635" s="20"/>
      <c r="N635" s="45">
        <f>((G635-1)*(1-(IF(H635="no",0,'complete results log'!$B$3)))+1)</f>
        <v>0.05</v>
      </c>
      <c r="O635" s="45">
        <f>E635*IF(I635="yes",2,1)</f>
        <v>0</v>
      </c>
      <c r="P635" s="46">
        <f>(IF(M635="WON-EW",((((N635-1)*J635)*'complete results log'!$B$2)+('complete results log'!$B$2*(N635-1))),IF(M635="WON",((((N635-1)*J635)*'complete results log'!$B$2)+('complete results log'!$B$2*(N635-1))),IF(M635="PLACED",((((N635-1)*J635)*'complete results log'!$B$2)-'complete results log'!$B$2),IF(J635=0,-'complete results log'!$B$2,IF(J635=0,-'complete results log'!$B$2,-('complete results log'!$B$2*2)))))))*E635</f>
        <v>-0</v>
      </c>
      <c r="Q635" s="46">
        <f>(IF(M635="WON-EW",(((K635-1)*'complete results log'!$B$2)*(1-$B$3))+(((L635-1)*'complete results log'!$B$2)*(1-$B$3)),IF(M635="WON",(((K635-1)*'complete results log'!$B$2)*(1-$B$3)),IF(M635="PLACED",(((L635-1)*'complete results log'!$B$2)*(1-$B$3))-'complete results log'!$B$2,IF(J635=0,-'complete results log'!$B$2,-('complete results log'!$B$2*2))))))*E635</f>
        <v>-0</v>
      </c>
      <c r="R635" s="46">
        <f>(IF(M635="WON-EW",((((F635-1)*J635)*'complete results log'!$B$2)+('complete results log'!$B$2*(F635-1))),IF(M635="WON",((((F635-1)*J635)*'complete results log'!$B$2)+('complete results log'!$B$2*(F635-1))),IF(M635="PLACED",((((F635-1)*J635)*'complete results log'!$B$2)-'complete results log'!$B$2),IF(J635=0,-'complete results log'!$B$2,IF(J635=0,-'complete results log'!$B$2,-('complete results log'!$B$2*2)))))))*E635</f>
        <v>-0</v>
      </c>
      <c r="S635" s="3"/>
      <c r="T635" s="3"/>
      <c r="U635" s="3"/>
      <c r="V635" s="3"/>
      <c r="W635" s="3"/>
      <c r="X635" s="3"/>
      <c r="Y635" s="3"/>
      <c r="Z635" s="3"/>
    </row>
    <row ht="12" customHeight="1" r="636">
      <c r="A636" s="26"/>
      <c r="B636" s="28"/>
      <c r="C636" s="29"/>
      <c r="D636" s="29"/>
      <c r="E636" s="29"/>
      <c r="F636" s="29"/>
      <c r="G636" s="29"/>
      <c r="H636" s="43"/>
      <c r="I636" s="43"/>
      <c r="J636" s="43"/>
      <c r="K636" s="29"/>
      <c r="L636" s="29"/>
      <c r="M636" s="20"/>
      <c r="N636" s="45">
        <f>((G636-1)*(1-(IF(H636="no",0,'complete results log'!$B$3)))+1)</f>
        <v>0.05</v>
      </c>
      <c r="O636" s="45">
        <f>E636*IF(I636="yes",2,1)</f>
        <v>0</v>
      </c>
      <c r="P636" s="46">
        <f>(IF(M636="WON-EW",((((N636-1)*J636)*'complete results log'!$B$2)+('complete results log'!$B$2*(N636-1))),IF(M636="WON",((((N636-1)*J636)*'complete results log'!$B$2)+('complete results log'!$B$2*(N636-1))),IF(M636="PLACED",((((N636-1)*J636)*'complete results log'!$B$2)-'complete results log'!$B$2),IF(J636=0,-'complete results log'!$B$2,IF(J636=0,-'complete results log'!$B$2,-('complete results log'!$B$2*2)))))))*E636</f>
        <v>-0</v>
      </c>
      <c r="Q636" s="46">
        <f>(IF(M636="WON-EW",(((K636-1)*'complete results log'!$B$2)*(1-$B$3))+(((L636-1)*'complete results log'!$B$2)*(1-$B$3)),IF(M636="WON",(((K636-1)*'complete results log'!$B$2)*(1-$B$3)),IF(M636="PLACED",(((L636-1)*'complete results log'!$B$2)*(1-$B$3))-'complete results log'!$B$2,IF(J636=0,-'complete results log'!$B$2,-('complete results log'!$B$2*2))))))*E636</f>
        <v>-0</v>
      </c>
      <c r="R636" s="46">
        <f>(IF(M636="WON-EW",((((F636-1)*J636)*'complete results log'!$B$2)+('complete results log'!$B$2*(F636-1))),IF(M636="WON",((((F636-1)*J636)*'complete results log'!$B$2)+('complete results log'!$B$2*(F636-1))),IF(M636="PLACED",((((F636-1)*J636)*'complete results log'!$B$2)-'complete results log'!$B$2),IF(J636=0,-'complete results log'!$B$2,IF(J636=0,-'complete results log'!$B$2,-('complete results log'!$B$2*2)))))))*E636</f>
        <v>-0</v>
      </c>
      <c r="S636" s="3"/>
      <c r="T636" s="3"/>
      <c r="U636" s="3"/>
      <c r="V636" s="3"/>
      <c r="W636" s="3"/>
      <c r="X636" s="3"/>
      <c r="Y636" s="3"/>
      <c r="Z636" s="3"/>
    </row>
    <row ht="12" customHeight="1" r="637">
      <c r="A637" s="26"/>
      <c r="B637" s="28"/>
      <c r="C637" s="29"/>
      <c r="D637" s="29"/>
      <c r="E637" s="29"/>
      <c r="F637" s="29"/>
      <c r="G637" s="29"/>
      <c r="H637" s="43"/>
      <c r="I637" s="43"/>
      <c r="J637" s="43"/>
      <c r="K637" s="29"/>
      <c r="L637" s="29"/>
      <c r="M637" s="20"/>
      <c r="N637" s="45">
        <f>((G637-1)*(1-(IF(H637="no",0,'complete results log'!$B$3)))+1)</f>
        <v>0.05</v>
      </c>
      <c r="O637" s="45">
        <f>E637*IF(I637="yes",2,1)</f>
        <v>0</v>
      </c>
      <c r="P637" s="46">
        <f>(IF(M637="WON-EW",((((N637-1)*J637)*'complete results log'!$B$2)+('complete results log'!$B$2*(N637-1))),IF(M637="WON",((((N637-1)*J637)*'complete results log'!$B$2)+('complete results log'!$B$2*(N637-1))),IF(M637="PLACED",((((N637-1)*J637)*'complete results log'!$B$2)-'complete results log'!$B$2),IF(J637=0,-'complete results log'!$B$2,IF(J637=0,-'complete results log'!$B$2,-('complete results log'!$B$2*2)))))))*E637</f>
        <v>-0</v>
      </c>
      <c r="Q637" s="46">
        <f>(IF(M637="WON-EW",(((K637-1)*'complete results log'!$B$2)*(1-$B$3))+(((L637-1)*'complete results log'!$B$2)*(1-$B$3)),IF(M637="WON",(((K637-1)*'complete results log'!$B$2)*(1-$B$3)),IF(M637="PLACED",(((L637-1)*'complete results log'!$B$2)*(1-$B$3))-'complete results log'!$B$2,IF(J637=0,-'complete results log'!$B$2,-('complete results log'!$B$2*2))))))*E637</f>
        <v>-0</v>
      </c>
      <c r="R637" s="46">
        <f>(IF(M637="WON-EW",((((F637-1)*J637)*'complete results log'!$B$2)+('complete results log'!$B$2*(F637-1))),IF(M637="WON",((((F637-1)*J637)*'complete results log'!$B$2)+('complete results log'!$B$2*(F637-1))),IF(M637="PLACED",((((F637-1)*J637)*'complete results log'!$B$2)-'complete results log'!$B$2),IF(J637=0,-'complete results log'!$B$2,IF(J637=0,-'complete results log'!$B$2,-('complete results log'!$B$2*2)))))))*E637</f>
        <v>-0</v>
      </c>
      <c r="S637" s="3"/>
      <c r="T637" s="3"/>
      <c r="U637" s="3"/>
      <c r="V637" s="3"/>
      <c r="W637" s="3"/>
      <c r="X637" s="3"/>
      <c r="Y637" s="3"/>
      <c r="Z637" s="3"/>
    </row>
    <row ht="12" customHeight="1" r="638">
      <c r="A638" s="26"/>
      <c r="B638" s="28"/>
      <c r="C638" s="29"/>
      <c r="D638" s="29"/>
      <c r="E638" s="29"/>
      <c r="F638" s="29"/>
      <c r="G638" s="29"/>
      <c r="H638" s="43"/>
      <c r="I638" s="43"/>
      <c r="J638" s="43"/>
      <c r="K638" s="29"/>
      <c r="L638" s="29"/>
      <c r="M638" s="20"/>
      <c r="N638" s="45">
        <f>((G638-1)*(1-(IF(H638="no",0,'complete results log'!$B$3)))+1)</f>
        <v>0.05</v>
      </c>
      <c r="O638" s="45">
        <f>E638*IF(I638="yes",2,1)</f>
        <v>0</v>
      </c>
      <c r="P638" s="46">
        <f>(IF(M638="WON-EW",((((N638-1)*J638)*'complete results log'!$B$2)+('complete results log'!$B$2*(N638-1))),IF(M638="WON",((((N638-1)*J638)*'complete results log'!$B$2)+('complete results log'!$B$2*(N638-1))),IF(M638="PLACED",((((N638-1)*J638)*'complete results log'!$B$2)-'complete results log'!$B$2),IF(J638=0,-'complete results log'!$B$2,IF(J638=0,-'complete results log'!$B$2,-('complete results log'!$B$2*2)))))))*E638</f>
        <v>-0</v>
      </c>
      <c r="Q638" s="46">
        <f>(IF(M638="WON-EW",(((K638-1)*'complete results log'!$B$2)*(1-$B$3))+(((L638-1)*'complete results log'!$B$2)*(1-$B$3)),IF(M638="WON",(((K638-1)*'complete results log'!$B$2)*(1-$B$3)),IF(M638="PLACED",(((L638-1)*'complete results log'!$B$2)*(1-$B$3))-'complete results log'!$B$2,IF(J638=0,-'complete results log'!$B$2,-('complete results log'!$B$2*2))))))*E638</f>
        <v>-0</v>
      </c>
      <c r="R638" s="46">
        <f>(IF(M638="WON-EW",((((F638-1)*J638)*'complete results log'!$B$2)+('complete results log'!$B$2*(F638-1))),IF(M638="WON",((((F638-1)*J638)*'complete results log'!$B$2)+('complete results log'!$B$2*(F638-1))),IF(M638="PLACED",((((F638-1)*J638)*'complete results log'!$B$2)-'complete results log'!$B$2),IF(J638=0,-'complete results log'!$B$2,IF(J638=0,-'complete results log'!$B$2,-('complete results log'!$B$2*2)))))))*E638</f>
        <v>-0</v>
      </c>
      <c r="S638" s="3"/>
      <c r="T638" s="3"/>
      <c r="U638" s="3"/>
      <c r="V638" s="3"/>
      <c r="W638" s="3"/>
      <c r="X638" s="3"/>
      <c r="Y638" s="3"/>
      <c r="Z638" s="3"/>
    </row>
    <row ht="12" customHeight="1" r="639">
      <c r="A639" s="26"/>
      <c r="B639" s="28"/>
      <c r="C639" s="29"/>
      <c r="D639" s="29"/>
      <c r="E639" s="29"/>
      <c r="F639" s="29"/>
      <c r="G639" s="29"/>
      <c r="H639" s="43"/>
      <c r="I639" s="43"/>
      <c r="J639" s="43"/>
      <c r="K639" s="29"/>
      <c r="L639" s="29"/>
      <c r="M639" s="20"/>
      <c r="N639" s="45">
        <f>((G639-1)*(1-(IF(H639="no",0,'complete results log'!$B$3)))+1)</f>
        <v>0.05</v>
      </c>
      <c r="O639" s="45">
        <f>E639*IF(I639="yes",2,1)</f>
        <v>0</v>
      </c>
      <c r="P639" s="46">
        <f>(IF(M639="WON-EW",((((N639-1)*J639)*'complete results log'!$B$2)+('complete results log'!$B$2*(N639-1))),IF(M639="WON",((((N639-1)*J639)*'complete results log'!$B$2)+('complete results log'!$B$2*(N639-1))),IF(M639="PLACED",((((N639-1)*J639)*'complete results log'!$B$2)-'complete results log'!$B$2),IF(J639=0,-'complete results log'!$B$2,IF(J639=0,-'complete results log'!$B$2,-('complete results log'!$B$2*2)))))))*E639</f>
        <v>-0</v>
      </c>
      <c r="Q639" s="46">
        <f>(IF(M639="WON-EW",(((K639-1)*'complete results log'!$B$2)*(1-$B$3))+(((L639-1)*'complete results log'!$B$2)*(1-$B$3)),IF(M639="WON",(((K639-1)*'complete results log'!$B$2)*(1-$B$3)),IF(M639="PLACED",(((L639-1)*'complete results log'!$B$2)*(1-$B$3))-'complete results log'!$B$2,IF(J639=0,-'complete results log'!$B$2,-('complete results log'!$B$2*2))))))*E639</f>
        <v>-0</v>
      </c>
      <c r="R639" s="46">
        <f>(IF(M639="WON-EW",((((F639-1)*J639)*'complete results log'!$B$2)+('complete results log'!$B$2*(F639-1))),IF(M639="WON",((((F639-1)*J639)*'complete results log'!$B$2)+('complete results log'!$B$2*(F639-1))),IF(M639="PLACED",((((F639-1)*J639)*'complete results log'!$B$2)-'complete results log'!$B$2),IF(J639=0,-'complete results log'!$B$2,IF(J639=0,-'complete results log'!$B$2,-('complete results log'!$B$2*2)))))))*E639</f>
        <v>-0</v>
      </c>
      <c r="S639" s="3"/>
      <c r="T639" s="3"/>
      <c r="U639" s="3"/>
      <c r="V639" s="3"/>
      <c r="W639" s="3"/>
      <c r="X639" s="3"/>
      <c r="Y639" s="3"/>
      <c r="Z639" s="3"/>
    </row>
    <row ht="12" customHeight="1" r="640">
      <c r="A640" s="26"/>
      <c r="B640" s="28"/>
      <c r="C640" s="29"/>
      <c r="D640" s="29"/>
      <c r="E640" s="29"/>
      <c r="F640" s="29"/>
      <c r="G640" s="29"/>
      <c r="H640" s="43"/>
      <c r="I640" s="43"/>
      <c r="J640" s="43"/>
      <c r="K640" s="29"/>
      <c r="L640" s="29"/>
      <c r="M640" s="20"/>
      <c r="N640" s="45">
        <f>((G640-1)*(1-(IF(H640="no",0,'complete results log'!$B$3)))+1)</f>
        <v>0.05</v>
      </c>
      <c r="O640" s="45">
        <f>E640*IF(I640="yes",2,1)</f>
        <v>0</v>
      </c>
      <c r="P640" s="46">
        <f>(IF(M640="WON-EW",((((N640-1)*J640)*'complete results log'!$B$2)+('complete results log'!$B$2*(N640-1))),IF(M640="WON",((((N640-1)*J640)*'complete results log'!$B$2)+('complete results log'!$B$2*(N640-1))),IF(M640="PLACED",((((N640-1)*J640)*'complete results log'!$B$2)-'complete results log'!$B$2),IF(J640=0,-'complete results log'!$B$2,IF(J640=0,-'complete results log'!$B$2,-('complete results log'!$B$2*2)))))))*E640</f>
        <v>-0</v>
      </c>
      <c r="Q640" s="46">
        <f>(IF(M640="WON-EW",(((K640-1)*'complete results log'!$B$2)*(1-$B$3))+(((L640-1)*'complete results log'!$B$2)*(1-$B$3)),IF(M640="WON",(((K640-1)*'complete results log'!$B$2)*(1-$B$3)),IF(M640="PLACED",(((L640-1)*'complete results log'!$B$2)*(1-$B$3))-'complete results log'!$B$2,IF(J640=0,-'complete results log'!$B$2,-('complete results log'!$B$2*2))))))*E640</f>
        <v>-0</v>
      </c>
      <c r="R640" s="46">
        <f>(IF(M640="WON-EW",((((F640-1)*J640)*'complete results log'!$B$2)+('complete results log'!$B$2*(F640-1))),IF(M640="WON",((((F640-1)*J640)*'complete results log'!$B$2)+('complete results log'!$B$2*(F640-1))),IF(M640="PLACED",((((F640-1)*J640)*'complete results log'!$B$2)-'complete results log'!$B$2),IF(J640=0,-'complete results log'!$B$2,IF(J640=0,-'complete results log'!$B$2,-('complete results log'!$B$2*2)))))))*E640</f>
        <v>-0</v>
      </c>
      <c r="S640" s="3"/>
      <c r="T640" s="3"/>
      <c r="U640" s="3"/>
      <c r="V640" s="3"/>
      <c r="W640" s="3"/>
      <c r="X640" s="3"/>
      <c r="Y640" s="3"/>
      <c r="Z640" s="3"/>
    </row>
    <row ht="12" customHeight="1" r="641">
      <c r="A641" s="26"/>
      <c r="B641" s="28"/>
      <c r="C641" s="29"/>
      <c r="D641" s="29"/>
      <c r="E641" s="29"/>
      <c r="F641" s="29"/>
      <c r="G641" s="29"/>
      <c r="H641" s="43"/>
      <c r="I641" s="43"/>
      <c r="J641" s="43"/>
      <c r="K641" s="29"/>
      <c r="L641" s="29"/>
      <c r="M641" s="20"/>
      <c r="N641" s="45">
        <f>((G641-1)*(1-(IF(H641="no",0,'complete results log'!$B$3)))+1)</f>
        <v>0.05</v>
      </c>
      <c r="O641" s="45">
        <f>E641*IF(I641="yes",2,1)</f>
        <v>0</v>
      </c>
      <c r="P641" s="46">
        <f>(IF(M641="WON-EW",((((N641-1)*J641)*'complete results log'!$B$2)+('complete results log'!$B$2*(N641-1))),IF(M641="WON",((((N641-1)*J641)*'complete results log'!$B$2)+('complete results log'!$B$2*(N641-1))),IF(M641="PLACED",((((N641-1)*J641)*'complete results log'!$B$2)-'complete results log'!$B$2),IF(J641=0,-'complete results log'!$B$2,IF(J641=0,-'complete results log'!$B$2,-('complete results log'!$B$2*2)))))))*E641</f>
        <v>-0</v>
      </c>
      <c r="Q641" s="46">
        <f>(IF(M641="WON-EW",(((K641-1)*'complete results log'!$B$2)*(1-$B$3))+(((L641-1)*'complete results log'!$B$2)*(1-$B$3)),IF(M641="WON",(((K641-1)*'complete results log'!$B$2)*(1-$B$3)),IF(M641="PLACED",(((L641-1)*'complete results log'!$B$2)*(1-$B$3))-'complete results log'!$B$2,IF(J641=0,-'complete results log'!$B$2,-('complete results log'!$B$2*2))))))*E641</f>
        <v>-0</v>
      </c>
      <c r="R641" s="46">
        <f>(IF(M641="WON-EW",((((F641-1)*J641)*'complete results log'!$B$2)+('complete results log'!$B$2*(F641-1))),IF(M641="WON",((((F641-1)*J641)*'complete results log'!$B$2)+('complete results log'!$B$2*(F641-1))),IF(M641="PLACED",((((F641-1)*J641)*'complete results log'!$B$2)-'complete results log'!$B$2),IF(J641=0,-'complete results log'!$B$2,IF(J641=0,-'complete results log'!$B$2,-('complete results log'!$B$2*2)))))))*E641</f>
        <v>-0</v>
      </c>
      <c r="S641" s="3"/>
      <c r="T641" s="3"/>
      <c r="U641" s="3"/>
      <c r="V641" s="3"/>
      <c r="W641" s="3"/>
      <c r="X641" s="3"/>
      <c r="Y641" s="3"/>
      <c r="Z641" s="3"/>
    </row>
    <row ht="12" customHeight="1" r="642">
      <c r="A642" s="26"/>
      <c r="B642" s="28"/>
      <c r="C642" s="29"/>
      <c r="D642" s="29"/>
      <c r="E642" s="29"/>
      <c r="F642" s="29"/>
      <c r="G642" s="29"/>
      <c r="H642" s="43"/>
      <c r="I642" s="43"/>
      <c r="J642" s="43"/>
      <c r="K642" s="29"/>
      <c r="L642" s="29"/>
      <c r="M642" s="20"/>
      <c r="N642" s="45">
        <f>((G642-1)*(1-(IF(H642="no",0,'complete results log'!$B$3)))+1)</f>
        <v>0.05</v>
      </c>
      <c r="O642" s="45">
        <f>E642*IF(I642="yes",2,1)</f>
        <v>0</v>
      </c>
      <c r="P642" s="46">
        <f>(IF(M642="WON-EW",((((N642-1)*J642)*'complete results log'!$B$2)+('complete results log'!$B$2*(N642-1))),IF(M642="WON",((((N642-1)*J642)*'complete results log'!$B$2)+('complete results log'!$B$2*(N642-1))),IF(M642="PLACED",((((N642-1)*J642)*'complete results log'!$B$2)-'complete results log'!$B$2),IF(J642=0,-'complete results log'!$B$2,IF(J642=0,-'complete results log'!$B$2,-('complete results log'!$B$2*2)))))))*E642</f>
        <v>-0</v>
      </c>
      <c r="Q642" s="46">
        <f>(IF(M642="WON-EW",(((K642-1)*'complete results log'!$B$2)*(1-$B$3))+(((L642-1)*'complete results log'!$B$2)*(1-$B$3)),IF(M642="WON",(((K642-1)*'complete results log'!$B$2)*(1-$B$3)),IF(M642="PLACED",(((L642-1)*'complete results log'!$B$2)*(1-$B$3))-'complete results log'!$B$2,IF(J642=0,-'complete results log'!$B$2,-('complete results log'!$B$2*2))))))*E642</f>
        <v>-0</v>
      </c>
      <c r="R642" s="46">
        <f>(IF(M642="WON-EW",((((F642-1)*J642)*'complete results log'!$B$2)+('complete results log'!$B$2*(F642-1))),IF(M642="WON",((((F642-1)*J642)*'complete results log'!$B$2)+('complete results log'!$B$2*(F642-1))),IF(M642="PLACED",((((F642-1)*J642)*'complete results log'!$B$2)-'complete results log'!$B$2),IF(J642=0,-'complete results log'!$B$2,IF(J642=0,-'complete results log'!$B$2,-('complete results log'!$B$2*2)))))))*E642</f>
        <v>-0</v>
      </c>
      <c r="S642" s="3"/>
      <c r="T642" s="3"/>
      <c r="U642" s="3"/>
      <c r="V642" s="3"/>
      <c r="W642" s="3"/>
      <c r="X642" s="3"/>
      <c r="Y642" s="3"/>
      <c r="Z642" s="3"/>
    </row>
    <row ht="12" customHeight="1" r="643">
      <c r="A643" s="26"/>
      <c r="B643" s="28"/>
      <c r="C643" s="29"/>
      <c r="D643" s="29"/>
      <c r="E643" s="29"/>
      <c r="F643" s="29"/>
      <c r="G643" s="29"/>
      <c r="H643" s="43"/>
      <c r="I643" s="43"/>
      <c r="J643" s="43"/>
      <c r="K643" s="29"/>
      <c r="L643" s="29"/>
      <c r="M643" s="20"/>
      <c r="N643" s="45">
        <f>((G643-1)*(1-(IF(H643="no",0,'complete results log'!$B$3)))+1)</f>
        <v>0.05</v>
      </c>
      <c r="O643" s="45">
        <f>E643*IF(I643="yes",2,1)</f>
        <v>0</v>
      </c>
      <c r="P643" s="46">
        <f>(IF(M643="WON-EW",((((N643-1)*J643)*'complete results log'!$B$2)+('complete results log'!$B$2*(N643-1))),IF(M643="WON",((((N643-1)*J643)*'complete results log'!$B$2)+('complete results log'!$B$2*(N643-1))),IF(M643="PLACED",((((N643-1)*J643)*'complete results log'!$B$2)-'complete results log'!$B$2),IF(J643=0,-'complete results log'!$B$2,IF(J643=0,-'complete results log'!$B$2,-('complete results log'!$B$2*2)))))))*E643</f>
        <v>-0</v>
      </c>
      <c r="Q643" s="46">
        <f>(IF(M643="WON-EW",(((K643-1)*'complete results log'!$B$2)*(1-$B$3))+(((L643-1)*'complete results log'!$B$2)*(1-$B$3)),IF(M643="WON",(((K643-1)*'complete results log'!$B$2)*(1-$B$3)),IF(M643="PLACED",(((L643-1)*'complete results log'!$B$2)*(1-$B$3))-'complete results log'!$B$2,IF(J643=0,-'complete results log'!$B$2,-('complete results log'!$B$2*2))))))*E643</f>
        <v>-0</v>
      </c>
      <c r="R643" s="46">
        <f>(IF(M643="WON-EW",((((F643-1)*J643)*'complete results log'!$B$2)+('complete results log'!$B$2*(F643-1))),IF(M643="WON",((((F643-1)*J643)*'complete results log'!$B$2)+('complete results log'!$B$2*(F643-1))),IF(M643="PLACED",((((F643-1)*J643)*'complete results log'!$B$2)-'complete results log'!$B$2),IF(J643=0,-'complete results log'!$B$2,IF(J643=0,-'complete results log'!$B$2,-('complete results log'!$B$2*2)))))))*E643</f>
        <v>-0</v>
      </c>
      <c r="S643" s="3"/>
      <c r="T643" s="3"/>
      <c r="U643" s="3"/>
      <c r="V643" s="3"/>
      <c r="W643" s="3"/>
      <c r="X643" s="3"/>
      <c r="Y643" s="3"/>
      <c r="Z643" s="3"/>
    </row>
    <row ht="12" customHeight="1" r="644">
      <c r="A644" s="26"/>
      <c r="B644" s="28"/>
      <c r="C644" s="29"/>
      <c r="D644" s="29"/>
      <c r="E644" s="29"/>
      <c r="F644" s="29"/>
      <c r="G644" s="29"/>
      <c r="H644" s="43"/>
      <c r="I644" s="43"/>
      <c r="J644" s="43"/>
      <c r="K644" s="29"/>
      <c r="L644" s="29"/>
      <c r="M644" s="20"/>
      <c r="N644" s="45">
        <f>((G644-1)*(1-(IF(H644="no",0,'complete results log'!$B$3)))+1)</f>
        <v>0.05</v>
      </c>
      <c r="O644" s="45">
        <f>E644*IF(I644="yes",2,1)</f>
        <v>0</v>
      </c>
      <c r="P644" s="46">
        <f>(IF(M644="WON-EW",((((N644-1)*J644)*'complete results log'!$B$2)+('complete results log'!$B$2*(N644-1))),IF(M644="WON",((((N644-1)*J644)*'complete results log'!$B$2)+('complete results log'!$B$2*(N644-1))),IF(M644="PLACED",((((N644-1)*J644)*'complete results log'!$B$2)-'complete results log'!$B$2),IF(J644=0,-'complete results log'!$B$2,IF(J644=0,-'complete results log'!$B$2,-('complete results log'!$B$2*2)))))))*E644</f>
        <v>-0</v>
      </c>
      <c r="Q644" s="46">
        <f>(IF(M644="WON-EW",(((K644-1)*'complete results log'!$B$2)*(1-$B$3))+(((L644-1)*'complete results log'!$B$2)*(1-$B$3)),IF(M644="WON",(((K644-1)*'complete results log'!$B$2)*(1-$B$3)),IF(M644="PLACED",(((L644-1)*'complete results log'!$B$2)*(1-$B$3))-'complete results log'!$B$2,IF(J644=0,-'complete results log'!$B$2,-('complete results log'!$B$2*2))))))*E644</f>
        <v>-0</v>
      </c>
      <c r="R644" s="46">
        <f>(IF(M644="WON-EW",((((F644-1)*J644)*'complete results log'!$B$2)+('complete results log'!$B$2*(F644-1))),IF(M644="WON",((((F644-1)*J644)*'complete results log'!$B$2)+('complete results log'!$B$2*(F644-1))),IF(M644="PLACED",((((F644-1)*J644)*'complete results log'!$B$2)-'complete results log'!$B$2),IF(J644=0,-'complete results log'!$B$2,IF(J644=0,-'complete results log'!$B$2,-('complete results log'!$B$2*2)))))))*E644</f>
        <v>-0</v>
      </c>
      <c r="S644" s="3"/>
      <c r="T644" s="3"/>
      <c r="U644" s="3"/>
      <c r="V644" s="3"/>
      <c r="W644" s="3"/>
      <c r="X644" s="3"/>
      <c r="Y644" s="3"/>
      <c r="Z644" s="3"/>
    </row>
    <row ht="12" customHeight="1" r="645">
      <c r="A645" s="26"/>
      <c r="B645" s="28"/>
      <c r="C645" s="29"/>
      <c r="D645" s="29"/>
      <c r="E645" s="29"/>
      <c r="F645" s="29"/>
      <c r="G645" s="29"/>
      <c r="H645" s="43"/>
      <c r="I645" s="43"/>
      <c r="J645" s="43"/>
      <c r="K645" s="29"/>
      <c r="L645" s="29"/>
      <c r="M645" s="20"/>
      <c r="N645" s="45">
        <f>((G645-1)*(1-(IF(H645="no",0,'complete results log'!$B$3)))+1)</f>
        <v>0.05</v>
      </c>
      <c r="O645" s="45">
        <f>E645*IF(I645="yes",2,1)</f>
        <v>0</v>
      </c>
      <c r="P645" s="46">
        <f>(IF(M645="WON-EW",((((N645-1)*J645)*'complete results log'!$B$2)+('complete results log'!$B$2*(N645-1))),IF(M645="WON",((((N645-1)*J645)*'complete results log'!$B$2)+('complete results log'!$B$2*(N645-1))),IF(M645="PLACED",((((N645-1)*J645)*'complete results log'!$B$2)-'complete results log'!$B$2),IF(J645=0,-'complete results log'!$B$2,IF(J645=0,-'complete results log'!$B$2,-('complete results log'!$B$2*2)))))))*E645</f>
        <v>-0</v>
      </c>
      <c r="Q645" s="46">
        <f>(IF(M645="WON-EW",(((K645-1)*'complete results log'!$B$2)*(1-$B$3))+(((L645-1)*'complete results log'!$B$2)*(1-$B$3)),IF(M645="WON",(((K645-1)*'complete results log'!$B$2)*(1-$B$3)),IF(M645="PLACED",(((L645-1)*'complete results log'!$B$2)*(1-$B$3))-'complete results log'!$B$2,IF(J645=0,-'complete results log'!$B$2,-('complete results log'!$B$2*2))))))*E645</f>
        <v>-0</v>
      </c>
      <c r="R645" s="46">
        <f>(IF(M645="WON-EW",((((F645-1)*J645)*'complete results log'!$B$2)+('complete results log'!$B$2*(F645-1))),IF(M645="WON",((((F645-1)*J645)*'complete results log'!$B$2)+('complete results log'!$B$2*(F645-1))),IF(M645="PLACED",((((F645-1)*J645)*'complete results log'!$B$2)-'complete results log'!$B$2),IF(J645=0,-'complete results log'!$B$2,IF(J645=0,-'complete results log'!$B$2,-('complete results log'!$B$2*2)))))))*E645</f>
        <v>-0</v>
      </c>
      <c r="S645" s="3"/>
      <c r="T645" s="3"/>
      <c r="U645" s="3"/>
      <c r="V645" s="3"/>
      <c r="W645" s="3"/>
      <c r="X645" s="3"/>
      <c r="Y645" s="3"/>
      <c r="Z645" s="3"/>
    </row>
    <row ht="12" customHeight="1" r="646">
      <c r="A646" s="26"/>
      <c r="B646" s="28"/>
      <c r="C646" s="29"/>
      <c r="D646" s="29"/>
      <c r="E646" s="29"/>
      <c r="F646" s="29"/>
      <c r="G646" s="29"/>
      <c r="H646" s="43"/>
      <c r="I646" s="43"/>
      <c r="J646" s="43"/>
      <c r="K646" s="29"/>
      <c r="L646" s="29"/>
      <c r="M646" s="20"/>
      <c r="N646" s="45">
        <f>((G646-1)*(1-(IF(H646="no",0,'complete results log'!$B$3)))+1)</f>
        <v>0.05</v>
      </c>
      <c r="O646" s="45">
        <f>E646*IF(I646="yes",2,1)</f>
        <v>0</v>
      </c>
      <c r="P646" s="46">
        <f>(IF(M646="WON-EW",((((N646-1)*J646)*'complete results log'!$B$2)+('complete results log'!$B$2*(N646-1))),IF(M646="WON",((((N646-1)*J646)*'complete results log'!$B$2)+('complete results log'!$B$2*(N646-1))),IF(M646="PLACED",((((N646-1)*J646)*'complete results log'!$B$2)-'complete results log'!$B$2),IF(J646=0,-'complete results log'!$B$2,IF(J646=0,-'complete results log'!$B$2,-('complete results log'!$B$2*2)))))))*E646</f>
        <v>-0</v>
      </c>
      <c r="Q646" s="46">
        <f>(IF(M646="WON-EW",(((K646-1)*'complete results log'!$B$2)*(1-$B$3))+(((L646-1)*'complete results log'!$B$2)*(1-$B$3)),IF(M646="WON",(((K646-1)*'complete results log'!$B$2)*(1-$B$3)),IF(M646="PLACED",(((L646-1)*'complete results log'!$B$2)*(1-$B$3))-'complete results log'!$B$2,IF(J646=0,-'complete results log'!$B$2,-('complete results log'!$B$2*2))))))*E646</f>
        <v>-0</v>
      </c>
      <c r="R646" s="46">
        <f>(IF(M646="WON-EW",((((F646-1)*J646)*'complete results log'!$B$2)+('complete results log'!$B$2*(F646-1))),IF(M646="WON",((((F646-1)*J646)*'complete results log'!$B$2)+('complete results log'!$B$2*(F646-1))),IF(M646="PLACED",((((F646-1)*J646)*'complete results log'!$B$2)-'complete results log'!$B$2),IF(J646=0,-'complete results log'!$B$2,IF(J646=0,-'complete results log'!$B$2,-('complete results log'!$B$2*2)))))))*E646</f>
        <v>-0</v>
      </c>
      <c r="S646" s="3"/>
      <c r="T646" s="3"/>
      <c r="U646" s="3"/>
      <c r="V646" s="3"/>
      <c r="W646" s="3"/>
      <c r="X646" s="3"/>
      <c r="Y646" s="3"/>
      <c r="Z646" s="3"/>
    </row>
    <row ht="12" customHeight="1" r="647">
      <c r="A647" s="26"/>
      <c r="B647" s="28"/>
      <c r="C647" s="29"/>
      <c r="D647" s="29"/>
      <c r="E647" s="29"/>
      <c r="F647" s="29"/>
      <c r="G647" s="29"/>
      <c r="H647" s="43"/>
      <c r="I647" s="43"/>
      <c r="J647" s="43"/>
      <c r="K647" s="29"/>
      <c r="L647" s="29"/>
      <c r="M647" s="20"/>
      <c r="N647" s="45">
        <f>((G647-1)*(1-(IF(H647="no",0,'complete results log'!$B$3)))+1)</f>
        <v>0.05</v>
      </c>
      <c r="O647" s="45">
        <f>E647*IF(I647="yes",2,1)</f>
        <v>0</v>
      </c>
      <c r="P647" s="46">
        <f>(IF(M647="WON-EW",((((N647-1)*J647)*'complete results log'!$B$2)+('complete results log'!$B$2*(N647-1))),IF(M647="WON",((((N647-1)*J647)*'complete results log'!$B$2)+('complete results log'!$B$2*(N647-1))),IF(M647="PLACED",((((N647-1)*J647)*'complete results log'!$B$2)-'complete results log'!$B$2),IF(J647=0,-'complete results log'!$B$2,IF(J647=0,-'complete results log'!$B$2,-('complete results log'!$B$2*2)))))))*E647</f>
        <v>-0</v>
      </c>
      <c r="Q647" s="46">
        <f>(IF(M647="WON-EW",(((K647-1)*'complete results log'!$B$2)*(1-$B$3))+(((L647-1)*'complete results log'!$B$2)*(1-$B$3)),IF(M647="WON",(((K647-1)*'complete results log'!$B$2)*(1-$B$3)),IF(M647="PLACED",(((L647-1)*'complete results log'!$B$2)*(1-$B$3))-'complete results log'!$B$2,IF(J647=0,-'complete results log'!$B$2,-('complete results log'!$B$2*2))))))*E647</f>
        <v>-0</v>
      </c>
      <c r="R647" s="46">
        <f>(IF(M647="WON-EW",((((F647-1)*J647)*'complete results log'!$B$2)+('complete results log'!$B$2*(F647-1))),IF(M647="WON",((((F647-1)*J647)*'complete results log'!$B$2)+('complete results log'!$B$2*(F647-1))),IF(M647="PLACED",((((F647-1)*J647)*'complete results log'!$B$2)-'complete results log'!$B$2),IF(J647=0,-'complete results log'!$B$2,IF(J647=0,-'complete results log'!$B$2,-('complete results log'!$B$2*2)))))))*E647</f>
        <v>-0</v>
      </c>
      <c r="S647" s="3"/>
      <c r="T647" s="3"/>
      <c r="U647" s="3"/>
      <c r="V647" s="3"/>
      <c r="W647" s="3"/>
      <c r="X647" s="3"/>
      <c r="Y647" s="3"/>
      <c r="Z647" s="3"/>
    </row>
    <row ht="12" customHeight="1" r="648">
      <c r="A648" s="26"/>
      <c r="B648" s="28"/>
      <c r="C648" s="29"/>
      <c r="D648" s="29"/>
      <c r="E648" s="29"/>
      <c r="F648" s="29"/>
      <c r="G648" s="29"/>
      <c r="H648" s="43"/>
      <c r="I648" s="43"/>
      <c r="J648" s="43"/>
      <c r="K648" s="29"/>
      <c r="L648" s="29"/>
      <c r="M648" s="20"/>
      <c r="N648" s="45">
        <f>((G648-1)*(1-(IF(H648="no",0,'complete results log'!$B$3)))+1)</f>
        <v>0.05</v>
      </c>
      <c r="O648" s="45">
        <f>E648*IF(I648="yes",2,1)</f>
        <v>0</v>
      </c>
      <c r="P648" s="46">
        <f>(IF(M648="WON-EW",((((N648-1)*J648)*'complete results log'!$B$2)+('complete results log'!$B$2*(N648-1))),IF(M648="WON",((((N648-1)*J648)*'complete results log'!$B$2)+('complete results log'!$B$2*(N648-1))),IF(M648="PLACED",((((N648-1)*J648)*'complete results log'!$B$2)-'complete results log'!$B$2),IF(J648=0,-'complete results log'!$B$2,IF(J648=0,-'complete results log'!$B$2,-('complete results log'!$B$2*2)))))))*E648</f>
        <v>-0</v>
      </c>
      <c r="Q648" s="46">
        <f>(IF(M648="WON-EW",(((K648-1)*'complete results log'!$B$2)*(1-$B$3))+(((L648-1)*'complete results log'!$B$2)*(1-$B$3)),IF(M648="WON",(((K648-1)*'complete results log'!$B$2)*(1-$B$3)),IF(M648="PLACED",(((L648-1)*'complete results log'!$B$2)*(1-$B$3))-'complete results log'!$B$2,IF(J648=0,-'complete results log'!$B$2,-('complete results log'!$B$2*2))))))*E648</f>
        <v>-0</v>
      </c>
      <c r="R648" s="46">
        <f>(IF(M648="WON-EW",((((F648-1)*J648)*'complete results log'!$B$2)+('complete results log'!$B$2*(F648-1))),IF(M648="WON",((((F648-1)*J648)*'complete results log'!$B$2)+('complete results log'!$B$2*(F648-1))),IF(M648="PLACED",((((F648-1)*J648)*'complete results log'!$B$2)-'complete results log'!$B$2),IF(J648=0,-'complete results log'!$B$2,IF(J648=0,-'complete results log'!$B$2,-('complete results log'!$B$2*2)))))))*E648</f>
        <v>-0</v>
      </c>
      <c r="S648" s="3"/>
      <c r="T648" s="3"/>
      <c r="U648" s="3"/>
      <c r="V648" s="3"/>
      <c r="W648" s="3"/>
      <c r="X648" s="3"/>
      <c r="Y648" s="3"/>
      <c r="Z648" s="3"/>
    </row>
    <row ht="12" customHeight="1" r="649">
      <c r="A649" s="26"/>
      <c r="B649" s="28"/>
      <c r="C649" s="29"/>
      <c r="D649" s="29"/>
      <c r="E649" s="29"/>
      <c r="F649" s="29"/>
      <c r="G649" s="29"/>
      <c r="H649" s="43"/>
      <c r="I649" s="43"/>
      <c r="J649" s="43"/>
      <c r="K649" s="29"/>
      <c r="L649" s="29"/>
      <c r="M649" s="20"/>
      <c r="N649" s="45">
        <f>((G649-1)*(1-(IF(H649="no",0,'complete results log'!$B$3)))+1)</f>
        <v>0.05</v>
      </c>
      <c r="O649" s="45">
        <f>E649*IF(I649="yes",2,1)</f>
        <v>0</v>
      </c>
      <c r="P649" s="46">
        <f>(IF(M649="WON-EW",((((N649-1)*J649)*'complete results log'!$B$2)+('complete results log'!$B$2*(N649-1))),IF(M649="WON",((((N649-1)*J649)*'complete results log'!$B$2)+('complete results log'!$B$2*(N649-1))),IF(M649="PLACED",((((N649-1)*J649)*'complete results log'!$B$2)-'complete results log'!$B$2),IF(J649=0,-'complete results log'!$B$2,IF(J649=0,-'complete results log'!$B$2,-('complete results log'!$B$2*2)))))))*E649</f>
        <v>-0</v>
      </c>
      <c r="Q649" s="46">
        <f>(IF(M649="WON-EW",(((K649-1)*'complete results log'!$B$2)*(1-$B$3))+(((L649-1)*'complete results log'!$B$2)*(1-$B$3)),IF(M649="WON",(((K649-1)*'complete results log'!$B$2)*(1-$B$3)),IF(M649="PLACED",(((L649-1)*'complete results log'!$B$2)*(1-$B$3))-'complete results log'!$B$2,IF(J649=0,-'complete results log'!$B$2,-('complete results log'!$B$2*2))))))*E649</f>
        <v>-0</v>
      </c>
      <c r="R649" s="46">
        <f>(IF(M649="WON-EW",((((F649-1)*J649)*'complete results log'!$B$2)+('complete results log'!$B$2*(F649-1))),IF(M649="WON",((((F649-1)*J649)*'complete results log'!$B$2)+('complete results log'!$B$2*(F649-1))),IF(M649="PLACED",((((F649-1)*J649)*'complete results log'!$B$2)-'complete results log'!$B$2),IF(J649=0,-'complete results log'!$B$2,IF(J649=0,-'complete results log'!$B$2,-('complete results log'!$B$2*2)))))))*E649</f>
        <v>-0</v>
      </c>
      <c r="S649" s="3"/>
      <c r="T649" s="3"/>
      <c r="U649" s="3"/>
      <c r="V649" s="3"/>
      <c r="W649" s="3"/>
      <c r="X649" s="3"/>
      <c r="Y649" s="3"/>
      <c r="Z649" s="3"/>
    </row>
    <row ht="12" customHeight="1" r="650">
      <c r="A650" s="26"/>
      <c r="B650" s="28"/>
      <c r="C650" s="29"/>
      <c r="D650" s="29"/>
      <c r="E650" s="29"/>
      <c r="F650" s="29"/>
      <c r="G650" s="29"/>
      <c r="H650" s="43"/>
      <c r="I650" s="43"/>
      <c r="J650" s="43"/>
      <c r="K650" s="29"/>
      <c r="L650" s="29"/>
      <c r="M650" s="20"/>
      <c r="N650" s="45">
        <f>((G650-1)*(1-(IF(H650="no",0,'complete results log'!$B$3)))+1)</f>
        <v>0.05</v>
      </c>
      <c r="O650" s="45">
        <f>E650*IF(I650="yes",2,1)</f>
        <v>0</v>
      </c>
      <c r="P650" s="46">
        <f>(IF(M650="WON-EW",((((N650-1)*J650)*'complete results log'!$B$2)+('complete results log'!$B$2*(N650-1))),IF(M650="WON",((((N650-1)*J650)*'complete results log'!$B$2)+('complete results log'!$B$2*(N650-1))),IF(M650="PLACED",((((N650-1)*J650)*'complete results log'!$B$2)-'complete results log'!$B$2),IF(J650=0,-'complete results log'!$B$2,IF(J650=0,-'complete results log'!$B$2,-('complete results log'!$B$2*2)))))))*E650</f>
        <v>-0</v>
      </c>
      <c r="Q650" s="46">
        <f>(IF(M650="WON-EW",(((K650-1)*'complete results log'!$B$2)*(1-$B$3))+(((L650-1)*'complete results log'!$B$2)*(1-$B$3)),IF(M650="WON",(((K650-1)*'complete results log'!$B$2)*(1-$B$3)),IF(M650="PLACED",(((L650-1)*'complete results log'!$B$2)*(1-$B$3))-'complete results log'!$B$2,IF(J650=0,-'complete results log'!$B$2,-('complete results log'!$B$2*2))))))*E650</f>
        <v>-0</v>
      </c>
      <c r="R650" s="46">
        <f>(IF(M650="WON-EW",((((F650-1)*J650)*'complete results log'!$B$2)+('complete results log'!$B$2*(F650-1))),IF(M650="WON",((((F650-1)*J650)*'complete results log'!$B$2)+('complete results log'!$B$2*(F650-1))),IF(M650="PLACED",((((F650-1)*J650)*'complete results log'!$B$2)-'complete results log'!$B$2),IF(J650=0,-'complete results log'!$B$2,IF(J650=0,-'complete results log'!$B$2,-('complete results log'!$B$2*2)))))))*E650</f>
        <v>-0</v>
      </c>
      <c r="S650" s="3"/>
      <c r="T650" s="3"/>
      <c r="U650" s="3"/>
      <c r="V650" s="3"/>
      <c r="W650" s="3"/>
      <c r="X650" s="3"/>
      <c r="Y650" s="3"/>
      <c r="Z650" s="3"/>
    </row>
    <row ht="12" customHeight="1" r="651">
      <c r="A651" s="26"/>
      <c r="B651" s="28"/>
      <c r="C651" s="29"/>
      <c r="D651" s="29"/>
      <c r="E651" s="29"/>
      <c r="F651" s="29"/>
      <c r="G651" s="29"/>
      <c r="H651" s="43"/>
      <c r="I651" s="43"/>
      <c r="J651" s="43"/>
      <c r="K651" s="29"/>
      <c r="L651" s="29"/>
      <c r="M651" s="20"/>
      <c r="N651" s="45">
        <f>((G651-1)*(1-(IF(H651="no",0,'complete results log'!$B$3)))+1)</f>
        <v>0.05</v>
      </c>
      <c r="O651" s="45">
        <f>E651*IF(I651="yes",2,1)</f>
        <v>0</v>
      </c>
      <c r="P651" s="46">
        <f>(IF(M651="WON-EW",((((N651-1)*J651)*'complete results log'!$B$2)+('complete results log'!$B$2*(N651-1))),IF(M651="WON",((((N651-1)*J651)*'complete results log'!$B$2)+('complete results log'!$B$2*(N651-1))),IF(M651="PLACED",((((N651-1)*J651)*'complete results log'!$B$2)-'complete results log'!$B$2),IF(J651=0,-'complete results log'!$B$2,IF(J651=0,-'complete results log'!$B$2,-('complete results log'!$B$2*2)))))))*E651</f>
        <v>-0</v>
      </c>
      <c r="Q651" s="46">
        <f>(IF(M651="WON-EW",(((K651-1)*'complete results log'!$B$2)*(1-$B$3))+(((L651-1)*'complete results log'!$B$2)*(1-$B$3)),IF(M651="WON",(((K651-1)*'complete results log'!$B$2)*(1-$B$3)),IF(M651="PLACED",(((L651-1)*'complete results log'!$B$2)*(1-$B$3))-'complete results log'!$B$2,IF(J651=0,-'complete results log'!$B$2,-('complete results log'!$B$2*2))))))*E651</f>
        <v>-0</v>
      </c>
      <c r="R651" s="46">
        <f>(IF(M651="WON-EW",((((F651-1)*J651)*'complete results log'!$B$2)+('complete results log'!$B$2*(F651-1))),IF(M651="WON",((((F651-1)*J651)*'complete results log'!$B$2)+('complete results log'!$B$2*(F651-1))),IF(M651="PLACED",((((F651-1)*J651)*'complete results log'!$B$2)-'complete results log'!$B$2),IF(J651=0,-'complete results log'!$B$2,IF(J651=0,-'complete results log'!$B$2,-('complete results log'!$B$2*2)))))))*E651</f>
        <v>-0</v>
      </c>
      <c r="S651" s="3"/>
      <c r="T651" s="3"/>
      <c r="U651" s="3"/>
      <c r="V651" s="3"/>
      <c r="W651" s="3"/>
      <c r="X651" s="3"/>
      <c r="Y651" s="3"/>
      <c r="Z651" s="3"/>
    </row>
    <row ht="12" customHeight="1" r="652">
      <c r="A652" s="26"/>
      <c r="B652" s="28"/>
      <c r="C652" s="29"/>
      <c r="D652" s="29"/>
      <c r="E652" s="29"/>
      <c r="F652" s="29"/>
      <c r="G652" s="29"/>
      <c r="H652" s="43"/>
      <c r="I652" s="43"/>
      <c r="J652" s="43"/>
      <c r="K652" s="29"/>
      <c r="L652" s="29"/>
      <c r="M652" s="20"/>
      <c r="N652" s="45">
        <f>((G652-1)*(1-(IF(H652="no",0,'complete results log'!$B$3)))+1)</f>
        <v>0.05</v>
      </c>
      <c r="O652" s="45">
        <f>E652*IF(I652="yes",2,1)</f>
        <v>0</v>
      </c>
      <c r="P652" s="46">
        <f>(IF(M652="WON-EW",((((N652-1)*J652)*'complete results log'!$B$2)+('complete results log'!$B$2*(N652-1))),IF(M652="WON",((((N652-1)*J652)*'complete results log'!$B$2)+('complete results log'!$B$2*(N652-1))),IF(M652="PLACED",((((N652-1)*J652)*'complete results log'!$B$2)-'complete results log'!$B$2),IF(J652=0,-'complete results log'!$B$2,IF(J652=0,-'complete results log'!$B$2,-('complete results log'!$B$2*2)))))))*E652</f>
        <v>-0</v>
      </c>
      <c r="Q652" s="46">
        <f>(IF(M652="WON-EW",(((K652-1)*'complete results log'!$B$2)*(1-$B$3))+(((L652-1)*'complete results log'!$B$2)*(1-$B$3)),IF(M652="WON",(((K652-1)*'complete results log'!$B$2)*(1-$B$3)),IF(M652="PLACED",(((L652-1)*'complete results log'!$B$2)*(1-$B$3))-'complete results log'!$B$2,IF(J652=0,-'complete results log'!$B$2,-('complete results log'!$B$2*2))))))*E652</f>
        <v>-0</v>
      </c>
      <c r="R652" s="46">
        <f>(IF(M652="WON-EW",((((F652-1)*J652)*'complete results log'!$B$2)+('complete results log'!$B$2*(F652-1))),IF(M652="WON",((((F652-1)*J652)*'complete results log'!$B$2)+('complete results log'!$B$2*(F652-1))),IF(M652="PLACED",((((F652-1)*J652)*'complete results log'!$B$2)-'complete results log'!$B$2),IF(J652=0,-'complete results log'!$B$2,IF(J652=0,-'complete results log'!$B$2,-('complete results log'!$B$2*2)))))))*E652</f>
        <v>-0</v>
      </c>
      <c r="S652" s="3"/>
      <c r="T652" s="3"/>
      <c r="U652" s="3"/>
      <c r="V652" s="3"/>
      <c r="W652" s="3"/>
      <c r="X652" s="3"/>
      <c r="Y652" s="3"/>
      <c r="Z652" s="3"/>
    </row>
    <row ht="12" customHeight="1" r="653">
      <c r="A653" s="26"/>
      <c r="B653" s="28"/>
      <c r="C653" s="29"/>
      <c r="D653" s="29"/>
      <c r="E653" s="29"/>
      <c r="F653" s="29"/>
      <c r="G653" s="29"/>
      <c r="H653" s="43"/>
      <c r="I653" s="43"/>
      <c r="J653" s="43"/>
      <c r="K653" s="29"/>
      <c r="L653" s="29"/>
      <c r="M653" s="20"/>
      <c r="N653" s="45">
        <f>((G653-1)*(1-(IF(H653="no",0,'complete results log'!$B$3)))+1)</f>
        <v>0.05</v>
      </c>
      <c r="O653" s="45">
        <f>E653*IF(I653="yes",2,1)</f>
        <v>0</v>
      </c>
      <c r="P653" s="46">
        <f>(IF(M653="WON-EW",((((N653-1)*J653)*'complete results log'!$B$2)+('complete results log'!$B$2*(N653-1))),IF(M653="WON",((((N653-1)*J653)*'complete results log'!$B$2)+('complete results log'!$B$2*(N653-1))),IF(M653="PLACED",((((N653-1)*J653)*'complete results log'!$B$2)-'complete results log'!$B$2),IF(J653=0,-'complete results log'!$B$2,IF(J653=0,-'complete results log'!$B$2,-('complete results log'!$B$2*2)))))))*E653</f>
        <v>-0</v>
      </c>
      <c r="Q653" s="46">
        <f>(IF(M653="WON-EW",(((K653-1)*'complete results log'!$B$2)*(1-$B$3))+(((L653-1)*'complete results log'!$B$2)*(1-$B$3)),IF(M653="WON",(((K653-1)*'complete results log'!$B$2)*(1-$B$3)),IF(M653="PLACED",(((L653-1)*'complete results log'!$B$2)*(1-$B$3))-'complete results log'!$B$2,IF(J653=0,-'complete results log'!$B$2,-('complete results log'!$B$2*2))))))*E653</f>
        <v>-0</v>
      </c>
      <c r="R653" s="46">
        <f>(IF(M653="WON-EW",((((F653-1)*J653)*'complete results log'!$B$2)+('complete results log'!$B$2*(F653-1))),IF(M653="WON",((((F653-1)*J653)*'complete results log'!$B$2)+('complete results log'!$B$2*(F653-1))),IF(M653="PLACED",((((F653-1)*J653)*'complete results log'!$B$2)-'complete results log'!$B$2),IF(J653=0,-'complete results log'!$B$2,IF(J653=0,-'complete results log'!$B$2,-('complete results log'!$B$2*2)))))))*E653</f>
        <v>-0</v>
      </c>
      <c r="S653" s="3"/>
      <c r="T653" s="3"/>
      <c r="U653" s="3"/>
      <c r="V653" s="3"/>
      <c r="W653" s="3"/>
      <c r="X653" s="3"/>
      <c r="Y653" s="3"/>
      <c r="Z653" s="3"/>
    </row>
    <row ht="12" customHeight="1" r="654">
      <c r="A654" s="26"/>
      <c r="B654" s="28"/>
      <c r="C654" s="29"/>
      <c r="D654" s="29"/>
      <c r="E654" s="29"/>
      <c r="F654" s="29"/>
      <c r="G654" s="29"/>
      <c r="H654" s="43"/>
      <c r="I654" s="43"/>
      <c r="J654" s="43"/>
      <c r="K654" s="29"/>
      <c r="L654" s="29"/>
      <c r="M654" s="20"/>
      <c r="N654" s="45">
        <f>((G654-1)*(1-(IF(H654="no",0,'complete results log'!$B$3)))+1)</f>
        <v>0.05</v>
      </c>
      <c r="O654" s="45">
        <f>E654*IF(I654="yes",2,1)</f>
        <v>0</v>
      </c>
      <c r="P654" s="46">
        <f>(IF(M654="WON-EW",((((N654-1)*J654)*'complete results log'!$B$2)+('complete results log'!$B$2*(N654-1))),IF(M654="WON",((((N654-1)*J654)*'complete results log'!$B$2)+('complete results log'!$B$2*(N654-1))),IF(M654="PLACED",((((N654-1)*J654)*'complete results log'!$B$2)-'complete results log'!$B$2),IF(J654=0,-'complete results log'!$B$2,IF(J654=0,-'complete results log'!$B$2,-('complete results log'!$B$2*2)))))))*E654</f>
        <v>-0</v>
      </c>
      <c r="Q654" s="46">
        <f>(IF(M654="WON-EW",(((K654-1)*'complete results log'!$B$2)*(1-$B$3))+(((L654-1)*'complete results log'!$B$2)*(1-$B$3)),IF(M654="WON",(((K654-1)*'complete results log'!$B$2)*(1-$B$3)),IF(M654="PLACED",(((L654-1)*'complete results log'!$B$2)*(1-$B$3))-'complete results log'!$B$2,IF(J654=0,-'complete results log'!$B$2,-('complete results log'!$B$2*2))))))*E654</f>
        <v>-0</v>
      </c>
      <c r="R654" s="46">
        <f>(IF(M654="WON-EW",((((F654-1)*J654)*'complete results log'!$B$2)+('complete results log'!$B$2*(F654-1))),IF(M654="WON",((((F654-1)*J654)*'complete results log'!$B$2)+('complete results log'!$B$2*(F654-1))),IF(M654="PLACED",((((F654-1)*J654)*'complete results log'!$B$2)-'complete results log'!$B$2),IF(J654=0,-'complete results log'!$B$2,IF(J654=0,-'complete results log'!$B$2,-('complete results log'!$B$2*2)))))))*E654</f>
        <v>-0</v>
      </c>
      <c r="S654" s="3"/>
      <c r="T654" s="3"/>
      <c r="U654" s="3"/>
      <c r="V654" s="3"/>
      <c r="W654" s="3"/>
      <c r="X654" s="3"/>
      <c r="Y654" s="3"/>
      <c r="Z654" s="3"/>
    </row>
    <row ht="12" customHeight="1" r="655">
      <c r="A655" s="26"/>
      <c r="B655" s="28"/>
      <c r="C655" s="29"/>
      <c r="D655" s="29"/>
      <c r="E655" s="29"/>
      <c r="F655" s="29"/>
      <c r="G655" s="29"/>
      <c r="H655" s="43"/>
      <c r="I655" s="43"/>
      <c r="J655" s="43"/>
      <c r="K655" s="29"/>
      <c r="L655" s="29"/>
      <c r="M655" s="20"/>
      <c r="N655" s="45">
        <f>((G655-1)*(1-(IF(H655="no",0,'complete results log'!$B$3)))+1)</f>
        <v>0.05</v>
      </c>
      <c r="O655" s="45">
        <f>E655*IF(I655="yes",2,1)</f>
        <v>0</v>
      </c>
      <c r="P655" s="46">
        <f>(IF(M655="WON-EW",((((N655-1)*J655)*'complete results log'!$B$2)+('complete results log'!$B$2*(N655-1))),IF(M655="WON",((((N655-1)*J655)*'complete results log'!$B$2)+('complete results log'!$B$2*(N655-1))),IF(M655="PLACED",((((N655-1)*J655)*'complete results log'!$B$2)-'complete results log'!$B$2),IF(J655=0,-'complete results log'!$B$2,IF(J655=0,-'complete results log'!$B$2,-('complete results log'!$B$2*2)))))))*E655</f>
        <v>-0</v>
      </c>
      <c r="Q655" s="46">
        <f>(IF(M655="WON-EW",(((K655-1)*'complete results log'!$B$2)*(1-$B$3))+(((L655-1)*'complete results log'!$B$2)*(1-$B$3)),IF(M655="WON",(((K655-1)*'complete results log'!$B$2)*(1-$B$3)),IF(M655="PLACED",(((L655-1)*'complete results log'!$B$2)*(1-$B$3))-'complete results log'!$B$2,IF(J655=0,-'complete results log'!$B$2,-('complete results log'!$B$2*2))))))*E655</f>
        <v>-0</v>
      </c>
      <c r="R655" s="46">
        <f>(IF(M655="WON-EW",((((F655-1)*J655)*'complete results log'!$B$2)+('complete results log'!$B$2*(F655-1))),IF(M655="WON",((((F655-1)*J655)*'complete results log'!$B$2)+('complete results log'!$B$2*(F655-1))),IF(M655="PLACED",((((F655-1)*J655)*'complete results log'!$B$2)-'complete results log'!$B$2),IF(J655=0,-'complete results log'!$B$2,IF(J655=0,-'complete results log'!$B$2,-('complete results log'!$B$2*2)))))))*E655</f>
        <v>-0</v>
      </c>
      <c r="S655" s="3"/>
      <c r="T655" s="3"/>
      <c r="U655" s="3"/>
      <c r="V655" s="3"/>
      <c r="W655" s="3"/>
      <c r="X655" s="3"/>
      <c r="Y655" s="3"/>
      <c r="Z655" s="3"/>
    </row>
    <row ht="12" customHeight="1" r="656">
      <c r="A656" s="26"/>
      <c r="B656" s="28"/>
      <c r="C656" s="29"/>
      <c r="D656" s="29"/>
      <c r="E656" s="29"/>
      <c r="F656" s="29"/>
      <c r="G656" s="29"/>
      <c r="H656" s="43"/>
      <c r="I656" s="43"/>
      <c r="J656" s="43"/>
      <c r="K656" s="29"/>
      <c r="L656" s="29"/>
      <c r="M656" s="20"/>
      <c r="N656" s="45">
        <f>((G656-1)*(1-(IF(H656="no",0,'complete results log'!$B$3)))+1)</f>
        <v>0.05</v>
      </c>
      <c r="O656" s="45">
        <f>E656*IF(I656="yes",2,1)</f>
        <v>0</v>
      </c>
      <c r="P656" s="46">
        <f>(IF(M656="WON-EW",((((N656-1)*J656)*'complete results log'!$B$2)+('complete results log'!$B$2*(N656-1))),IF(M656="WON",((((N656-1)*J656)*'complete results log'!$B$2)+('complete results log'!$B$2*(N656-1))),IF(M656="PLACED",((((N656-1)*J656)*'complete results log'!$B$2)-'complete results log'!$B$2),IF(J656=0,-'complete results log'!$B$2,IF(J656=0,-'complete results log'!$B$2,-('complete results log'!$B$2*2)))))))*E656</f>
        <v>-0</v>
      </c>
      <c r="Q656" s="46">
        <f>(IF(M656="WON-EW",(((K656-1)*'complete results log'!$B$2)*(1-$B$3))+(((L656-1)*'complete results log'!$B$2)*(1-$B$3)),IF(M656="WON",(((K656-1)*'complete results log'!$B$2)*(1-$B$3)),IF(M656="PLACED",(((L656-1)*'complete results log'!$B$2)*(1-$B$3))-'complete results log'!$B$2,IF(J656=0,-'complete results log'!$B$2,-('complete results log'!$B$2*2))))))*E656</f>
        <v>-0</v>
      </c>
      <c r="R656" s="46">
        <f>(IF(M656="WON-EW",((((F656-1)*J656)*'complete results log'!$B$2)+('complete results log'!$B$2*(F656-1))),IF(M656="WON",((((F656-1)*J656)*'complete results log'!$B$2)+('complete results log'!$B$2*(F656-1))),IF(M656="PLACED",((((F656-1)*J656)*'complete results log'!$B$2)-'complete results log'!$B$2),IF(J656=0,-'complete results log'!$B$2,IF(J656=0,-'complete results log'!$B$2,-('complete results log'!$B$2*2)))))))*E656</f>
        <v>-0</v>
      </c>
      <c r="S656" s="3"/>
      <c r="T656" s="3"/>
      <c r="U656" s="3"/>
      <c r="V656" s="3"/>
      <c r="W656" s="3"/>
      <c r="X656" s="3"/>
      <c r="Y656" s="3"/>
      <c r="Z656" s="3"/>
    </row>
    <row ht="12" customHeight="1" r="657">
      <c r="A657" s="26"/>
      <c r="B657" s="28"/>
      <c r="C657" s="29"/>
      <c r="D657" s="29"/>
      <c r="E657" s="29"/>
      <c r="F657" s="29"/>
      <c r="G657" s="29"/>
      <c r="H657" s="43"/>
      <c r="I657" s="43"/>
      <c r="J657" s="43"/>
      <c r="K657" s="29"/>
      <c r="L657" s="29"/>
      <c r="M657" s="20"/>
      <c r="N657" s="45">
        <f>((G657-1)*(1-(IF(H657="no",0,'complete results log'!$B$3)))+1)</f>
        <v>0.05</v>
      </c>
      <c r="O657" s="45">
        <f>E657*IF(I657="yes",2,1)</f>
        <v>0</v>
      </c>
      <c r="P657" s="46">
        <f>(IF(M657="WON-EW",((((N657-1)*J657)*'complete results log'!$B$2)+('complete results log'!$B$2*(N657-1))),IF(M657="WON",((((N657-1)*J657)*'complete results log'!$B$2)+('complete results log'!$B$2*(N657-1))),IF(M657="PLACED",((((N657-1)*J657)*'complete results log'!$B$2)-'complete results log'!$B$2),IF(J657=0,-'complete results log'!$B$2,IF(J657=0,-'complete results log'!$B$2,-('complete results log'!$B$2*2)))))))*E657</f>
        <v>-0</v>
      </c>
      <c r="Q657" s="46">
        <f>(IF(M657="WON-EW",(((K657-1)*'complete results log'!$B$2)*(1-$B$3))+(((L657-1)*'complete results log'!$B$2)*(1-$B$3)),IF(M657="WON",(((K657-1)*'complete results log'!$B$2)*(1-$B$3)),IF(M657="PLACED",(((L657-1)*'complete results log'!$B$2)*(1-$B$3))-'complete results log'!$B$2,IF(J657=0,-'complete results log'!$B$2,-('complete results log'!$B$2*2))))))*E657</f>
        <v>-0</v>
      </c>
      <c r="R657" s="46">
        <f>(IF(M657="WON-EW",((((F657-1)*J657)*'complete results log'!$B$2)+('complete results log'!$B$2*(F657-1))),IF(M657="WON",((((F657-1)*J657)*'complete results log'!$B$2)+('complete results log'!$B$2*(F657-1))),IF(M657="PLACED",((((F657-1)*J657)*'complete results log'!$B$2)-'complete results log'!$B$2),IF(J657=0,-'complete results log'!$B$2,IF(J657=0,-'complete results log'!$B$2,-('complete results log'!$B$2*2)))))))*E657</f>
        <v>-0</v>
      </c>
      <c r="S657" s="3"/>
      <c r="T657" s="3"/>
      <c r="U657" s="3"/>
      <c r="V657" s="3"/>
      <c r="W657" s="3"/>
      <c r="X657" s="3"/>
      <c r="Y657" s="3"/>
      <c r="Z657" s="3"/>
    </row>
    <row ht="12" customHeight="1" r="658">
      <c r="A658" s="26"/>
      <c r="B658" s="28"/>
      <c r="C658" s="29"/>
      <c r="D658" s="29"/>
      <c r="E658" s="29"/>
      <c r="F658" s="29"/>
      <c r="G658" s="29"/>
      <c r="H658" s="43"/>
      <c r="I658" s="43"/>
      <c r="J658" s="43"/>
      <c r="K658" s="29"/>
      <c r="L658" s="29"/>
      <c r="M658" s="20"/>
      <c r="N658" s="45">
        <f>((G658-1)*(1-(IF(H658="no",0,'complete results log'!$B$3)))+1)</f>
        <v>0.05</v>
      </c>
      <c r="O658" s="45">
        <f>E658*IF(I658="yes",2,1)</f>
        <v>0</v>
      </c>
      <c r="P658" s="46">
        <f>(IF(M658="WON-EW",((((N658-1)*J658)*'complete results log'!$B$2)+('complete results log'!$B$2*(N658-1))),IF(M658="WON",((((N658-1)*J658)*'complete results log'!$B$2)+('complete results log'!$B$2*(N658-1))),IF(M658="PLACED",((((N658-1)*J658)*'complete results log'!$B$2)-'complete results log'!$B$2),IF(J658=0,-'complete results log'!$B$2,IF(J658=0,-'complete results log'!$B$2,-('complete results log'!$B$2*2)))))))*E658</f>
        <v>-0</v>
      </c>
      <c r="Q658" s="46">
        <f>(IF(M658="WON-EW",(((K658-1)*'complete results log'!$B$2)*(1-$B$3))+(((L658-1)*'complete results log'!$B$2)*(1-$B$3)),IF(M658="WON",(((K658-1)*'complete results log'!$B$2)*(1-$B$3)),IF(M658="PLACED",(((L658-1)*'complete results log'!$B$2)*(1-$B$3))-'complete results log'!$B$2,IF(J658=0,-'complete results log'!$B$2,-('complete results log'!$B$2*2))))))*E658</f>
        <v>-0</v>
      </c>
      <c r="R658" s="46">
        <f>(IF(M658="WON-EW",((((F658-1)*J658)*'complete results log'!$B$2)+('complete results log'!$B$2*(F658-1))),IF(M658="WON",((((F658-1)*J658)*'complete results log'!$B$2)+('complete results log'!$B$2*(F658-1))),IF(M658="PLACED",((((F658-1)*J658)*'complete results log'!$B$2)-'complete results log'!$B$2),IF(J658=0,-'complete results log'!$B$2,IF(J658=0,-'complete results log'!$B$2,-('complete results log'!$B$2*2)))))))*E658</f>
        <v>-0</v>
      </c>
      <c r="S658" s="3"/>
      <c r="T658" s="3"/>
      <c r="U658" s="3"/>
      <c r="V658" s="3"/>
      <c r="W658" s="3"/>
      <c r="X658" s="3"/>
      <c r="Y658" s="3"/>
      <c r="Z658" s="3"/>
    </row>
    <row ht="12" customHeight="1" r="659">
      <c r="A659" s="26"/>
      <c r="B659" s="28"/>
      <c r="C659" s="29"/>
      <c r="D659" s="29"/>
      <c r="E659" s="29"/>
      <c r="F659" s="29"/>
      <c r="G659" s="29"/>
      <c r="H659" s="43"/>
      <c r="I659" s="43"/>
      <c r="J659" s="43"/>
      <c r="K659" s="29"/>
      <c r="L659" s="29"/>
      <c r="M659" s="20"/>
      <c r="N659" s="45">
        <f>((G659-1)*(1-(IF(H659="no",0,'complete results log'!$B$3)))+1)</f>
        <v>0.05</v>
      </c>
      <c r="O659" s="45">
        <f>E659*IF(I659="yes",2,1)</f>
        <v>0</v>
      </c>
      <c r="P659" s="46">
        <f>(IF(M659="WON-EW",((((N659-1)*J659)*'complete results log'!$B$2)+('complete results log'!$B$2*(N659-1))),IF(M659="WON",((((N659-1)*J659)*'complete results log'!$B$2)+('complete results log'!$B$2*(N659-1))),IF(M659="PLACED",((((N659-1)*J659)*'complete results log'!$B$2)-'complete results log'!$B$2),IF(J659=0,-'complete results log'!$B$2,IF(J659=0,-'complete results log'!$B$2,-('complete results log'!$B$2*2)))))))*E659</f>
        <v>-0</v>
      </c>
      <c r="Q659" s="46">
        <f>(IF(M659="WON-EW",(((K659-1)*'complete results log'!$B$2)*(1-$B$3))+(((L659-1)*'complete results log'!$B$2)*(1-$B$3)),IF(M659="WON",(((K659-1)*'complete results log'!$B$2)*(1-$B$3)),IF(M659="PLACED",(((L659-1)*'complete results log'!$B$2)*(1-$B$3))-'complete results log'!$B$2,IF(J659=0,-'complete results log'!$B$2,-('complete results log'!$B$2*2))))))*E659</f>
        <v>-0</v>
      </c>
      <c r="R659" s="46">
        <f>(IF(M659="WON-EW",((((F659-1)*J659)*'complete results log'!$B$2)+('complete results log'!$B$2*(F659-1))),IF(M659="WON",((((F659-1)*J659)*'complete results log'!$B$2)+('complete results log'!$B$2*(F659-1))),IF(M659="PLACED",((((F659-1)*J659)*'complete results log'!$B$2)-'complete results log'!$B$2),IF(J659=0,-'complete results log'!$B$2,IF(J659=0,-'complete results log'!$B$2,-('complete results log'!$B$2*2)))))))*E659</f>
        <v>-0</v>
      </c>
      <c r="S659" s="3"/>
      <c r="T659" s="3"/>
      <c r="U659" s="3"/>
      <c r="V659" s="3"/>
      <c r="W659" s="3"/>
      <c r="X659" s="3"/>
      <c r="Y659" s="3"/>
      <c r="Z659" s="3"/>
    </row>
    <row ht="12" customHeight="1" r="660">
      <c r="A660" s="26"/>
      <c r="B660" s="28"/>
      <c r="C660" s="29"/>
      <c r="D660" s="29"/>
      <c r="E660" s="29"/>
      <c r="F660" s="29"/>
      <c r="G660" s="29"/>
      <c r="H660" s="43"/>
      <c r="I660" s="43"/>
      <c r="J660" s="43"/>
      <c r="K660" s="29"/>
      <c r="L660" s="29"/>
      <c r="M660" s="20"/>
      <c r="N660" s="45">
        <f>((G660-1)*(1-(IF(H660="no",0,'complete results log'!$B$3)))+1)</f>
        <v>0.05</v>
      </c>
      <c r="O660" s="45">
        <f>E660*IF(I660="yes",2,1)</f>
        <v>0</v>
      </c>
      <c r="P660" s="46">
        <f>(IF(M660="WON-EW",((((N660-1)*J660)*'complete results log'!$B$2)+('complete results log'!$B$2*(N660-1))),IF(M660="WON",((((N660-1)*J660)*'complete results log'!$B$2)+('complete results log'!$B$2*(N660-1))),IF(M660="PLACED",((((N660-1)*J660)*'complete results log'!$B$2)-'complete results log'!$B$2),IF(J660=0,-'complete results log'!$B$2,IF(J660=0,-'complete results log'!$B$2,-('complete results log'!$B$2*2)))))))*E660</f>
        <v>-0</v>
      </c>
      <c r="Q660" s="46">
        <f>(IF(M660="WON-EW",(((K660-1)*'complete results log'!$B$2)*(1-$B$3))+(((L660-1)*'complete results log'!$B$2)*(1-$B$3)),IF(M660="WON",(((K660-1)*'complete results log'!$B$2)*(1-$B$3)),IF(M660="PLACED",(((L660-1)*'complete results log'!$B$2)*(1-$B$3))-'complete results log'!$B$2,IF(J660=0,-'complete results log'!$B$2,-('complete results log'!$B$2*2))))))*E660</f>
        <v>-0</v>
      </c>
      <c r="R660" s="46">
        <f>(IF(M660="WON-EW",((((F660-1)*J660)*'complete results log'!$B$2)+('complete results log'!$B$2*(F660-1))),IF(M660="WON",((((F660-1)*J660)*'complete results log'!$B$2)+('complete results log'!$B$2*(F660-1))),IF(M660="PLACED",((((F660-1)*J660)*'complete results log'!$B$2)-'complete results log'!$B$2),IF(J660=0,-'complete results log'!$B$2,IF(J660=0,-'complete results log'!$B$2,-('complete results log'!$B$2*2)))))))*E660</f>
        <v>-0</v>
      </c>
      <c r="S660" s="3"/>
      <c r="T660" s="3"/>
      <c r="U660" s="3"/>
      <c r="V660" s="3"/>
      <c r="W660" s="3"/>
      <c r="X660" s="3"/>
      <c r="Y660" s="3"/>
      <c r="Z660" s="3"/>
    </row>
    <row ht="12" customHeight="1" r="661">
      <c r="A661" s="26"/>
      <c r="B661" s="28"/>
      <c r="C661" s="29"/>
      <c r="D661" s="29"/>
      <c r="E661" s="29"/>
      <c r="F661" s="29"/>
      <c r="G661" s="29"/>
      <c r="H661" s="43"/>
      <c r="I661" s="43"/>
      <c r="J661" s="43"/>
      <c r="K661" s="29"/>
      <c r="L661" s="29"/>
      <c r="M661" s="20"/>
      <c r="N661" s="45">
        <f>((G661-1)*(1-(IF(H661="no",0,'complete results log'!$B$3)))+1)</f>
        <v>0.05</v>
      </c>
      <c r="O661" s="45">
        <f>E661*IF(I661="yes",2,1)</f>
        <v>0</v>
      </c>
      <c r="P661" s="46">
        <f>(IF(M661="WON-EW",((((N661-1)*J661)*'complete results log'!$B$2)+('complete results log'!$B$2*(N661-1))),IF(M661="WON",((((N661-1)*J661)*'complete results log'!$B$2)+('complete results log'!$B$2*(N661-1))),IF(M661="PLACED",((((N661-1)*J661)*'complete results log'!$B$2)-'complete results log'!$B$2),IF(J661=0,-'complete results log'!$B$2,IF(J661=0,-'complete results log'!$B$2,-('complete results log'!$B$2*2)))))))*E661</f>
        <v>-0</v>
      </c>
      <c r="Q661" s="46">
        <f>(IF(M661="WON-EW",(((K661-1)*'complete results log'!$B$2)*(1-$B$3))+(((L661-1)*'complete results log'!$B$2)*(1-$B$3)),IF(M661="WON",(((K661-1)*'complete results log'!$B$2)*(1-$B$3)),IF(M661="PLACED",(((L661-1)*'complete results log'!$B$2)*(1-$B$3))-'complete results log'!$B$2,IF(J661=0,-'complete results log'!$B$2,-('complete results log'!$B$2*2))))))*E661</f>
        <v>-0</v>
      </c>
      <c r="R661" s="46">
        <f>(IF(M661="WON-EW",((((F661-1)*J661)*'complete results log'!$B$2)+('complete results log'!$B$2*(F661-1))),IF(M661="WON",((((F661-1)*J661)*'complete results log'!$B$2)+('complete results log'!$B$2*(F661-1))),IF(M661="PLACED",((((F661-1)*J661)*'complete results log'!$B$2)-'complete results log'!$B$2),IF(J661=0,-'complete results log'!$B$2,IF(J661=0,-'complete results log'!$B$2,-('complete results log'!$B$2*2)))))))*E661</f>
        <v>-0</v>
      </c>
      <c r="S661" s="3"/>
      <c r="T661" s="3"/>
      <c r="U661" s="3"/>
      <c r="V661" s="3"/>
      <c r="W661" s="3"/>
      <c r="X661" s="3"/>
      <c r="Y661" s="3"/>
      <c r="Z661" s="3"/>
    </row>
    <row ht="12" customHeight="1" r="662">
      <c r="A662" s="26"/>
      <c r="B662" s="28"/>
      <c r="C662" s="29"/>
      <c r="D662" s="29"/>
      <c r="E662" s="29"/>
      <c r="F662" s="29"/>
      <c r="G662" s="29"/>
      <c r="H662" s="43"/>
      <c r="I662" s="43"/>
      <c r="J662" s="43"/>
      <c r="K662" s="29"/>
      <c r="L662" s="29"/>
      <c r="M662" s="20"/>
      <c r="N662" s="45">
        <f>((G662-1)*(1-(IF(H662="no",0,'complete results log'!$B$3)))+1)</f>
        <v>0.05</v>
      </c>
      <c r="O662" s="45">
        <f>E662*IF(I662="yes",2,1)</f>
        <v>0</v>
      </c>
      <c r="P662" s="46">
        <f>(IF(M662="WON-EW",((((N662-1)*J662)*'complete results log'!$B$2)+('complete results log'!$B$2*(N662-1))),IF(M662="WON",((((N662-1)*J662)*'complete results log'!$B$2)+('complete results log'!$B$2*(N662-1))),IF(M662="PLACED",((((N662-1)*J662)*'complete results log'!$B$2)-'complete results log'!$B$2),IF(J662=0,-'complete results log'!$B$2,IF(J662=0,-'complete results log'!$B$2,-('complete results log'!$B$2*2)))))))*E662</f>
        <v>-0</v>
      </c>
      <c r="Q662" s="46">
        <f>(IF(M662="WON-EW",(((K662-1)*'complete results log'!$B$2)*(1-$B$3))+(((L662-1)*'complete results log'!$B$2)*(1-$B$3)),IF(M662="WON",(((K662-1)*'complete results log'!$B$2)*(1-$B$3)),IF(M662="PLACED",(((L662-1)*'complete results log'!$B$2)*(1-$B$3))-'complete results log'!$B$2,IF(J662=0,-'complete results log'!$B$2,-('complete results log'!$B$2*2))))))*E662</f>
        <v>-0</v>
      </c>
      <c r="R662" s="46">
        <f>(IF(M662="WON-EW",((((F662-1)*J662)*'complete results log'!$B$2)+('complete results log'!$B$2*(F662-1))),IF(M662="WON",((((F662-1)*J662)*'complete results log'!$B$2)+('complete results log'!$B$2*(F662-1))),IF(M662="PLACED",((((F662-1)*J662)*'complete results log'!$B$2)-'complete results log'!$B$2),IF(J662=0,-'complete results log'!$B$2,IF(J662=0,-'complete results log'!$B$2,-('complete results log'!$B$2*2)))))))*E662</f>
        <v>-0</v>
      </c>
      <c r="S662" s="3"/>
      <c r="T662" s="3"/>
      <c r="U662" s="3"/>
      <c r="V662" s="3"/>
      <c r="W662" s="3"/>
      <c r="X662" s="3"/>
      <c r="Y662" s="3"/>
      <c r="Z662" s="3"/>
    </row>
    <row ht="12" customHeight="1" r="663">
      <c r="A663" s="26"/>
      <c r="B663" s="28"/>
      <c r="C663" s="29"/>
      <c r="D663" s="29"/>
      <c r="E663" s="29"/>
      <c r="F663" s="29"/>
      <c r="G663" s="29"/>
      <c r="H663" s="43"/>
      <c r="I663" s="43"/>
      <c r="J663" s="43"/>
      <c r="K663" s="29"/>
      <c r="L663" s="29"/>
      <c r="M663" s="20"/>
      <c r="N663" s="45">
        <f>((G663-1)*(1-(IF(H663="no",0,'complete results log'!$B$3)))+1)</f>
        <v>0.05</v>
      </c>
      <c r="O663" s="45">
        <f>E663*IF(I663="yes",2,1)</f>
        <v>0</v>
      </c>
      <c r="P663" s="46">
        <f>(IF(M663="WON-EW",((((N663-1)*J663)*'complete results log'!$B$2)+('complete results log'!$B$2*(N663-1))),IF(M663="WON",((((N663-1)*J663)*'complete results log'!$B$2)+('complete results log'!$B$2*(N663-1))),IF(M663="PLACED",((((N663-1)*J663)*'complete results log'!$B$2)-'complete results log'!$B$2),IF(J663=0,-'complete results log'!$B$2,IF(J663=0,-'complete results log'!$B$2,-('complete results log'!$B$2*2)))))))*E663</f>
        <v>-0</v>
      </c>
      <c r="Q663" s="46">
        <f>(IF(M663="WON-EW",(((K663-1)*'complete results log'!$B$2)*(1-$B$3))+(((L663-1)*'complete results log'!$B$2)*(1-$B$3)),IF(M663="WON",(((K663-1)*'complete results log'!$B$2)*(1-$B$3)),IF(M663="PLACED",(((L663-1)*'complete results log'!$B$2)*(1-$B$3))-'complete results log'!$B$2,IF(J663=0,-'complete results log'!$B$2,-('complete results log'!$B$2*2))))))*E663</f>
        <v>-0</v>
      </c>
      <c r="R663" s="46">
        <f>(IF(M663="WON-EW",((((F663-1)*J663)*'complete results log'!$B$2)+('complete results log'!$B$2*(F663-1))),IF(M663="WON",((((F663-1)*J663)*'complete results log'!$B$2)+('complete results log'!$B$2*(F663-1))),IF(M663="PLACED",((((F663-1)*J663)*'complete results log'!$B$2)-'complete results log'!$B$2),IF(J663=0,-'complete results log'!$B$2,IF(J663=0,-'complete results log'!$B$2,-('complete results log'!$B$2*2)))))))*E663</f>
        <v>-0</v>
      </c>
      <c r="S663" s="3"/>
      <c r="T663" s="3"/>
      <c r="U663" s="3"/>
      <c r="V663" s="3"/>
      <c r="W663" s="3"/>
      <c r="X663" s="3"/>
      <c r="Y663" s="3"/>
      <c r="Z663" s="3"/>
    </row>
    <row ht="12" customHeight="1" r="664">
      <c r="A664" s="26"/>
      <c r="B664" s="28"/>
      <c r="C664" s="29"/>
      <c r="D664" s="29"/>
      <c r="E664" s="29"/>
      <c r="F664" s="29"/>
      <c r="G664" s="29"/>
      <c r="H664" s="43"/>
      <c r="I664" s="43"/>
      <c r="J664" s="43"/>
      <c r="K664" s="29"/>
      <c r="L664" s="29"/>
      <c r="M664" s="20"/>
      <c r="N664" s="45">
        <f>((G664-1)*(1-(IF(H664="no",0,'complete results log'!$B$3)))+1)</f>
        <v>0.05</v>
      </c>
      <c r="O664" s="45">
        <f>E664*IF(I664="yes",2,1)</f>
        <v>0</v>
      </c>
      <c r="P664" s="46">
        <f>(IF(M664="WON-EW",((((N664-1)*J664)*'complete results log'!$B$2)+('complete results log'!$B$2*(N664-1))),IF(M664="WON",((((N664-1)*J664)*'complete results log'!$B$2)+('complete results log'!$B$2*(N664-1))),IF(M664="PLACED",((((N664-1)*J664)*'complete results log'!$B$2)-'complete results log'!$B$2),IF(J664=0,-'complete results log'!$B$2,IF(J664=0,-'complete results log'!$B$2,-('complete results log'!$B$2*2)))))))*E664</f>
        <v>-0</v>
      </c>
      <c r="Q664" s="46">
        <f>(IF(M664="WON-EW",(((K664-1)*'complete results log'!$B$2)*(1-$B$3))+(((L664-1)*'complete results log'!$B$2)*(1-$B$3)),IF(M664="WON",(((K664-1)*'complete results log'!$B$2)*(1-$B$3)),IF(M664="PLACED",(((L664-1)*'complete results log'!$B$2)*(1-$B$3))-'complete results log'!$B$2,IF(J664=0,-'complete results log'!$B$2,-('complete results log'!$B$2*2))))))*E664</f>
        <v>-0</v>
      </c>
      <c r="R664" s="46">
        <f>(IF(M664="WON-EW",((((F664-1)*J664)*'complete results log'!$B$2)+('complete results log'!$B$2*(F664-1))),IF(M664="WON",((((F664-1)*J664)*'complete results log'!$B$2)+('complete results log'!$B$2*(F664-1))),IF(M664="PLACED",((((F664-1)*J664)*'complete results log'!$B$2)-'complete results log'!$B$2),IF(J664=0,-'complete results log'!$B$2,IF(J664=0,-'complete results log'!$B$2,-('complete results log'!$B$2*2)))))))*E664</f>
        <v>-0</v>
      </c>
      <c r="S664" s="3"/>
      <c r="T664" s="3"/>
      <c r="U664" s="3"/>
      <c r="V664" s="3"/>
      <c r="W664" s="3"/>
      <c r="X664" s="3"/>
      <c r="Y664" s="3"/>
      <c r="Z664" s="3"/>
    </row>
    <row ht="12" customHeight="1" r="665">
      <c r="A665" s="26"/>
      <c r="B665" s="28"/>
      <c r="C665" s="29"/>
      <c r="D665" s="29"/>
      <c r="E665" s="29"/>
      <c r="F665" s="29"/>
      <c r="G665" s="29"/>
      <c r="H665" s="43"/>
      <c r="I665" s="43"/>
      <c r="J665" s="43"/>
      <c r="K665" s="29"/>
      <c r="L665" s="29"/>
      <c r="M665" s="20"/>
      <c r="N665" s="45">
        <f>((G665-1)*(1-(IF(H665="no",0,'complete results log'!$B$3)))+1)</f>
        <v>0.05</v>
      </c>
      <c r="O665" s="45">
        <f>E665*IF(I665="yes",2,1)</f>
        <v>0</v>
      </c>
      <c r="P665" s="46">
        <f>(IF(M665="WON-EW",((((N665-1)*J665)*'complete results log'!$B$2)+('complete results log'!$B$2*(N665-1))),IF(M665="WON",((((N665-1)*J665)*'complete results log'!$B$2)+('complete results log'!$B$2*(N665-1))),IF(M665="PLACED",((((N665-1)*J665)*'complete results log'!$B$2)-'complete results log'!$B$2),IF(J665=0,-'complete results log'!$B$2,IF(J665=0,-'complete results log'!$B$2,-('complete results log'!$B$2*2)))))))*E665</f>
        <v>-0</v>
      </c>
      <c r="Q665" s="46">
        <f>(IF(M665="WON-EW",(((K665-1)*'complete results log'!$B$2)*(1-$B$3))+(((L665-1)*'complete results log'!$B$2)*(1-$B$3)),IF(M665="WON",(((K665-1)*'complete results log'!$B$2)*(1-$B$3)),IF(M665="PLACED",(((L665-1)*'complete results log'!$B$2)*(1-$B$3))-'complete results log'!$B$2,IF(J665=0,-'complete results log'!$B$2,-('complete results log'!$B$2*2))))))*E665</f>
        <v>-0</v>
      </c>
      <c r="R665" s="46">
        <f>(IF(M665="WON-EW",((((F665-1)*J665)*'complete results log'!$B$2)+('complete results log'!$B$2*(F665-1))),IF(M665="WON",((((F665-1)*J665)*'complete results log'!$B$2)+('complete results log'!$B$2*(F665-1))),IF(M665="PLACED",((((F665-1)*J665)*'complete results log'!$B$2)-'complete results log'!$B$2),IF(J665=0,-'complete results log'!$B$2,IF(J665=0,-'complete results log'!$B$2,-('complete results log'!$B$2*2)))))))*E665</f>
        <v>-0</v>
      </c>
      <c r="S665" s="3"/>
      <c r="T665" s="3"/>
      <c r="U665" s="3"/>
      <c r="V665" s="3"/>
      <c r="W665" s="3"/>
      <c r="X665" s="3"/>
      <c r="Y665" s="3"/>
      <c r="Z665" s="3"/>
    </row>
    <row ht="12" customHeight="1" r="666">
      <c r="A666" s="26"/>
      <c r="B666" s="28"/>
      <c r="C666" s="29"/>
      <c r="D666" s="29"/>
      <c r="E666" s="29"/>
      <c r="F666" s="29"/>
      <c r="G666" s="29"/>
      <c r="H666" s="43"/>
      <c r="I666" s="43"/>
      <c r="J666" s="43"/>
      <c r="K666" s="29"/>
      <c r="L666" s="29"/>
      <c r="M666" s="20"/>
      <c r="N666" s="45">
        <f>((G666-1)*(1-(IF(H666="no",0,'complete results log'!$B$3)))+1)</f>
        <v>0.05</v>
      </c>
      <c r="O666" s="45">
        <f>E666*IF(I666="yes",2,1)</f>
        <v>0</v>
      </c>
      <c r="P666" s="46">
        <f>(IF(M666="WON-EW",((((N666-1)*J666)*'complete results log'!$B$2)+('complete results log'!$B$2*(N666-1))),IF(M666="WON",((((N666-1)*J666)*'complete results log'!$B$2)+('complete results log'!$B$2*(N666-1))),IF(M666="PLACED",((((N666-1)*J666)*'complete results log'!$B$2)-'complete results log'!$B$2),IF(J666=0,-'complete results log'!$B$2,IF(J666=0,-'complete results log'!$B$2,-('complete results log'!$B$2*2)))))))*E666</f>
        <v>-0</v>
      </c>
      <c r="Q666" s="46">
        <f>(IF(M666="WON-EW",(((K666-1)*'complete results log'!$B$2)*(1-$B$3))+(((L666-1)*'complete results log'!$B$2)*(1-$B$3)),IF(M666="WON",(((K666-1)*'complete results log'!$B$2)*(1-$B$3)),IF(M666="PLACED",(((L666-1)*'complete results log'!$B$2)*(1-$B$3))-'complete results log'!$B$2,IF(J666=0,-'complete results log'!$B$2,-('complete results log'!$B$2*2))))))*E666</f>
        <v>-0</v>
      </c>
      <c r="R666" s="46">
        <f>(IF(M666="WON-EW",((((F666-1)*J666)*'complete results log'!$B$2)+('complete results log'!$B$2*(F666-1))),IF(M666="WON",((((F666-1)*J666)*'complete results log'!$B$2)+('complete results log'!$B$2*(F666-1))),IF(M666="PLACED",((((F666-1)*J666)*'complete results log'!$B$2)-'complete results log'!$B$2),IF(J666=0,-'complete results log'!$B$2,IF(J666=0,-'complete results log'!$B$2,-('complete results log'!$B$2*2)))))))*E666</f>
        <v>-0</v>
      </c>
      <c r="S666" s="3"/>
      <c r="T666" s="3"/>
      <c r="U666" s="3"/>
      <c r="V666" s="3"/>
      <c r="W666" s="3"/>
      <c r="X666" s="3"/>
      <c r="Y666" s="3"/>
      <c r="Z666" s="3"/>
    </row>
    <row ht="12" customHeight="1" r="667">
      <c r="A667" s="26"/>
      <c r="B667" s="28"/>
      <c r="C667" s="29"/>
      <c r="D667" s="29"/>
      <c r="E667" s="29"/>
      <c r="F667" s="29"/>
      <c r="G667" s="29"/>
      <c r="H667" s="43"/>
      <c r="I667" s="43"/>
      <c r="J667" s="43"/>
      <c r="K667" s="29"/>
      <c r="L667" s="29"/>
      <c r="M667" s="20"/>
      <c r="N667" s="45">
        <f>((G667-1)*(1-(IF(H667="no",0,'complete results log'!$B$3)))+1)</f>
        <v>0.05</v>
      </c>
      <c r="O667" s="45">
        <f>E667*IF(I667="yes",2,1)</f>
        <v>0</v>
      </c>
      <c r="P667" s="46">
        <f>(IF(M667="WON-EW",((((N667-1)*J667)*'complete results log'!$B$2)+('complete results log'!$B$2*(N667-1))),IF(M667="WON",((((N667-1)*J667)*'complete results log'!$B$2)+('complete results log'!$B$2*(N667-1))),IF(M667="PLACED",((((N667-1)*J667)*'complete results log'!$B$2)-'complete results log'!$B$2),IF(J667=0,-'complete results log'!$B$2,IF(J667=0,-'complete results log'!$B$2,-('complete results log'!$B$2*2)))))))*E667</f>
        <v>-0</v>
      </c>
      <c r="Q667" s="46">
        <f>(IF(M667="WON-EW",(((K667-1)*'complete results log'!$B$2)*(1-$B$3))+(((L667-1)*'complete results log'!$B$2)*(1-$B$3)),IF(M667="WON",(((K667-1)*'complete results log'!$B$2)*(1-$B$3)),IF(M667="PLACED",(((L667-1)*'complete results log'!$B$2)*(1-$B$3))-'complete results log'!$B$2,IF(J667=0,-'complete results log'!$B$2,-('complete results log'!$B$2*2))))))*E667</f>
        <v>-0</v>
      </c>
      <c r="R667" s="46">
        <f>(IF(M667="WON-EW",((((F667-1)*J667)*'complete results log'!$B$2)+('complete results log'!$B$2*(F667-1))),IF(M667="WON",((((F667-1)*J667)*'complete results log'!$B$2)+('complete results log'!$B$2*(F667-1))),IF(M667="PLACED",((((F667-1)*J667)*'complete results log'!$B$2)-'complete results log'!$B$2),IF(J667=0,-'complete results log'!$B$2,IF(J667=0,-'complete results log'!$B$2,-('complete results log'!$B$2*2)))))))*E667</f>
        <v>-0</v>
      </c>
      <c r="S667" s="3"/>
      <c r="T667" s="3"/>
      <c r="U667" s="3"/>
      <c r="V667" s="3"/>
      <c r="W667" s="3"/>
      <c r="X667" s="3"/>
      <c r="Y667" s="3"/>
      <c r="Z667" s="3"/>
    </row>
    <row ht="12" customHeight="1" r="668">
      <c r="A668" s="26"/>
      <c r="B668" s="28"/>
      <c r="C668" s="29"/>
      <c r="D668" s="29"/>
      <c r="E668" s="29"/>
      <c r="F668" s="29"/>
      <c r="G668" s="29"/>
      <c r="H668" s="43"/>
      <c r="I668" s="43"/>
      <c r="J668" s="43"/>
      <c r="K668" s="29"/>
      <c r="L668" s="29"/>
      <c r="M668" s="20"/>
      <c r="N668" s="45">
        <f>((G668-1)*(1-(IF(H668="no",0,'complete results log'!$B$3)))+1)</f>
        <v>0.05</v>
      </c>
      <c r="O668" s="45">
        <f>E668*IF(I668="yes",2,1)</f>
        <v>0</v>
      </c>
      <c r="P668" s="46">
        <f>(IF(M668="WON-EW",((((N668-1)*J668)*'complete results log'!$B$2)+('complete results log'!$B$2*(N668-1))),IF(M668="WON",((((N668-1)*J668)*'complete results log'!$B$2)+('complete results log'!$B$2*(N668-1))),IF(M668="PLACED",((((N668-1)*J668)*'complete results log'!$B$2)-'complete results log'!$B$2),IF(J668=0,-'complete results log'!$B$2,IF(J668=0,-'complete results log'!$B$2,-('complete results log'!$B$2*2)))))))*E668</f>
        <v>-0</v>
      </c>
      <c r="Q668" s="46">
        <f>(IF(M668="WON-EW",(((K668-1)*'complete results log'!$B$2)*(1-$B$3))+(((L668-1)*'complete results log'!$B$2)*(1-$B$3)),IF(M668="WON",(((K668-1)*'complete results log'!$B$2)*(1-$B$3)),IF(M668="PLACED",(((L668-1)*'complete results log'!$B$2)*(1-$B$3))-'complete results log'!$B$2,IF(J668=0,-'complete results log'!$B$2,-('complete results log'!$B$2*2))))))*E668</f>
        <v>-0</v>
      </c>
      <c r="R668" s="46">
        <f>(IF(M668="WON-EW",((((F668-1)*J668)*'complete results log'!$B$2)+('complete results log'!$B$2*(F668-1))),IF(M668="WON",((((F668-1)*J668)*'complete results log'!$B$2)+('complete results log'!$B$2*(F668-1))),IF(M668="PLACED",((((F668-1)*J668)*'complete results log'!$B$2)-'complete results log'!$B$2),IF(J668=0,-'complete results log'!$B$2,IF(J668=0,-'complete results log'!$B$2,-('complete results log'!$B$2*2)))))))*E668</f>
        <v>-0</v>
      </c>
      <c r="S668" s="3"/>
      <c r="T668" s="3"/>
      <c r="U668" s="3"/>
      <c r="V668" s="3"/>
      <c r="W668" s="3"/>
      <c r="X668" s="3"/>
      <c r="Y668" s="3"/>
      <c r="Z668" s="3"/>
    </row>
    <row ht="12" customHeight="1" r="669">
      <c r="A669" s="26"/>
      <c r="B669" s="28"/>
      <c r="C669" s="29"/>
      <c r="D669" s="29"/>
      <c r="E669" s="29"/>
      <c r="F669" s="29"/>
      <c r="G669" s="29"/>
      <c r="H669" s="43"/>
      <c r="I669" s="43"/>
      <c r="J669" s="43"/>
      <c r="K669" s="29"/>
      <c r="L669" s="29"/>
      <c r="M669" s="20"/>
      <c r="N669" s="45">
        <f>((G669-1)*(1-(IF(H669="no",0,'complete results log'!$B$3)))+1)</f>
        <v>0.05</v>
      </c>
      <c r="O669" s="45">
        <f>E669*IF(I669="yes",2,1)</f>
        <v>0</v>
      </c>
      <c r="P669" s="46">
        <f>(IF(M669="WON-EW",((((N669-1)*J669)*'complete results log'!$B$2)+('complete results log'!$B$2*(N669-1))),IF(M669="WON",((((N669-1)*J669)*'complete results log'!$B$2)+('complete results log'!$B$2*(N669-1))),IF(M669="PLACED",((((N669-1)*J669)*'complete results log'!$B$2)-'complete results log'!$B$2),IF(J669=0,-'complete results log'!$B$2,IF(J669=0,-'complete results log'!$B$2,-('complete results log'!$B$2*2)))))))*E669</f>
        <v>-0</v>
      </c>
      <c r="Q669" s="46">
        <f>(IF(M669="WON-EW",(((K669-1)*'complete results log'!$B$2)*(1-$B$3))+(((L669-1)*'complete results log'!$B$2)*(1-$B$3)),IF(M669="WON",(((K669-1)*'complete results log'!$B$2)*(1-$B$3)),IF(M669="PLACED",(((L669-1)*'complete results log'!$B$2)*(1-$B$3))-'complete results log'!$B$2,IF(J669=0,-'complete results log'!$B$2,-('complete results log'!$B$2*2))))))*E669</f>
        <v>-0</v>
      </c>
      <c r="R669" s="46">
        <f>(IF(M669="WON-EW",((((F669-1)*J669)*'complete results log'!$B$2)+('complete results log'!$B$2*(F669-1))),IF(M669="WON",((((F669-1)*J669)*'complete results log'!$B$2)+('complete results log'!$B$2*(F669-1))),IF(M669="PLACED",((((F669-1)*J669)*'complete results log'!$B$2)-'complete results log'!$B$2),IF(J669=0,-'complete results log'!$B$2,IF(J669=0,-'complete results log'!$B$2,-('complete results log'!$B$2*2)))))))*E669</f>
        <v>-0</v>
      </c>
      <c r="S669" s="3"/>
      <c r="T669" s="3"/>
      <c r="U669" s="3"/>
      <c r="V669" s="3"/>
      <c r="W669" s="3"/>
      <c r="X669" s="3"/>
      <c r="Y669" s="3"/>
      <c r="Z669" s="3"/>
    </row>
    <row ht="12" customHeight="1" r="670">
      <c r="A670" s="26"/>
      <c r="B670" s="28"/>
      <c r="C670" s="29"/>
      <c r="D670" s="29"/>
      <c r="E670" s="29"/>
      <c r="F670" s="29"/>
      <c r="G670" s="29"/>
      <c r="H670" s="43"/>
      <c r="I670" s="43"/>
      <c r="J670" s="43"/>
      <c r="K670" s="29"/>
      <c r="L670" s="29"/>
      <c r="M670" s="20"/>
      <c r="N670" s="45">
        <f>((G670-1)*(1-(IF(H670="no",0,'complete results log'!$B$3)))+1)</f>
        <v>0.05</v>
      </c>
      <c r="O670" s="45">
        <f>E670*IF(I670="yes",2,1)</f>
        <v>0</v>
      </c>
      <c r="P670" s="46">
        <f>(IF(M670="WON-EW",((((N670-1)*J670)*'complete results log'!$B$2)+('complete results log'!$B$2*(N670-1))),IF(M670="WON",((((N670-1)*J670)*'complete results log'!$B$2)+('complete results log'!$B$2*(N670-1))),IF(M670="PLACED",((((N670-1)*J670)*'complete results log'!$B$2)-'complete results log'!$B$2),IF(J670=0,-'complete results log'!$B$2,IF(J670=0,-'complete results log'!$B$2,-('complete results log'!$B$2*2)))))))*E670</f>
        <v>-0</v>
      </c>
      <c r="Q670" s="46">
        <f>(IF(M670="WON-EW",(((K670-1)*'complete results log'!$B$2)*(1-$B$3))+(((L670-1)*'complete results log'!$B$2)*(1-$B$3)),IF(M670="WON",(((K670-1)*'complete results log'!$B$2)*(1-$B$3)),IF(M670="PLACED",(((L670-1)*'complete results log'!$B$2)*(1-$B$3))-'complete results log'!$B$2,IF(J670=0,-'complete results log'!$B$2,-('complete results log'!$B$2*2))))))*E670</f>
        <v>-0</v>
      </c>
      <c r="R670" s="46">
        <f>(IF(M670="WON-EW",((((F670-1)*J670)*'complete results log'!$B$2)+('complete results log'!$B$2*(F670-1))),IF(M670="WON",((((F670-1)*J670)*'complete results log'!$B$2)+('complete results log'!$B$2*(F670-1))),IF(M670="PLACED",((((F670-1)*J670)*'complete results log'!$B$2)-'complete results log'!$B$2),IF(J670=0,-'complete results log'!$B$2,IF(J670=0,-'complete results log'!$B$2,-('complete results log'!$B$2*2)))))))*E670</f>
        <v>-0</v>
      </c>
      <c r="S670" s="3"/>
      <c r="T670" s="3"/>
      <c r="U670" s="3"/>
      <c r="V670" s="3"/>
      <c r="W670" s="3"/>
      <c r="X670" s="3"/>
      <c r="Y670" s="3"/>
      <c r="Z670" s="3"/>
    </row>
    <row ht="12" customHeight="1" r="671">
      <c r="A671" s="26"/>
      <c r="B671" s="28"/>
      <c r="C671" s="29"/>
      <c r="D671" s="29"/>
      <c r="E671" s="29"/>
      <c r="F671" s="29"/>
      <c r="G671" s="29"/>
      <c r="H671" s="43"/>
      <c r="I671" s="43"/>
      <c r="J671" s="43"/>
      <c r="K671" s="29"/>
      <c r="L671" s="29"/>
      <c r="M671" s="20"/>
      <c r="N671" s="45">
        <f>((G671-1)*(1-(IF(H671="no",0,'complete results log'!$B$3)))+1)</f>
        <v>0.05</v>
      </c>
      <c r="O671" s="45">
        <f>E671*IF(I671="yes",2,1)</f>
        <v>0</v>
      </c>
      <c r="P671" s="46">
        <f>(IF(M671="WON-EW",((((N671-1)*J671)*'complete results log'!$B$2)+('complete results log'!$B$2*(N671-1))),IF(M671="WON",((((N671-1)*J671)*'complete results log'!$B$2)+('complete results log'!$B$2*(N671-1))),IF(M671="PLACED",((((N671-1)*J671)*'complete results log'!$B$2)-'complete results log'!$B$2),IF(J671=0,-'complete results log'!$B$2,IF(J671=0,-'complete results log'!$B$2,-('complete results log'!$B$2*2)))))))*E671</f>
        <v>-0</v>
      </c>
      <c r="Q671" s="46">
        <f>(IF(M671="WON-EW",(((K671-1)*'complete results log'!$B$2)*(1-$B$3))+(((L671-1)*'complete results log'!$B$2)*(1-$B$3)),IF(M671="WON",(((K671-1)*'complete results log'!$B$2)*(1-$B$3)),IF(M671="PLACED",(((L671-1)*'complete results log'!$B$2)*(1-$B$3))-'complete results log'!$B$2,IF(J671=0,-'complete results log'!$B$2,-('complete results log'!$B$2*2))))))*E671</f>
        <v>-0</v>
      </c>
      <c r="R671" s="46">
        <f>(IF(M671="WON-EW",((((F671-1)*J671)*'complete results log'!$B$2)+('complete results log'!$B$2*(F671-1))),IF(M671="WON",((((F671-1)*J671)*'complete results log'!$B$2)+('complete results log'!$B$2*(F671-1))),IF(M671="PLACED",((((F671-1)*J671)*'complete results log'!$B$2)-'complete results log'!$B$2),IF(J671=0,-'complete results log'!$B$2,IF(J671=0,-'complete results log'!$B$2,-('complete results log'!$B$2*2)))))))*E671</f>
        <v>-0</v>
      </c>
      <c r="S671" s="3"/>
      <c r="T671" s="3"/>
      <c r="U671" s="3"/>
      <c r="V671" s="3"/>
      <c r="W671" s="3"/>
      <c r="X671" s="3"/>
      <c r="Y671" s="3"/>
      <c r="Z671" s="3"/>
    </row>
    <row ht="12" customHeight="1" r="672">
      <c r="A672" s="26"/>
      <c r="B672" s="28"/>
      <c r="C672" s="29"/>
      <c r="D672" s="29"/>
      <c r="E672" s="29"/>
      <c r="F672" s="29"/>
      <c r="G672" s="29"/>
      <c r="H672" s="43"/>
      <c r="I672" s="43"/>
      <c r="J672" s="43"/>
      <c r="K672" s="29"/>
      <c r="L672" s="29"/>
      <c r="M672" s="20"/>
      <c r="N672" s="45">
        <f>((G672-1)*(1-(IF(H672="no",0,'complete results log'!$B$3)))+1)</f>
        <v>0.05</v>
      </c>
      <c r="O672" s="45">
        <f>E672*IF(I672="yes",2,1)</f>
        <v>0</v>
      </c>
      <c r="P672" s="46">
        <f>(IF(M672="WON-EW",((((N672-1)*J672)*'complete results log'!$B$2)+('complete results log'!$B$2*(N672-1))),IF(M672="WON",((((N672-1)*J672)*'complete results log'!$B$2)+('complete results log'!$B$2*(N672-1))),IF(M672="PLACED",((((N672-1)*J672)*'complete results log'!$B$2)-'complete results log'!$B$2),IF(J672=0,-'complete results log'!$B$2,IF(J672=0,-'complete results log'!$B$2,-('complete results log'!$B$2*2)))))))*E672</f>
        <v>-0</v>
      </c>
      <c r="Q672" s="46">
        <f>(IF(M672="WON-EW",(((K672-1)*'complete results log'!$B$2)*(1-$B$3))+(((L672-1)*'complete results log'!$B$2)*(1-$B$3)),IF(M672="WON",(((K672-1)*'complete results log'!$B$2)*(1-$B$3)),IF(M672="PLACED",(((L672-1)*'complete results log'!$B$2)*(1-$B$3))-'complete results log'!$B$2,IF(J672=0,-'complete results log'!$B$2,-('complete results log'!$B$2*2))))))*E672</f>
        <v>-0</v>
      </c>
      <c r="R672" s="46">
        <f>(IF(M672="WON-EW",((((F672-1)*J672)*'complete results log'!$B$2)+('complete results log'!$B$2*(F672-1))),IF(M672="WON",((((F672-1)*J672)*'complete results log'!$B$2)+('complete results log'!$B$2*(F672-1))),IF(M672="PLACED",((((F672-1)*J672)*'complete results log'!$B$2)-'complete results log'!$B$2),IF(J672=0,-'complete results log'!$B$2,IF(J672=0,-'complete results log'!$B$2,-('complete results log'!$B$2*2)))))))*E672</f>
        <v>-0</v>
      </c>
      <c r="S672" s="3"/>
      <c r="T672" s="3"/>
      <c r="U672" s="3"/>
      <c r="V672" s="3"/>
      <c r="W672" s="3"/>
      <c r="X672" s="3"/>
      <c r="Y672" s="3"/>
      <c r="Z672" s="3"/>
    </row>
    <row ht="12" customHeight="1" r="673">
      <c r="A673" s="26"/>
      <c r="B673" s="28"/>
      <c r="C673" s="29"/>
      <c r="D673" s="29"/>
      <c r="E673" s="29"/>
      <c r="F673" s="29"/>
      <c r="G673" s="29"/>
      <c r="H673" s="43"/>
      <c r="I673" s="43"/>
      <c r="J673" s="43"/>
      <c r="K673" s="29"/>
      <c r="L673" s="29"/>
      <c r="M673" s="20"/>
      <c r="N673" s="45">
        <f>((G673-1)*(1-(IF(H673="no",0,'complete results log'!$B$3)))+1)</f>
        <v>0.05</v>
      </c>
      <c r="O673" s="45">
        <f>E673*IF(I673="yes",2,1)</f>
        <v>0</v>
      </c>
      <c r="P673" s="46">
        <f>(IF(M673="WON-EW",((((N673-1)*J673)*'complete results log'!$B$2)+('complete results log'!$B$2*(N673-1))),IF(M673="WON",((((N673-1)*J673)*'complete results log'!$B$2)+('complete results log'!$B$2*(N673-1))),IF(M673="PLACED",((((N673-1)*J673)*'complete results log'!$B$2)-'complete results log'!$B$2),IF(J673=0,-'complete results log'!$B$2,IF(J673=0,-'complete results log'!$B$2,-('complete results log'!$B$2*2)))))))*E673</f>
        <v>-0</v>
      </c>
      <c r="Q673" s="46">
        <f>(IF(M673="WON-EW",(((K673-1)*'complete results log'!$B$2)*(1-$B$3))+(((L673-1)*'complete results log'!$B$2)*(1-$B$3)),IF(M673="WON",(((K673-1)*'complete results log'!$B$2)*(1-$B$3)),IF(M673="PLACED",(((L673-1)*'complete results log'!$B$2)*(1-$B$3))-'complete results log'!$B$2,IF(J673=0,-'complete results log'!$B$2,-('complete results log'!$B$2*2))))))*E673</f>
        <v>-0</v>
      </c>
      <c r="R673" s="46">
        <f>(IF(M673="WON-EW",((((F673-1)*J673)*'complete results log'!$B$2)+('complete results log'!$B$2*(F673-1))),IF(M673="WON",((((F673-1)*J673)*'complete results log'!$B$2)+('complete results log'!$B$2*(F673-1))),IF(M673="PLACED",((((F673-1)*J673)*'complete results log'!$B$2)-'complete results log'!$B$2),IF(J673=0,-'complete results log'!$B$2,IF(J673=0,-'complete results log'!$B$2,-('complete results log'!$B$2*2)))))))*E673</f>
        <v>-0</v>
      </c>
      <c r="S673" s="3"/>
      <c r="T673" s="3"/>
      <c r="U673" s="3"/>
      <c r="V673" s="3"/>
      <c r="W673" s="3"/>
      <c r="X673" s="3"/>
      <c r="Y673" s="3"/>
      <c r="Z673" s="3"/>
    </row>
    <row ht="12" customHeight="1" r="674">
      <c r="A674" s="26"/>
      <c r="B674" s="28"/>
      <c r="C674" s="29"/>
      <c r="D674" s="29"/>
      <c r="E674" s="29"/>
      <c r="F674" s="29"/>
      <c r="G674" s="29"/>
      <c r="H674" s="43"/>
      <c r="I674" s="43"/>
      <c r="J674" s="43"/>
      <c r="K674" s="29"/>
      <c r="L674" s="29"/>
      <c r="M674" s="20"/>
      <c r="N674" s="45">
        <f>((G674-1)*(1-(IF(H674="no",0,'complete results log'!$B$3)))+1)</f>
        <v>0.05</v>
      </c>
      <c r="O674" s="45">
        <f>E674*IF(I674="yes",2,1)</f>
        <v>0</v>
      </c>
      <c r="P674" s="46">
        <f>(IF(M674="WON-EW",((((N674-1)*J674)*'complete results log'!$B$2)+('complete results log'!$B$2*(N674-1))),IF(M674="WON",((((N674-1)*J674)*'complete results log'!$B$2)+('complete results log'!$B$2*(N674-1))),IF(M674="PLACED",((((N674-1)*J674)*'complete results log'!$B$2)-'complete results log'!$B$2),IF(J674=0,-'complete results log'!$B$2,IF(J674=0,-'complete results log'!$B$2,-('complete results log'!$B$2*2)))))))*E674</f>
        <v>-0</v>
      </c>
      <c r="Q674" s="46">
        <f>(IF(M674="WON-EW",(((K674-1)*'complete results log'!$B$2)*(1-$B$3))+(((L674-1)*'complete results log'!$B$2)*(1-$B$3)),IF(M674="WON",(((K674-1)*'complete results log'!$B$2)*(1-$B$3)),IF(M674="PLACED",(((L674-1)*'complete results log'!$B$2)*(1-$B$3))-'complete results log'!$B$2,IF(J674=0,-'complete results log'!$B$2,-('complete results log'!$B$2*2))))))*E674</f>
        <v>-0</v>
      </c>
      <c r="R674" s="46">
        <f>(IF(M674="WON-EW",((((F674-1)*J674)*'complete results log'!$B$2)+('complete results log'!$B$2*(F674-1))),IF(M674="WON",((((F674-1)*J674)*'complete results log'!$B$2)+('complete results log'!$B$2*(F674-1))),IF(M674="PLACED",((((F674-1)*J674)*'complete results log'!$B$2)-'complete results log'!$B$2),IF(J674=0,-'complete results log'!$B$2,IF(J674=0,-'complete results log'!$B$2,-('complete results log'!$B$2*2)))))))*E674</f>
        <v>-0</v>
      </c>
      <c r="S674" s="3"/>
      <c r="T674" s="3"/>
      <c r="U674" s="3"/>
      <c r="V674" s="3"/>
      <c r="W674" s="3"/>
      <c r="X674" s="3"/>
      <c r="Y674" s="3"/>
      <c r="Z674" s="3"/>
    </row>
    <row ht="12" customHeight="1" r="675">
      <c r="A675" s="26"/>
      <c r="B675" s="28"/>
      <c r="C675" s="29"/>
      <c r="D675" s="29"/>
      <c r="E675" s="29"/>
      <c r="F675" s="29"/>
      <c r="G675" s="29"/>
      <c r="H675" s="43"/>
      <c r="I675" s="43"/>
      <c r="J675" s="43"/>
      <c r="K675" s="29"/>
      <c r="L675" s="29"/>
      <c r="M675" s="20"/>
      <c r="N675" s="45">
        <f>((G675-1)*(1-(IF(H675="no",0,'complete results log'!$B$3)))+1)</f>
        <v>0.05</v>
      </c>
      <c r="O675" s="45">
        <f>E675*IF(I675="yes",2,1)</f>
        <v>0</v>
      </c>
      <c r="P675" s="46">
        <f>(IF(M675="WON-EW",((((N675-1)*J675)*'complete results log'!$B$2)+('complete results log'!$B$2*(N675-1))),IF(M675="WON",((((N675-1)*J675)*'complete results log'!$B$2)+('complete results log'!$B$2*(N675-1))),IF(M675="PLACED",((((N675-1)*J675)*'complete results log'!$B$2)-'complete results log'!$B$2),IF(J675=0,-'complete results log'!$B$2,IF(J675=0,-'complete results log'!$B$2,-('complete results log'!$B$2*2)))))))*E675</f>
        <v>-0</v>
      </c>
      <c r="Q675" s="46">
        <f>(IF(M675="WON-EW",(((K675-1)*'complete results log'!$B$2)*(1-$B$3))+(((L675-1)*'complete results log'!$B$2)*(1-$B$3)),IF(M675="WON",(((K675-1)*'complete results log'!$B$2)*(1-$B$3)),IF(M675="PLACED",(((L675-1)*'complete results log'!$B$2)*(1-$B$3))-'complete results log'!$B$2,IF(J675=0,-'complete results log'!$B$2,-('complete results log'!$B$2*2))))))*E675</f>
        <v>-0</v>
      </c>
      <c r="R675" s="46">
        <f>(IF(M675="WON-EW",((((F675-1)*J675)*'complete results log'!$B$2)+('complete results log'!$B$2*(F675-1))),IF(M675="WON",((((F675-1)*J675)*'complete results log'!$B$2)+('complete results log'!$B$2*(F675-1))),IF(M675="PLACED",((((F675-1)*J675)*'complete results log'!$B$2)-'complete results log'!$B$2),IF(J675=0,-'complete results log'!$B$2,IF(J675=0,-'complete results log'!$B$2,-('complete results log'!$B$2*2)))))))*E675</f>
        <v>-0</v>
      </c>
      <c r="S675" s="3"/>
      <c r="T675" s="3"/>
      <c r="U675" s="3"/>
      <c r="V675" s="3"/>
      <c r="W675" s="3"/>
      <c r="X675" s="3"/>
      <c r="Y675" s="3"/>
      <c r="Z675" s="3"/>
    </row>
    <row ht="12" customHeight="1" r="676">
      <c r="A676" s="26"/>
      <c r="B676" s="28"/>
      <c r="C676" s="29"/>
      <c r="D676" s="29"/>
      <c r="E676" s="29"/>
      <c r="F676" s="29"/>
      <c r="G676" s="29"/>
      <c r="H676" s="43"/>
      <c r="I676" s="43"/>
      <c r="J676" s="43"/>
      <c r="K676" s="29"/>
      <c r="L676" s="29"/>
      <c r="M676" s="20"/>
      <c r="N676" s="45">
        <f>((G676-1)*(1-(IF(H676="no",0,'complete results log'!$B$3)))+1)</f>
        <v>0.05</v>
      </c>
      <c r="O676" s="45">
        <f>E676*IF(I676="yes",2,1)</f>
        <v>0</v>
      </c>
      <c r="P676" s="46">
        <f>(IF(M676="WON-EW",((((N676-1)*J676)*'complete results log'!$B$2)+('complete results log'!$B$2*(N676-1))),IF(M676="WON",((((N676-1)*J676)*'complete results log'!$B$2)+('complete results log'!$B$2*(N676-1))),IF(M676="PLACED",((((N676-1)*J676)*'complete results log'!$B$2)-'complete results log'!$B$2),IF(J676=0,-'complete results log'!$B$2,IF(J676=0,-'complete results log'!$B$2,-('complete results log'!$B$2*2)))))))*E676</f>
        <v>-0</v>
      </c>
      <c r="Q676" s="46">
        <f>(IF(M676="WON-EW",(((K676-1)*'complete results log'!$B$2)*(1-$B$3))+(((L676-1)*'complete results log'!$B$2)*(1-$B$3)),IF(M676="WON",(((K676-1)*'complete results log'!$B$2)*(1-$B$3)),IF(M676="PLACED",(((L676-1)*'complete results log'!$B$2)*(1-$B$3))-'complete results log'!$B$2,IF(J676=0,-'complete results log'!$B$2,-('complete results log'!$B$2*2))))))*E676</f>
        <v>-0</v>
      </c>
      <c r="R676" s="46">
        <f>(IF(M676="WON-EW",((((F676-1)*J676)*'complete results log'!$B$2)+('complete results log'!$B$2*(F676-1))),IF(M676="WON",((((F676-1)*J676)*'complete results log'!$B$2)+('complete results log'!$B$2*(F676-1))),IF(M676="PLACED",((((F676-1)*J676)*'complete results log'!$B$2)-'complete results log'!$B$2),IF(J676=0,-'complete results log'!$B$2,IF(J676=0,-'complete results log'!$B$2,-('complete results log'!$B$2*2)))))))*E676</f>
        <v>-0</v>
      </c>
      <c r="S676" s="3"/>
      <c r="T676" s="3"/>
      <c r="U676" s="3"/>
      <c r="V676" s="3"/>
      <c r="W676" s="3"/>
      <c r="X676" s="3"/>
      <c r="Y676" s="3"/>
      <c r="Z676" s="3"/>
    </row>
    <row ht="12" customHeight="1" r="677">
      <c r="A677" s="26"/>
      <c r="B677" s="28"/>
      <c r="C677" s="29"/>
      <c r="D677" s="29"/>
      <c r="E677" s="29"/>
      <c r="F677" s="29"/>
      <c r="G677" s="29"/>
      <c r="H677" s="43"/>
      <c r="I677" s="43"/>
      <c r="J677" s="43"/>
      <c r="K677" s="29"/>
      <c r="L677" s="29"/>
      <c r="M677" s="20"/>
      <c r="N677" s="45">
        <f>((G677-1)*(1-(IF(H677="no",0,'complete results log'!$B$3)))+1)</f>
        <v>0.05</v>
      </c>
      <c r="O677" s="45">
        <f>E677*IF(I677="yes",2,1)</f>
        <v>0</v>
      </c>
      <c r="P677" s="46">
        <f>(IF(M677="WON-EW",((((N677-1)*J677)*'complete results log'!$B$2)+('complete results log'!$B$2*(N677-1))),IF(M677="WON",((((N677-1)*J677)*'complete results log'!$B$2)+('complete results log'!$B$2*(N677-1))),IF(M677="PLACED",((((N677-1)*J677)*'complete results log'!$B$2)-'complete results log'!$B$2),IF(J677=0,-'complete results log'!$B$2,IF(J677=0,-'complete results log'!$B$2,-('complete results log'!$B$2*2)))))))*E677</f>
        <v>-0</v>
      </c>
      <c r="Q677" s="46">
        <f>(IF(M677="WON-EW",(((K677-1)*'complete results log'!$B$2)*(1-$B$3))+(((L677-1)*'complete results log'!$B$2)*(1-$B$3)),IF(M677="WON",(((K677-1)*'complete results log'!$B$2)*(1-$B$3)),IF(M677="PLACED",(((L677-1)*'complete results log'!$B$2)*(1-$B$3))-'complete results log'!$B$2,IF(J677=0,-'complete results log'!$B$2,-('complete results log'!$B$2*2))))))*E677</f>
        <v>-0</v>
      </c>
      <c r="R677" s="46">
        <f>(IF(M677="WON-EW",((((F677-1)*J677)*'complete results log'!$B$2)+('complete results log'!$B$2*(F677-1))),IF(M677="WON",((((F677-1)*J677)*'complete results log'!$B$2)+('complete results log'!$B$2*(F677-1))),IF(M677="PLACED",((((F677-1)*J677)*'complete results log'!$B$2)-'complete results log'!$B$2),IF(J677=0,-'complete results log'!$B$2,IF(J677=0,-'complete results log'!$B$2,-('complete results log'!$B$2*2)))))))*E677</f>
        <v>-0</v>
      </c>
      <c r="S677" s="3"/>
      <c r="T677" s="3"/>
      <c r="U677" s="3"/>
      <c r="V677" s="3"/>
      <c r="W677" s="3"/>
      <c r="X677" s="3"/>
      <c r="Y677" s="3"/>
      <c r="Z677" s="3"/>
    </row>
    <row ht="12" customHeight="1" r="678">
      <c r="A678" s="26"/>
      <c r="B678" s="28"/>
      <c r="C678" s="29"/>
      <c r="D678" s="29"/>
      <c r="E678" s="29"/>
      <c r="F678" s="29"/>
      <c r="G678" s="29"/>
      <c r="H678" s="43"/>
      <c r="I678" s="43"/>
      <c r="J678" s="43"/>
      <c r="K678" s="29"/>
      <c r="L678" s="29"/>
      <c r="M678" s="20"/>
      <c r="N678" s="45">
        <f>((G678-1)*(1-(IF(H678="no",0,'complete results log'!$B$3)))+1)</f>
        <v>0.05</v>
      </c>
      <c r="O678" s="45">
        <f>E678*IF(I678="yes",2,1)</f>
        <v>0</v>
      </c>
      <c r="P678" s="46">
        <f>(IF(M678="WON-EW",((((N678-1)*J678)*'complete results log'!$B$2)+('complete results log'!$B$2*(N678-1))),IF(M678="WON",((((N678-1)*J678)*'complete results log'!$B$2)+('complete results log'!$B$2*(N678-1))),IF(M678="PLACED",((((N678-1)*J678)*'complete results log'!$B$2)-'complete results log'!$B$2),IF(J678=0,-'complete results log'!$B$2,IF(J678=0,-'complete results log'!$B$2,-('complete results log'!$B$2*2)))))))*E678</f>
        <v>-0</v>
      </c>
      <c r="Q678" s="46">
        <f>(IF(M678="WON-EW",(((K678-1)*'complete results log'!$B$2)*(1-$B$3))+(((L678-1)*'complete results log'!$B$2)*(1-$B$3)),IF(M678="WON",(((K678-1)*'complete results log'!$B$2)*(1-$B$3)),IF(M678="PLACED",(((L678-1)*'complete results log'!$B$2)*(1-$B$3))-'complete results log'!$B$2,IF(J678=0,-'complete results log'!$B$2,-('complete results log'!$B$2*2))))))*E678</f>
        <v>-0</v>
      </c>
      <c r="R678" s="46">
        <f>(IF(M678="WON-EW",((((F678-1)*J678)*'complete results log'!$B$2)+('complete results log'!$B$2*(F678-1))),IF(M678="WON",((((F678-1)*J678)*'complete results log'!$B$2)+('complete results log'!$B$2*(F678-1))),IF(M678="PLACED",((((F678-1)*J678)*'complete results log'!$B$2)-'complete results log'!$B$2),IF(J678=0,-'complete results log'!$B$2,IF(J678=0,-'complete results log'!$B$2,-('complete results log'!$B$2*2)))))))*E678</f>
        <v>-0</v>
      </c>
      <c r="S678" s="3"/>
      <c r="T678" s="3"/>
      <c r="U678" s="3"/>
      <c r="V678" s="3"/>
      <c r="W678" s="3"/>
      <c r="X678" s="3"/>
      <c r="Y678" s="3"/>
      <c r="Z678" s="3"/>
    </row>
    <row ht="12" customHeight="1" r="679">
      <c r="A679" s="26"/>
      <c r="B679" s="28"/>
      <c r="C679" s="29"/>
      <c r="D679" s="29"/>
      <c r="E679" s="29"/>
      <c r="F679" s="29"/>
      <c r="G679" s="29"/>
      <c r="H679" s="43"/>
      <c r="I679" s="43"/>
      <c r="J679" s="43"/>
      <c r="K679" s="29"/>
      <c r="L679" s="29"/>
      <c r="M679" s="20"/>
      <c r="N679" s="45">
        <f>((G679-1)*(1-(IF(H679="no",0,'complete results log'!$B$3)))+1)</f>
        <v>0.05</v>
      </c>
      <c r="O679" s="45">
        <f>E679*IF(I679="yes",2,1)</f>
        <v>0</v>
      </c>
      <c r="P679" s="46">
        <f>(IF(M679="WON-EW",((((N679-1)*J679)*'complete results log'!$B$2)+('complete results log'!$B$2*(N679-1))),IF(M679="WON",((((N679-1)*J679)*'complete results log'!$B$2)+('complete results log'!$B$2*(N679-1))),IF(M679="PLACED",((((N679-1)*J679)*'complete results log'!$B$2)-'complete results log'!$B$2),IF(J679=0,-'complete results log'!$B$2,IF(J679=0,-'complete results log'!$B$2,-('complete results log'!$B$2*2)))))))*E679</f>
        <v>-0</v>
      </c>
      <c r="Q679" s="46">
        <f>(IF(M679="WON-EW",(((K679-1)*'complete results log'!$B$2)*(1-$B$3))+(((L679-1)*'complete results log'!$B$2)*(1-$B$3)),IF(M679="WON",(((K679-1)*'complete results log'!$B$2)*(1-$B$3)),IF(M679="PLACED",(((L679-1)*'complete results log'!$B$2)*(1-$B$3))-'complete results log'!$B$2,IF(J679=0,-'complete results log'!$B$2,-('complete results log'!$B$2*2))))))*E679</f>
        <v>-0</v>
      </c>
      <c r="R679" s="46">
        <f>(IF(M679="WON-EW",((((F679-1)*J679)*'complete results log'!$B$2)+('complete results log'!$B$2*(F679-1))),IF(M679="WON",((((F679-1)*J679)*'complete results log'!$B$2)+('complete results log'!$B$2*(F679-1))),IF(M679="PLACED",((((F679-1)*J679)*'complete results log'!$B$2)-'complete results log'!$B$2),IF(J679=0,-'complete results log'!$B$2,IF(J679=0,-'complete results log'!$B$2,-('complete results log'!$B$2*2)))))))*E679</f>
        <v>-0</v>
      </c>
      <c r="S679" s="3"/>
      <c r="T679" s="3"/>
      <c r="U679" s="3"/>
      <c r="V679" s="3"/>
      <c r="W679" s="3"/>
      <c r="X679" s="3"/>
      <c r="Y679" s="3"/>
      <c r="Z679" s="3"/>
    </row>
    <row ht="12" customHeight="1" r="680">
      <c r="A680" s="26"/>
      <c r="B680" s="28"/>
      <c r="C680" s="29"/>
      <c r="D680" s="29"/>
      <c r="E680" s="29"/>
      <c r="F680" s="29"/>
      <c r="G680" s="29"/>
      <c r="H680" s="43"/>
      <c r="I680" s="43"/>
      <c r="J680" s="43"/>
      <c r="K680" s="29"/>
      <c r="L680" s="29"/>
      <c r="M680" s="20"/>
      <c r="N680" s="45">
        <f>((G680-1)*(1-(IF(H680="no",0,'complete results log'!$B$3)))+1)</f>
        <v>0.05</v>
      </c>
      <c r="O680" s="45">
        <f>E680*IF(I680="yes",2,1)</f>
        <v>0</v>
      </c>
      <c r="P680" s="46">
        <f>(IF(M680="WON-EW",((((N680-1)*J680)*'complete results log'!$B$2)+('complete results log'!$B$2*(N680-1))),IF(M680="WON",((((N680-1)*J680)*'complete results log'!$B$2)+('complete results log'!$B$2*(N680-1))),IF(M680="PLACED",((((N680-1)*J680)*'complete results log'!$B$2)-'complete results log'!$B$2),IF(J680=0,-'complete results log'!$B$2,IF(J680=0,-'complete results log'!$B$2,-('complete results log'!$B$2*2)))))))*E680</f>
        <v>-0</v>
      </c>
      <c r="Q680" s="46">
        <f>(IF(M680="WON-EW",(((K680-1)*'complete results log'!$B$2)*(1-$B$3))+(((L680-1)*'complete results log'!$B$2)*(1-$B$3)),IF(M680="WON",(((K680-1)*'complete results log'!$B$2)*(1-$B$3)),IF(M680="PLACED",(((L680-1)*'complete results log'!$B$2)*(1-$B$3))-'complete results log'!$B$2,IF(J680=0,-'complete results log'!$B$2,-('complete results log'!$B$2*2))))))*E680</f>
        <v>-0</v>
      </c>
      <c r="R680" s="46">
        <f>(IF(M680="WON-EW",((((F680-1)*J680)*'complete results log'!$B$2)+('complete results log'!$B$2*(F680-1))),IF(M680="WON",((((F680-1)*J680)*'complete results log'!$B$2)+('complete results log'!$B$2*(F680-1))),IF(M680="PLACED",((((F680-1)*J680)*'complete results log'!$B$2)-'complete results log'!$B$2),IF(J680=0,-'complete results log'!$B$2,IF(J680=0,-'complete results log'!$B$2,-('complete results log'!$B$2*2)))))))*E680</f>
        <v>-0</v>
      </c>
      <c r="S680" s="3"/>
      <c r="T680" s="3"/>
      <c r="U680" s="3"/>
      <c r="V680" s="3"/>
      <c r="W680" s="3"/>
      <c r="X680" s="3"/>
      <c r="Y680" s="3"/>
      <c r="Z680" s="3"/>
    </row>
    <row ht="12" customHeight="1" r="681">
      <c r="A681" s="26"/>
      <c r="B681" s="28"/>
      <c r="C681" s="29"/>
      <c r="D681" s="29"/>
      <c r="E681" s="29"/>
      <c r="F681" s="29"/>
      <c r="G681" s="29"/>
      <c r="H681" s="43"/>
      <c r="I681" s="43"/>
      <c r="J681" s="43"/>
      <c r="K681" s="29"/>
      <c r="L681" s="29"/>
      <c r="M681" s="20"/>
      <c r="N681" s="45">
        <f>((G681-1)*(1-(IF(H681="no",0,'complete results log'!$B$3)))+1)</f>
        <v>0.05</v>
      </c>
      <c r="O681" s="45">
        <f>E681*IF(I681="yes",2,1)</f>
        <v>0</v>
      </c>
      <c r="P681" s="46">
        <f>(IF(M681="WON-EW",((((N681-1)*J681)*'complete results log'!$B$2)+('complete results log'!$B$2*(N681-1))),IF(M681="WON",((((N681-1)*J681)*'complete results log'!$B$2)+('complete results log'!$B$2*(N681-1))),IF(M681="PLACED",((((N681-1)*J681)*'complete results log'!$B$2)-'complete results log'!$B$2),IF(J681=0,-'complete results log'!$B$2,IF(J681=0,-'complete results log'!$B$2,-('complete results log'!$B$2*2)))))))*E681</f>
        <v>-0</v>
      </c>
      <c r="Q681" s="46">
        <f>(IF(M681="WON-EW",(((K681-1)*'complete results log'!$B$2)*(1-$B$3))+(((L681-1)*'complete results log'!$B$2)*(1-$B$3)),IF(M681="WON",(((K681-1)*'complete results log'!$B$2)*(1-$B$3)),IF(M681="PLACED",(((L681-1)*'complete results log'!$B$2)*(1-$B$3))-'complete results log'!$B$2,IF(J681=0,-'complete results log'!$B$2,-('complete results log'!$B$2*2))))))*E681</f>
        <v>-0</v>
      </c>
      <c r="R681" s="46">
        <f>(IF(M681="WON-EW",((((F681-1)*J681)*'complete results log'!$B$2)+('complete results log'!$B$2*(F681-1))),IF(M681="WON",((((F681-1)*J681)*'complete results log'!$B$2)+('complete results log'!$B$2*(F681-1))),IF(M681="PLACED",((((F681-1)*J681)*'complete results log'!$B$2)-'complete results log'!$B$2),IF(J681=0,-'complete results log'!$B$2,IF(J681=0,-'complete results log'!$B$2,-('complete results log'!$B$2*2)))))))*E681</f>
        <v>-0</v>
      </c>
      <c r="S681" s="3"/>
      <c r="T681" s="3"/>
      <c r="U681" s="3"/>
      <c r="V681" s="3"/>
      <c r="W681" s="3"/>
      <c r="X681" s="3"/>
      <c r="Y681" s="3"/>
      <c r="Z681" s="3"/>
    </row>
    <row ht="12" customHeight="1" r="682">
      <c r="A682" s="26"/>
      <c r="B682" s="28"/>
      <c r="C682" s="29"/>
      <c r="D682" s="29"/>
      <c r="E682" s="29"/>
      <c r="F682" s="29"/>
      <c r="G682" s="29"/>
      <c r="H682" s="43"/>
      <c r="I682" s="43"/>
      <c r="J682" s="43"/>
      <c r="K682" s="29"/>
      <c r="L682" s="29"/>
      <c r="M682" s="20"/>
      <c r="N682" s="45">
        <f>((G682-1)*(1-(IF(H682="no",0,'complete results log'!$B$3)))+1)</f>
        <v>0.05</v>
      </c>
      <c r="O682" s="45">
        <f>E682*IF(I682="yes",2,1)</f>
        <v>0</v>
      </c>
      <c r="P682" s="46">
        <f>(IF(M682="WON-EW",((((N682-1)*J682)*'complete results log'!$B$2)+('complete results log'!$B$2*(N682-1))),IF(M682="WON",((((N682-1)*J682)*'complete results log'!$B$2)+('complete results log'!$B$2*(N682-1))),IF(M682="PLACED",((((N682-1)*J682)*'complete results log'!$B$2)-'complete results log'!$B$2),IF(J682=0,-'complete results log'!$B$2,IF(J682=0,-'complete results log'!$B$2,-('complete results log'!$B$2*2)))))))*E682</f>
        <v>-0</v>
      </c>
      <c r="Q682" s="46">
        <f>(IF(M682="WON-EW",(((K682-1)*'complete results log'!$B$2)*(1-$B$3))+(((L682-1)*'complete results log'!$B$2)*(1-$B$3)),IF(M682="WON",(((K682-1)*'complete results log'!$B$2)*(1-$B$3)),IF(M682="PLACED",(((L682-1)*'complete results log'!$B$2)*(1-$B$3))-'complete results log'!$B$2,IF(J682=0,-'complete results log'!$B$2,-('complete results log'!$B$2*2))))))*E682</f>
        <v>-0</v>
      </c>
      <c r="R682" s="46">
        <f>(IF(M682="WON-EW",((((F682-1)*J682)*'complete results log'!$B$2)+('complete results log'!$B$2*(F682-1))),IF(M682="WON",((((F682-1)*J682)*'complete results log'!$B$2)+('complete results log'!$B$2*(F682-1))),IF(M682="PLACED",((((F682-1)*J682)*'complete results log'!$B$2)-'complete results log'!$B$2),IF(J682=0,-'complete results log'!$B$2,IF(J682=0,-'complete results log'!$B$2,-('complete results log'!$B$2*2)))))))*E682</f>
        <v>-0</v>
      </c>
      <c r="S682" s="3"/>
      <c r="T682" s="3"/>
      <c r="U682" s="3"/>
      <c r="V682" s="3"/>
      <c r="W682" s="3"/>
      <c r="X682" s="3"/>
      <c r="Y682" s="3"/>
      <c r="Z682" s="3"/>
    </row>
    <row ht="12" customHeight="1" r="683">
      <c r="A683" s="26"/>
      <c r="B683" s="28"/>
      <c r="C683" s="29"/>
      <c r="D683" s="29"/>
      <c r="E683" s="29"/>
      <c r="F683" s="29"/>
      <c r="G683" s="29"/>
      <c r="H683" s="43"/>
      <c r="I683" s="43"/>
      <c r="J683" s="43"/>
      <c r="K683" s="29"/>
      <c r="L683" s="29"/>
      <c r="M683" s="20"/>
      <c r="N683" s="45">
        <f>((G683-1)*(1-(IF(H683="no",0,'complete results log'!$B$3)))+1)</f>
        <v>0.05</v>
      </c>
      <c r="O683" s="45">
        <f>E683*IF(I683="yes",2,1)</f>
        <v>0</v>
      </c>
      <c r="P683" s="46">
        <f>(IF(M683="WON-EW",((((N683-1)*J683)*'complete results log'!$B$2)+('complete results log'!$B$2*(N683-1))),IF(M683="WON",((((N683-1)*J683)*'complete results log'!$B$2)+('complete results log'!$B$2*(N683-1))),IF(M683="PLACED",((((N683-1)*J683)*'complete results log'!$B$2)-'complete results log'!$B$2),IF(J683=0,-'complete results log'!$B$2,IF(J683=0,-'complete results log'!$B$2,-('complete results log'!$B$2*2)))))))*E683</f>
        <v>-0</v>
      </c>
      <c r="Q683" s="46">
        <f>(IF(M683="WON-EW",(((K683-1)*'complete results log'!$B$2)*(1-$B$3))+(((L683-1)*'complete results log'!$B$2)*(1-$B$3)),IF(M683="WON",(((K683-1)*'complete results log'!$B$2)*(1-$B$3)),IF(M683="PLACED",(((L683-1)*'complete results log'!$B$2)*(1-$B$3))-'complete results log'!$B$2,IF(J683=0,-'complete results log'!$B$2,-('complete results log'!$B$2*2))))))*E683</f>
        <v>-0</v>
      </c>
      <c r="R683" s="46">
        <f>(IF(M683="WON-EW",((((F683-1)*J683)*'complete results log'!$B$2)+('complete results log'!$B$2*(F683-1))),IF(M683="WON",((((F683-1)*J683)*'complete results log'!$B$2)+('complete results log'!$B$2*(F683-1))),IF(M683="PLACED",((((F683-1)*J683)*'complete results log'!$B$2)-'complete results log'!$B$2),IF(J683=0,-'complete results log'!$B$2,IF(J683=0,-'complete results log'!$B$2,-('complete results log'!$B$2*2)))))))*E683</f>
        <v>-0</v>
      </c>
      <c r="S683" s="3"/>
      <c r="T683" s="3"/>
      <c r="U683" s="3"/>
      <c r="V683" s="3"/>
      <c r="W683" s="3"/>
      <c r="X683" s="3"/>
      <c r="Y683" s="3"/>
      <c r="Z683" s="3"/>
    </row>
    <row ht="12" customHeight="1" r="684">
      <c r="A684" s="26"/>
      <c r="B684" s="28"/>
      <c r="C684" s="29"/>
      <c r="D684" s="29"/>
      <c r="E684" s="29"/>
      <c r="F684" s="29"/>
      <c r="G684" s="29"/>
      <c r="H684" s="43"/>
      <c r="I684" s="43"/>
      <c r="J684" s="43"/>
      <c r="K684" s="29"/>
      <c r="L684" s="29"/>
      <c r="M684" s="20"/>
      <c r="N684" s="45">
        <f>((G684-1)*(1-(IF(H684="no",0,'complete results log'!$B$3)))+1)</f>
        <v>0.05</v>
      </c>
      <c r="O684" s="45">
        <f>E684*IF(I684="yes",2,1)</f>
        <v>0</v>
      </c>
      <c r="P684" s="46">
        <f>(IF(M684="WON-EW",((((N684-1)*J684)*'complete results log'!$B$2)+('complete results log'!$B$2*(N684-1))),IF(M684="WON",((((N684-1)*J684)*'complete results log'!$B$2)+('complete results log'!$B$2*(N684-1))),IF(M684="PLACED",((((N684-1)*J684)*'complete results log'!$B$2)-'complete results log'!$B$2),IF(J684=0,-'complete results log'!$B$2,IF(J684=0,-'complete results log'!$B$2,-('complete results log'!$B$2*2)))))))*E684</f>
        <v>-0</v>
      </c>
      <c r="Q684" s="46">
        <f>(IF(M684="WON-EW",(((K684-1)*'complete results log'!$B$2)*(1-$B$3))+(((L684-1)*'complete results log'!$B$2)*(1-$B$3)),IF(M684="WON",(((K684-1)*'complete results log'!$B$2)*(1-$B$3)),IF(M684="PLACED",(((L684-1)*'complete results log'!$B$2)*(1-$B$3))-'complete results log'!$B$2,IF(J684=0,-'complete results log'!$B$2,-('complete results log'!$B$2*2))))))*E684</f>
        <v>-0</v>
      </c>
      <c r="R684" s="46">
        <f>(IF(M684="WON-EW",((((F684-1)*J684)*'complete results log'!$B$2)+('complete results log'!$B$2*(F684-1))),IF(M684="WON",((((F684-1)*J684)*'complete results log'!$B$2)+('complete results log'!$B$2*(F684-1))),IF(M684="PLACED",((((F684-1)*J684)*'complete results log'!$B$2)-'complete results log'!$B$2),IF(J684=0,-'complete results log'!$B$2,IF(J684=0,-'complete results log'!$B$2,-('complete results log'!$B$2*2)))))))*E684</f>
        <v>-0</v>
      </c>
      <c r="S684" s="3"/>
      <c r="T684" s="3"/>
      <c r="U684" s="3"/>
      <c r="V684" s="3"/>
      <c r="W684" s="3"/>
      <c r="X684" s="3"/>
      <c r="Y684" s="3"/>
      <c r="Z684" s="3"/>
    </row>
    <row ht="12" customHeight="1" r="685">
      <c r="A685" s="26"/>
      <c r="B685" s="28"/>
      <c r="C685" s="29"/>
      <c r="D685" s="29"/>
      <c r="E685" s="29"/>
      <c r="F685" s="29"/>
      <c r="G685" s="29"/>
      <c r="H685" s="43"/>
      <c r="I685" s="43"/>
      <c r="J685" s="43"/>
      <c r="K685" s="29"/>
      <c r="L685" s="29"/>
      <c r="M685" s="20"/>
      <c r="N685" s="45">
        <f>((G685-1)*(1-(IF(H685="no",0,'complete results log'!$B$3)))+1)</f>
        <v>0.05</v>
      </c>
      <c r="O685" s="45">
        <f>E685*IF(I685="yes",2,1)</f>
        <v>0</v>
      </c>
      <c r="P685" s="46">
        <f>(IF(M685="WON-EW",((((N685-1)*J685)*'complete results log'!$B$2)+('complete results log'!$B$2*(N685-1))),IF(M685="WON",((((N685-1)*J685)*'complete results log'!$B$2)+('complete results log'!$B$2*(N685-1))),IF(M685="PLACED",((((N685-1)*J685)*'complete results log'!$B$2)-'complete results log'!$B$2),IF(J685=0,-'complete results log'!$B$2,IF(J685=0,-'complete results log'!$B$2,-('complete results log'!$B$2*2)))))))*E685</f>
        <v>-0</v>
      </c>
      <c r="Q685" s="46">
        <f>(IF(M685="WON-EW",(((K685-1)*'complete results log'!$B$2)*(1-$B$3))+(((L685-1)*'complete results log'!$B$2)*(1-$B$3)),IF(M685="WON",(((K685-1)*'complete results log'!$B$2)*(1-$B$3)),IF(M685="PLACED",(((L685-1)*'complete results log'!$B$2)*(1-$B$3))-'complete results log'!$B$2,IF(J685=0,-'complete results log'!$B$2,-('complete results log'!$B$2*2))))))*E685</f>
        <v>-0</v>
      </c>
      <c r="R685" s="46">
        <f>(IF(M685="WON-EW",((((F685-1)*J685)*'complete results log'!$B$2)+('complete results log'!$B$2*(F685-1))),IF(M685="WON",((((F685-1)*J685)*'complete results log'!$B$2)+('complete results log'!$B$2*(F685-1))),IF(M685="PLACED",((((F685-1)*J685)*'complete results log'!$B$2)-'complete results log'!$B$2),IF(J685=0,-'complete results log'!$B$2,IF(J685=0,-'complete results log'!$B$2,-('complete results log'!$B$2*2)))))))*E685</f>
        <v>-0</v>
      </c>
      <c r="S685" s="3"/>
      <c r="T685" s="3"/>
      <c r="U685" s="3"/>
      <c r="V685" s="3"/>
      <c r="W685" s="3"/>
      <c r="X685" s="3"/>
      <c r="Y685" s="3"/>
      <c r="Z685" s="3"/>
    </row>
    <row ht="12" customHeight="1" r="686">
      <c r="A686" s="26"/>
      <c r="B686" s="28"/>
      <c r="C686" s="29"/>
      <c r="D686" s="29"/>
      <c r="E686" s="29"/>
      <c r="F686" s="29"/>
      <c r="G686" s="29"/>
      <c r="H686" s="43"/>
      <c r="I686" s="43"/>
      <c r="J686" s="43"/>
      <c r="K686" s="29"/>
      <c r="L686" s="29"/>
      <c r="M686" s="20"/>
      <c r="N686" s="45">
        <f>((G686-1)*(1-(IF(H686="no",0,'complete results log'!$B$3)))+1)</f>
        <v>0.05</v>
      </c>
      <c r="O686" s="45">
        <f>E686*IF(I686="yes",2,1)</f>
        <v>0</v>
      </c>
      <c r="P686" s="46">
        <f>(IF(M686="WON-EW",((((N686-1)*J686)*'complete results log'!$B$2)+('complete results log'!$B$2*(N686-1))),IF(M686="WON",((((N686-1)*J686)*'complete results log'!$B$2)+('complete results log'!$B$2*(N686-1))),IF(M686="PLACED",((((N686-1)*J686)*'complete results log'!$B$2)-'complete results log'!$B$2),IF(J686=0,-'complete results log'!$B$2,IF(J686=0,-'complete results log'!$B$2,-('complete results log'!$B$2*2)))))))*E686</f>
        <v>-0</v>
      </c>
      <c r="Q686" s="46">
        <f>(IF(M686="WON-EW",(((K686-1)*'complete results log'!$B$2)*(1-$B$3))+(((L686-1)*'complete results log'!$B$2)*(1-$B$3)),IF(M686="WON",(((K686-1)*'complete results log'!$B$2)*(1-$B$3)),IF(M686="PLACED",(((L686-1)*'complete results log'!$B$2)*(1-$B$3))-'complete results log'!$B$2,IF(J686=0,-'complete results log'!$B$2,-('complete results log'!$B$2*2))))))*E686</f>
        <v>-0</v>
      </c>
      <c r="R686" s="46">
        <f>(IF(M686="WON-EW",((((F686-1)*J686)*'complete results log'!$B$2)+('complete results log'!$B$2*(F686-1))),IF(M686="WON",((((F686-1)*J686)*'complete results log'!$B$2)+('complete results log'!$B$2*(F686-1))),IF(M686="PLACED",((((F686-1)*J686)*'complete results log'!$B$2)-'complete results log'!$B$2),IF(J686=0,-'complete results log'!$B$2,IF(J686=0,-'complete results log'!$B$2,-('complete results log'!$B$2*2)))))))*E686</f>
        <v>-0</v>
      </c>
      <c r="S686" s="3"/>
      <c r="T686" s="3"/>
      <c r="U686" s="3"/>
      <c r="V686" s="3"/>
      <c r="W686" s="3"/>
      <c r="X686" s="3"/>
      <c r="Y686" s="3"/>
      <c r="Z686" s="3"/>
    </row>
    <row ht="12" customHeight="1" r="687">
      <c r="A687" s="26"/>
      <c r="B687" s="28"/>
      <c r="C687" s="29"/>
      <c r="D687" s="29"/>
      <c r="E687" s="29"/>
      <c r="F687" s="29"/>
      <c r="G687" s="29"/>
      <c r="H687" s="43"/>
      <c r="I687" s="43"/>
      <c r="J687" s="43"/>
      <c r="K687" s="29"/>
      <c r="L687" s="29"/>
      <c r="M687" s="20"/>
      <c r="N687" s="45">
        <f>((G687-1)*(1-(IF(H687="no",0,'complete results log'!$B$3)))+1)</f>
        <v>0.05</v>
      </c>
      <c r="O687" s="45">
        <f>E687*IF(I687="yes",2,1)</f>
        <v>0</v>
      </c>
      <c r="P687" s="46">
        <f>(IF(M687="WON-EW",((((N687-1)*J687)*'complete results log'!$B$2)+('complete results log'!$B$2*(N687-1))),IF(M687="WON",((((N687-1)*J687)*'complete results log'!$B$2)+('complete results log'!$B$2*(N687-1))),IF(M687="PLACED",((((N687-1)*J687)*'complete results log'!$B$2)-'complete results log'!$B$2),IF(J687=0,-'complete results log'!$B$2,IF(J687=0,-'complete results log'!$B$2,-('complete results log'!$B$2*2)))))))*E687</f>
        <v>-0</v>
      </c>
      <c r="Q687" s="46">
        <f>(IF(M687="WON-EW",(((K687-1)*'complete results log'!$B$2)*(1-$B$3))+(((L687-1)*'complete results log'!$B$2)*(1-$B$3)),IF(M687="WON",(((K687-1)*'complete results log'!$B$2)*(1-$B$3)),IF(M687="PLACED",(((L687-1)*'complete results log'!$B$2)*(1-$B$3))-'complete results log'!$B$2,IF(J687=0,-'complete results log'!$B$2,-('complete results log'!$B$2*2))))))*E687</f>
        <v>-0</v>
      </c>
      <c r="R687" s="46">
        <f>(IF(M687="WON-EW",((((F687-1)*J687)*'complete results log'!$B$2)+('complete results log'!$B$2*(F687-1))),IF(M687="WON",((((F687-1)*J687)*'complete results log'!$B$2)+('complete results log'!$B$2*(F687-1))),IF(M687="PLACED",((((F687-1)*J687)*'complete results log'!$B$2)-'complete results log'!$B$2),IF(J687=0,-'complete results log'!$B$2,IF(J687=0,-'complete results log'!$B$2,-('complete results log'!$B$2*2)))))))*E687</f>
        <v>-0</v>
      </c>
      <c r="S687" s="3"/>
      <c r="T687" s="3"/>
      <c r="U687" s="3"/>
      <c r="V687" s="3"/>
      <c r="W687" s="3"/>
      <c r="X687" s="3"/>
      <c r="Y687" s="3"/>
      <c r="Z687" s="3"/>
    </row>
    <row ht="12" customHeight="1" r="688">
      <c r="A688" s="26"/>
      <c r="B688" s="28"/>
      <c r="C688" s="29"/>
      <c r="D688" s="29"/>
      <c r="E688" s="29"/>
      <c r="F688" s="29"/>
      <c r="G688" s="29"/>
      <c r="H688" s="43"/>
      <c r="I688" s="43"/>
      <c r="J688" s="43"/>
      <c r="K688" s="29"/>
      <c r="L688" s="29"/>
      <c r="M688" s="20"/>
      <c r="N688" s="45">
        <f>((G688-1)*(1-(IF(H688="no",0,'complete results log'!$B$3)))+1)</f>
        <v>0.05</v>
      </c>
      <c r="O688" s="45">
        <f>E688*IF(I688="yes",2,1)</f>
        <v>0</v>
      </c>
      <c r="P688" s="46">
        <f>(IF(M688="WON-EW",((((N688-1)*J688)*'complete results log'!$B$2)+('complete results log'!$B$2*(N688-1))),IF(M688="WON",((((N688-1)*J688)*'complete results log'!$B$2)+('complete results log'!$B$2*(N688-1))),IF(M688="PLACED",((((N688-1)*J688)*'complete results log'!$B$2)-'complete results log'!$B$2),IF(J688=0,-'complete results log'!$B$2,IF(J688=0,-'complete results log'!$B$2,-('complete results log'!$B$2*2)))))))*E688</f>
        <v>-0</v>
      </c>
      <c r="Q688" s="46">
        <f>(IF(M688="WON-EW",(((K688-1)*'complete results log'!$B$2)*(1-$B$3))+(((L688-1)*'complete results log'!$B$2)*(1-$B$3)),IF(M688="WON",(((K688-1)*'complete results log'!$B$2)*(1-$B$3)),IF(M688="PLACED",(((L688-1)*'complete results log'!$B$2)*(1-$B$3))-'complete results log'!$B$2,IF(J688=0,-'complete results log'!$B$2,-('complete results log'!$B$2*2))))))*E688</f>
        <v>-0</v>
      </c>
      <c r="R688" s="46">
        <f>(IF(M688="WON-EW",((((F688-1)*J688)*'complete results log'!$B$2)+('complete results log'!$B$2*(F688-1))),IF(M688="WON",((((F688-1)*J688)*'complete results log'!$B$2)+('complete results log'!$B$2*(F688-1))),IF(M688="PLACED",((((F688-1)*J688)*'complete results log'!$B$2)-'complete results log'!$B$2),IF(J688=0,-'complete results log'!$B$2,IF(J688=0,-'complete results log'!$B$2,-('complete results log'!$B$2*2)))))))*E688</f>
        <v>-0</v>
      </c>
      <c r="S688" s="3"/>
      <c r="T688" s="3"/>
      <c r="U688" s="3"/>
      <c r="V688" s="3"/>
      <c r="W688" s="3"/>
      <c r="X688" s="3"/>
      <c r="Y688" s="3"/>
      <c r="Z688" s="3"/>
    </row>
    <row ht="12" customHeight="1" r="689">
      <c r="A689" s="26"/>
      <c r="B689" s="28"/>
      <c r="C689" s="29"/>
      <c r="D689" s="29"/>
      <c r="E689" s="29"/>
      <c r="F689" s="29"/>
      <c r="G689" s="29"/>
      <c r="H689" s="43"/>
      <c r="I689" s="43"/>
      <c r="J689" s="43"/>
      <c r="K689" s="29"/>
      <c r="L689" s="29"/>
      <c r="M689" s="20"/>
      <c r="N689" s="45">
        <f>((G689-1)*(1-(IF(H689="no",0,'complete results log'!$B$3)))+1)</f>
        <v>0.05</v>
      </c>
      <c r="O689" s="45">
        <f>E689*IF(I689="yes",2,1)</f>
        <v>0</v>
      </c>
      <c r="P689" s="46">
        <f>(IF(M689="WON-EW",((((N689-1)*J689)*'complete results log'!$B$2)+('complete results log'!$B$2*(N689-1))),IF(M689="WON",((((N689-1)*J689)*'complete results log'!$B$2)+('complete results log'!$B$2*(N689-1))),IF(M689="PLACED",((((N689-1)*J689)*'complete results log'!$B$2)-'complete results log'!$B$2),IF(J689=0,-'complete results log'!$B$2,IF(J689=0,-'complete results log'!$B$2,-('complete results log'!$B$2*2)))))))*E689</f>
        <v>-0</v>
      </c>
      <c r="Q689" s="46">
        <f>(IF(M689="WON-EW",(((K689-1)*'complete results log'!$B$2)*(1-$B$3))+(((L689-1)*'complete results log'!$B$2)*(1-$B$3)),IF(M689="WON",(((K689-1)*'complete results log'!$B$2)*(1-$B$3)),IF(M689="PLACED",(((L689-1)*'complete results log'!$B$2)*(1-$B$3))-'complete results log'!$B$2,IF(J689=0,-'complete results log'!$B$2,-('complete results log'!$B$2*2))))))*E689</f>
        <v>-0</v>
      </c>
      <c r="R689" s="46">
        <f>(IF(M689="WON-EW",((((F689-1)*J689)*'complete results log'!$B$2)+('complete results log'!$B$2*(F689-1))),IF(M689="WON",((((F689-1)*J689)*'complete results log'!$B$2)+('complete results log'!$B$2*(F689-1))),IF(M689="PLACED",((((F689-1)*J689)*'complete results log'!$B$2)-'complete results log'!$B$2),IF(J689=0,-'complete results log'!$B$2,IF(J689=0,-'complete results log'!$B$2,-('complete results log'!$B$2*2)))))))*E689</f>
        <v>-0</v>
      </c>
      <c r="S689" s="3"/>
      <c r="T689" s="3"/>
      <c r="U689" s="3"/>
      <c r="V689" s="3"/>
      <c r="W689" s="3"/>
      <c r="X689" s="3"/>
      <c r="Y689" s="3"/>
      <c r="Z689" s="3"/>
    </row>
    <row ht="12" customHeight="1" r="690">
      <c r="A690" s="26"/>
      <c r="B690" s="28"/>
      <c r="C690" s="29"/>
      <c r="D690" s="29"/>
      <c r="E690" s="29"/>
      <c r="F690" s="29"/>
      <c r="G690" s="29"/>
      <c r="H690" s="43"/>
      <c r="I690" s="43"/>
      <c r="J690" s="43"/>
      <c r="K690" s="29"/>
      <c r="L690" s="29"/>
      <c r="M690" s="20"/>
      <c r="N690" s="45">
        <f>((G690-1)*(1-(IF(H690="no",0,'complete results log'!$B$3)))+1)</f>
        <v>0.05</v>
      </c>
      <c r="O690" s="45">
        <f>E690*IF(I690="yes",2,1)</f>
        <v>0</v>
      </c>
      <c r="P690" s="46">
        <f>(IF(M690="WON-EW",((((N690-1)*J690)*'complete results log'!$B$2)+('complete results log'!$B$2*(N690-1))),IF(M690="WON",((((N690-1)*J690)*'complete results log'!$B$2)+('complete results log'!$B$2*(N690-1))),IF(M690="PLACED",((((N690-1)*J690)*'complete results log'!$B$2)-'complete results log'!$B$2),IF(J690=0,-'complete results log'!$B$2,IF(J690=0,-'complete results log'!$B$2,-('complete results log'!$B$2*2)))))))*E690</f>
        <v>-0</v>
      </c>
      <c r="Q690" s="46">
        <f>(IF(M690="WON-EW",(((K690-1)*'complete results log'!$B$2)*(1-$B$3))+(((L690-1)*'complete results log'!$B$2)*(1-$B$3)),IF(M690="WON",(((K690-1)*'complete results log'!$B$2)*(1-$B$3)),IF(M690="PLACED",(((L690-1)*'complete results log'!$B$2)*(1-$B$3))-'complete results log'!$B$2,IF(J690=0,-'complete results log'!$B$2,-('complete results log'!$B$2*2))))))*E690</f>
        <v>-0</v>
      </c>
      <c r="R690" s="46">
        <f>(IF(M690="WON-EW",((((F690-1)*J690)*'complete results log'!$B$2)+('complete results log'!$B$2*(F690-1))),IF(M690="WON",((((F690-1)*J690)*'complete results log'!$B$2)+('complete results log'!$B$2*(F690-1))),IF(M690="PLACED",((((F690-1)*J690)*'complete results log'!$B$2)-'complete results log'!$B$2),IF(J690=0,-'complete results log'!$B$2,IF(J690=0,-'complete results log'!$B$2,-('complete results log'!$B$2*2)))))))*E690</f>
        <v>-0</v>
      </c>
      <c r="S690" s="3"/>
      <c r="T690" s="3"/>
      <c r="U690" s="3"/>
      <c r="V690" s="3"/>
      <c r="W690" s="3"/>
      <c r="X690" s="3"/>
      <c r="Y690" s="3"/>
      <c r="Z690" s="3"/>
    </row>
    <row ht="12" customHeight="1" r="691">
      <c r="A691" s="26"/>
      <c r="B691" s="28"/>
      <c r="C691" s="29"/>
      <c r="D691" s="29"/>
      <c r="E691" s="29"/>
      <c r="F691" s="29"/>
      <c r="G691" s="29"/>
      <c r="H691" s="43"/>
      <c r="I691" s="43"/>
      <c r="J691" s="43"/>
      <c r="K691" s="29"/>
      <c r="L691" s="29"/>
      <c r="M691" s="20"/>
      <c r="N691" s="45">
        <f>((G691-1)*(1-(IF(H691="no",0,'complete results log'!$B$3)))+1)</f>
        <v>0.05</v>
      </c>
      <c r="O691" s="45">
        <f>E691*IF(I691="yes",2,1)</f>
        <v>0</v>
      </c>
      <c r="P691" s="46">
        <f>(IF(M691="WON-EW",((((N691-1)*J691)*'complete results log'!$B$2)+('complete results log'!$B$2*(N691-1))),IF(M691="WON",((((N691-1)*J691)*'complete results log'!$B$2)+('complete results log'!$B$2*(N691-1))),IF(M691="PLACED",((((N691-1)*J691)*'complete results log'!$B$2)-'complete results log'!$B$2),IF(J691=0,-'complete results log'!$B$2,IF(J691=0,-'complete results log'!$B$2,-('complete results log'!$B$2*2)))))))*E691</f>
        <v>-0</v>
      </c>
      <c r="Q691" s="46">
        <f>(IF(M691="WON-EW",(((K691-1)*'complete results log'!$B$2)*(1-$B$3))+(((L691-1)*'complete results log'!$B$2)*(1-$B$3)),IF(M691="WON",(((K691-1)*'complete results log'!$B$2)*(1-$B$3)),IF(M691="PLACED",(((L691-1)*'complete results log'!$B$2)*(1-$B$3))-'complete results log'!$B$2,IF(J691=0,-'complete results log'!$B$2,-('complete results log'!$B$2*2))))))*E691</f>
        <v>-0</v>
      </c>
      <c r="R691" s="46">
        <f>(IF(M691="WON-EW",((((F691-1)*J691)*'complete results log'!$B$2)+('complete results log'!$B$2*(F691-1))),IF(M691="WON",((((F691-1)*J691)*'complete results log'!$B$2)+('complete results log'!$B$2*(F691-1))),IF(M691="PLACED",((((F691-1)*J691)*'complete results log'!$B$2)-'complete results log'!$B$2),IF(J691=0,-'complete results log'!$B$2,IF(J691=0,-'complete results log'!$B$2,-('complete results log'!$B$2*2)))))))*E691</f>
        <v>-0</v>
      </c>
      <c r="S691" s="3"/>
      <c r="T691" s="3"/>
      <c r="U691" s="3"/>
      <c r="V691" s="3"/>
      <c r="W691" s="3"/>
      <c r="X691" s="3"/>
      <c r="Y691" s="3"/>
      <c r="Z691" s="3"/>
    </row>
    <row ht="12" customHeight="1" r="692">
      <c r="A692" s="26"/>
      <c r="B692" s="28"/>
      <c r="C692" s="29"/>
      <c r="D692" s="29"/>
      <c r="E692" s="29"/>
      <c r="F692" s="29"/>
      <c r="G692" s="29"/>
      <c r="H692" s="43"/>
      <c r="I692" s="43"/>
      <c r="J692" s="43"/>
      <c r="K692" s="29"/>
      <c r="L692" s="29"/>
      <c r="M692" s="20"/>
      <c r="N692" s="45">
        <f>((G692-1)*(1-(IF(H692="no",0,'complete results log'!$B$3)))+1)</f>
        <v>0.05</v>
      </c>
      <c r="O692" s="45">
        <f>E692*IF(I692="yes",2,1)</f>
        <v>0</v>
      </c>
      <c r="P692" s="46">
        <f>(IF(M692="WON-EW",((((N692-1)*J692)*'complete results log'!$B$2)+('complete results log'!$B$2*(N692-1))),IF(M692="WON",((((N692-1)*J692)*'complete results log'!$B$2)+('complete results log'!$B$2*(N692-1))),IF(M692="PLACED",((((N692-1)*J692)*'complete results log'!$B$2)-'complete results log'!$B$2),IF(J692=0,-'complete results log'!$B$2,IF(J692=0,-'complete results log'!$B$2,-('complete results log'!$B$2*2)))))))*E692</f>
        <v>-0</v>
      </c>
      <c r="Q692" s="46">
        <f>(IF(M692="WON-EW",(((K692-1)*'complete results log'!$B$2)*(1-$B$3))+(((L692-1)*'complete results log'!$B$2)*(1-$B$3)),IF(M692="WON",(((K692-1)*'complete results log'!$B$2)*(1-$B$3)),IF(M692="PLACED",(((L692-1)*'complete results log'!$B$2)*(1-$B$3))-'complete results log'!$B$2,IF(J692=0,-'complete results log'!$B$2,-('complete results log'!$B$2*2))))))*E692</f>
        <v>-0</v>
      </c>
      <c r="R692" s="46">
        <f>(IF(M692="WON-EW",((((F692-1)*J692)*'complete results log'!$B$2)+('complete results log'!$B$2*(F692-1))),IF(M692="WON",((((F692-1)*J692)*'complete results log'!$B$2)+('complete results log'!$B$2*(F692-1))),IF(M692="PLACED",((((F692-1)*J692)*'complete results log'!$B$2)-'complete results log'!$B$2),IF(J692=0,-'complete results log'!$B$2,IF(J692=0,-'complete results log'!$B$2,-('complete results log'!$B$2*2)))))))*E692</f>
        <v>-0</v>
      </c>
      <c r="S692" s="3"/>
      <c r="T692" s="3"/>
      <c r="U692" s="3"/>
      <c r="V692" s="3"/>
      <c r="W692" s="3"/>
      <c r="X692" s="3"/>
      <c r="Y692" s="3"/>
      <c r="Z692" s="3"/>
    </row>
    <row ht="12" customHeight="1" r="693">
      <c r="A693" s="26"/>
      <c r="B693" s="28"/>
      <c r="C693" s="29"/>
      <c r="D693" s="29"/>
      <c r="E693" s="29"/>
      <c r="F693" s="29"/>
      <c r="G693" s="29"/>
      <c r="H693" s="43"/>
      <c r="I693" s="43"/>
      <c r="J693" s="43"/>
      <c r="K693" s="29"/>
      <c r="L693" s="29"/>
      <c r="M693" s="20"/>
      <c r="N693" s="45">
        <f>((G693-1)*(1-(IF(H693="no",0,'complete results log'!$B$3)))+1)</f>
        <v>0.05</v>
      </c>
      <c r="O693" s="45">
        <f>E693*IF(I693="yes",2,1)</f>
        <v>0</v>
      </c>
      <c r="P693" s="46">
        <f>(IF(M693="WON-EW",((((N693-1)*J693)*'complete results log'!$B$2)+('complete results log'!$B$2*(N693-1))),IF(M693="WON",((((N693-1)*J693)*'complete results log'!$B$2)+('complete results log'!$B$2*(N693-1))),IF(M693="PLACED",((((N693-1)*J693)*'complete results log'!$B$2)-'complete results log'!$B$2),IF(J693=0,-'complete results log'!$B$2,IF(J693=0,-'complete results log'!$B$2,-('complete results log'!$B$2*2)))))))*E693</f>
        <v>-0</v>
      </c>
      <c r="Q693" s="46">
        <f>(IF(M693="WON-EW",(((K693-1)*'complete results log'!$B$2)*(1-$B$3))+(((L693-1)*'complete results log'!$B$2)*(1-$B$3)),IF(M693="WON",(((K693-1)*'complete results log'!$B$2)*(1-$B$3)),IF(M693="PLACED",(((L693-1)*'complete results log'!$B$2)*(1-$B$3))-'complete results log'!$B$2,IF(J693=0,-'complete results log'!$B$2,-('complete results log'!$B$2*2))))))*E693</f>
        <v>-0</v>
      </c>
      <c r="R693" s="46">
        <f>(IF(M693="WON-EW",((((F693-1)*J693)*'complete results log'!$B$2)+('complete results log'!$B$2*(F693-1))),IF(M693="WON",((((F693-1)*J693)*'complete results log'!$B$2)+('complete results log'!$B$2*(F693-1))),IF(M693="PLACED",((((F693-1)*J693)*'complete results log'!$B$2)-'complete results log'!$B$2),IF(J693=0,-'complete results log'!$B$2,IF(J693=0,-'complete results log'!$B$2,-('complete results log'!$B$2*2)))))))*E693</f>
        <v>-0</v>
      </c>
      <c r="S693" s="3"/>
      <c r="T693" s="3"/>
      <c r="U693" s="3"/>
      <c r="V693" s="3"/>
      <c r="W693" s="3"/>
      <c r="X693" s="3"/>
      <c r="Y693" s="3"/>
      <c r="Z693" s="3"/>
    </row>
    <row ht="12" customHeight="1" r="694">
      <c r="A694" s="26"/>
      <c r="B694" s="28"/>
      <c r="C694" s="29"/>
      <c r="D694" s="29"/>
      <c r="E694" s="29"/>
      <c r="F694" s="29"/>
      <c r="G694" s="29"/>
      <c r="H694" s="43"/>
      <c r="I694" s="43"/>
      <c r="J694" s="43"/>
      <c r="K694" s="29"/>
      <c r="L694" s="29"/>
      <c r="M694" s="20"/>
      <c r="N694" s="45">
        <f>((G694-1)*(1-(IF(H694="no",0,'complete results log'!$B$3)))+1)</f>
        <v>0.05</v>
      </c>
      <c r="O694" s="45">
        <f>E694*IF(I694="yes",2,1)</f>
        <v>0</v>
      </c>
      <c r="P694" s="46">
        <f>(IF(M694="WON-EW",((((N694-1)*J694)*'complete results log'!$B$2)+('complete results log'!$B$2*(N694-1))),IF(M694="WON",((((N694-1)*J694)*'complete results log'!$B$2)+('complete results log'!$B$2*(N694-1))),IF(M694="PLACED",((((N694-1)*J694)*'complete results log'!$B$2)-'complete results log'!$B$2),IF(J694=0,-'complete results log'!$B$2,IF(J694=0,-'complete results log'!$B$2,-('complete results log'!$B$2*2)))))))*E694</f>
        <v>-0</v>
      </c>
      <c r="Q694" s="46">
        <f>(IF(M694="WON-EW",(((K694-1)*'complete results log'!$B$2)*(1-$B$3))+(((L694-1)*'complete results log'!$B$2)*(1-$B$3)),IF(M694="WON",(((K694-1)*'complete results log'!$B$2)*(1-$B$3)),IF(M694="PLACED",(((L694-1)*'complete results log'!$B$2)*(1-$B$3))-'complete results log'!$B$2,IF(J694=0,-'complete results log'!$B$2,-('complete results log'!$B$2*2))))))*E694</f>
        <v>-0</v>
      </c>
      <c r="R694" s="46">
        <f>(IF(M694="WON-EW",((((F694-1)*J694)*'complete results log'!$B$2)+('complete results log'!$B$2*(F694-1))),IF(M694="WON",((((F694-1)*J694)*'complete results log'!$B$2)+('complete results log'!$B$2*(F694-1))),IF(M694="PLACED",((((F694-1)*J694)*'complete results log'!$B$2)-'complete results log'!$B$2),IF(J694=0,-'complete results log'!$B$2,IF(J694=0,-'complete results log'!$B$2,-('complete results log'!$B$2*2)))))))*E694</f>
        <v>-0</v>
      </c>
      <c r="S694" s="3"/>
      <c r="T694" s="3"/>
      <c r="U694" s="3"/>
      <c r="V694" s="3"/>
      <c r="W694" s="3"/>
      <c r="X694" s="3"/>
      <c r="Y694" s="3"/>
      <c r="Z694" s="3"/>
    </row>
    <row ht="12" customHeight="1" r="695">
      <c r="A695" s="26"/>
      <c r="B695" s="28"/>
      <c r="C695" s="29"/>
      <c r="D695" s="29"/>
      <c r="E695" s="29"/>
      <c r="F695" s="29"/>
      <c r="G695" s="29"/>
      <c r="H695" s="43"/>
      <c r="I695" s="43"/>
      <c r="J695" s="43"/>
      <c r="K695" s="29"/>
      <c r="L695" s="29"/>
      <c r="M695" s="20"/>
      <c r="N695" s="45">
        <f>((G695-1)*(1-(IF(H695="no",0,'complete results log'!$B$3)))+1)</f>
        <v>0.05</v>
      </c>
      <c r="O695" s="45">
        <f>E695*IF(I695="yes",2,1)</f>
        <v>0</v>
      </c>
      <c r="P695" s="46">
        <f>(IF(M695="WON-EW",((((N695-1)*J695)*'complete results log'!$B$2)+('complete results log'!$B$2*(N695-1))),IF(M695="WON",((((N695-1)*J695)*'complete results log'!$B$2)+('complete results log'!$B$2*(N695-1))),IF(M695="PLACED",((((N695-1)*J695)*'complete results log'!$B$2)-'complete results log'!$B$2),IF(J695=0,-'complete results log'!$B$2,IF(J695=0,-'complete results log'!$B$2,-('complete results log'!$B$2*2)))))))*E695</f>
        <v>-0</v>
      </c>
      <c r="Q695" s="46">
        <f>(IF(M695="WON-EW",(((K695-1)*'complete results log'!$B$2)*(1-$B$3))+(((L695-1)*'complete results log'!$B$2)*(1-$B$3)),IF(M695="WON",(((K695-1)*'complete results log'!$B$2)*(1-$B$3)),IF(M695="PLACED",(((L695-1)*'complete results log'!$B$2)*(1-$B$3))-'complete results log'!$B$2,IF(J695=0,-'complete results log'!$B$2,-('complete results log'!$B$2*2))))))*E695</f>
        <v>-0</v>
      </c>
      <c r="R695" s="46">
        <f>(IF(M695="WON-EW",((((F695-1)*J695)*'complete results log'!$B$2)+('complete results log'!$B$2*(F695-1))),IF(M695="WON",((((F695-1)*J695)*'complete results log'!$B$2)+('complete results log'!$B$2*(F695-1))),IF(M695="PLACED",((((F695-1)*J695)*'complete results log'!$B$2)-'complete results log'!$B$2),IF(J695=0,-'complete results log'!$B$2,IF(J695=0,-'complete results log'!$B$2,-('complete results log'!$B$2*2)))))))*E695</f>
        <v>-0</v>
      </c>
      <c r="S695" s="3"/>
      <c r="T695" s="3"/>
      <c r="U695" s="3"/>
      <c r="V695" s="3"/>
      <c r="W695" s="3"/>
      <c r="X695" s="3"/>
      <c r="Y695" s="3"/>
      <c r="Z695" s="3"/>
    </row>
    <row ht="12" customHeight="1" r="696">
      <c r="A696" s="26"/>
      <c r="B696" s="28"/>
      <c r="C696" s="29"/>
      <c r="D696" s="29"/>
      <c r="E696" s="29"/>
      <c r="F696" s="29"/>
      <c r="G696" s="29"/>
      <c r="H696" s="43"/>
      <c r="I696" s="43"/>
      <c r="J696" s="43"/>
      <c r="K696" s="29"/>
      <c r="L696" s="29"/>
      <c r="M696" s="20"/>
      <c r="N696" s="45">
        <f>((G696-1)*(1-(IF(H696="no",0,'complete results log'!$B$3)))+1)</f>
        <v>0.05</v>
      </c>
      <c r="O696" s="45">
        <f>E696*IF(I696="yes",2,1)</f>
        <v>0</v>
      </c>
      <c r="P696" s="46">
        <f>(IF(M696="WON-EW",((((N696-1)*J696)*'complete results log'!$B$2)+('complete results log'!$B$2*(N696-1))),IF(M696="WON",((((N696-1)*J696)*'complete results log'!$B$2)+('complete results log'!$B$2*(N696-1))),IF(M696="PLACED",((((N696-1)*J696)*'complete results log'!$B$2)-'complete results log'!$B$2),IF(J696=0,-'complete results log'!$B$2,IF(J696=0,-'complete results log'!$B$2,-('complete results log'!$B$2*2)))))))*E696</f>
        <v>-0</v>
      </c>
      <c r="Q696" s="46">
        <f>(IF(M696="WON-EW",(((K696-1)*'complete results log'!$B$2)*(1-$B$3))+(((L696-1)*'complete results log'!$B$2)*(1-$B$3)),IF(M696="WON",(((K696-1)*'complete results log'!$B$2)*(1-$B$3)),IF(M696="PLACED",(((L696-1)*'complete results log'!$B$2)*(1-$B$3))-'complete results log'!$B$2,IF(J696=0,-'complete results log'!$B$2,-('complete results log'!$B$2*2))))))*E696</f>
        <v>-0</v>
      </c>
      <c r="R696" s="46">
        <f>(IF(M696="WON-EW",((((F696-1)*J696)*'complete results log'!$B$2)+('complete results log'!$B$2*(F696-1))),IF(M696="WON",((((F696-1)*J696)*'complete results log'!$B$2)+('complete results log'!$B$2*(F696-1))),IF(M696="PLACED",((((F696-1)*J696)*'complete results log'!$B$2)-'complete results log'!$B$2),IF(J696=0,-'complete results log'!$B$2,IF(J696=0,-'complete results log'!$B$2,-('complete results log'!$B$2*2)))))))*E696</f>
        <v>-0</v>
      </c>
      <c r="S696" s="3"/>
      <c r="T696" s="3"/>
      <c r="U696" s="3"/>
      <c r="V696" s="3"/>
      <c r="W696" s="3"/>
      <c r="X696" s="3"/>
      <c r="Y696" s="3"/>
      <c r="Z696" s="3"/>
    </row>
    <row ht="12" customHeight="1" r="697">
      <c r="A697" s="26"/>
      <c r="B697" s="28"/>
      <c r="C697" s="29"/>
      <c r="D697" s="29"/>
      <c r="E697" s="29"/>
      <c r="F697" s="29"/>
      <c r="G697" s="29"/>
      <c r="H697" s="43"/>
      <c r="I697" s="43"/>
      <c r="J697" s="43"/>
      <c r="K697" s="29"/>
      <c r="L697" s="29"/>
      <c r="M697" s="20"/>
      <c r="N697" s="45">
        <f>((G697-1)*(1-(IF(H697="no",0,'complete results log'!$B$3)))+1)</f>
        <v>0.05</v>
      </c>
      <c r="O697" s="45">
        <f>E697*IF(I697="yes",2,1)</f>
        <v>0</v>
      </c>
      <c r="P697" s="46">
        <f>(IF(M697="WON-EW",((((N697-1)*J697)*'complete results log'!$B$2)+('complete results log'!$B$2*(N697-1))),IF(M697="WON",((((N697-1)*J697)*'complete results log'!$B$2)+('complete results log'!$B$2*(N697-1))),IF(M697="PLACED",((((N697-1)*J697)*'complete results log'!$B$2)-'complete results log'!$B$2),IF(J697=0,-'complete results log'!$B$2,IF(J697=0,-'complete results log'!$B$2,-('complete results log'!$B$2*2)))))))*E697</f>
        <v>-0</v>
      </c>
      <c r="Q697" s="46">
        <f>(IF(M697="WON-EW",(((K697-1)*'complete results log'!$B$2)*(1-$B$3))+(((L697-1)*'complete results log'!$B$2)*(1-$B$3)),IF(M697="WON",(((K697-1)*'complete results log'!$B$2)*(1-$B$3)),IF(M697="PLACED",(((L697-1)*'complete results log'!$B$2)*(1-$B$3))-'complete results log'!$B$2,IF(J697=0,-'complete results log'!$B$2,-('complete results log'!$B$2*2))))))*E697</f>
        <v>-0</v>
      </c>
      <c r="R697" s="46">
        <f>(IF(M697="WON-EW",((((F697-1)*J697)*'complete results log'!$B$2)+('complete results log'!$B$2*(F697-1))),IF(M697="WON",((((F697-1)*J697)*'complete results log'!$B$2)+('complete results log'!$B$2*(F697-1))),IF(M697="PLACED",((((F697-1)*J697)*'complete results log'!$B$2)-'complete results log'!$B$2),IF(J697=0,-'complete results log'!$B$2,IF(J697=0,-'complete results log'!$B$2,-('complete results log'!$B$2*2)))))))*E697</f>
        <v>-0</v>
      </c>
      <c r="S697" s="3"/>
      <c r="T697" s="3"/>
      <c r="U697" s="3"/>
      <c r="V697" s="3"/>
      <c r="W697" s="3"/>
      <c r="X697" s="3"/>
      <c r="Y697" s="3"/>
      <c r="Z697" s="3"/>
    </row>
    <row ht="12" customHeight="1" r="698">
      <c r="A698" s="26"/>
      <c r="B698" s="28"/>
      <c r="C698" s="29"/>
      <c r="D698" s="29"/>
      <c r="E698" s="29"/>
      <c r="F698" s="29"/>
      <c r="G698" s="29"/>
      <c r="H698" s="43"/>
      <c r="I698" s="43"/>
      <c r="J698" s="43"/>
      <c r="K698" s="29"/>
      <c r="L698" s="29"/>
      <c r="M698" s="20"/>
      <c r="N698" s="45">
        <f>((G698-1)*(1-(IF(H698="no",0,'complete results log'!$B$3)))+1)</f>
        <v>0.05</v>
      </c>
      <c r="O698" s="45">
        <f>E698*IF(I698="yes",2,1)</f>
        <v>0</v>
      </c>
      <c r="P698" s="46">
        <f>(IF(M698="WON-EW",((((N698-1)*J698)*'complete results log'!$B$2)+('complete results log'!$B$2*(N698-1))),IF(M698="WON",((((N698-1)*J698)*'complete results log'!$B$2)+('complete results log'!$B$2*(N698-1))),IF(M698="PLACED",((((N698-1)*J698)*'complete results log'!$B$2)-'complete results log'!$B$2),IF(J698=0,-'complete results log'!$B$2,IF(J698=0,-'complete results log'!$B$2,-('complete results log'!$B$2*2)))))))*E698</f>
        <v>-0</v>
      </c>
      <c r="Q698" s="46">
        <f>(IF(M698="WON-EW",(((K698-1)*'complete results log'!$B$2)*(1-$B$3))+(((L698-1)*'complete results log'!$B$2)*(1-$B$3)),IF(M698="WON",(((K698-1)*'complete results log'!$B$2)*(1-$B$3)),IF(M698="PLACED",(((L698-1)*'complete results log'!$B$2)*(1-$B$3))-'complete results log'!$B$2,IF(J698=0,-'complete results log'!$B$2,-('complete results log'!$B$2*2))))))*E698</f>
        <v>-0</v>
      </c>
      <c r="R698" s="46">
        <f>(IF(M698="WON-EW",((((F698-1)*J698)*'complete results log'!$B$2)+('complete results log'!$B$2*(F698-1))),IF(M698="WON",((((F698-1)*J698)*'complete results log'!$B$2)+('complete results log'!$B$2*(F698-1))),IF(M698="PLACED",((((F698-1)*J698)*'complete results log'!$B$2)-'complete results log'!$B$2),IF(J698=0,-'complete results log'!$B$2,IF(J698=0,-'complete results log'!$B$2,-('complete results log'!$B$2*2)))))))*E698</f>
        <v>-0</v>
      </c>
      <c r="S698" s="3"/>
      <c r="T698" s="3"/>
      <c r="U698" s="3"/>
      <c r="V698" s="3"/>
      <c r="W698" s="3"/>
      <c r="X698" s="3"/>
      <c r="Y698" s="3"/>
      <c r="Z698" s="3"/>
    </row>
    <row ht="12" customHeight="1" r="699">
      <c r="A699" s="26"/>
      <c r="B699" s="28"/>
      <c r="C699" s="29"/>
      <c r="D699" s="29"/>
      <c r="E699" s="29"/>
      <c r="F699" s="29"/>
      <c r="G699" s="29"/>
      <c r="H699" s="43"/>
      <c r="I699" s="43"/>
      <c r="J699" s="43"/>
      <c r="K699" s="29"/>
      <c r="L699" s="29"/>
      <c r="M699" s="20"/>
      <c r="N699" s="45">
        <f>((G699-1)*(1-(IF(H699="no",0,'complete results log'!$B$3)))+1)</f>
        <v>0.05</v>
      </c>
      <c r="O699" s="45">
        <f>E699*IF(I699="yes",2,1)</f>
        <v>0</v>
      </c>
      <c r="P699" s="46">
        <f>(IF(M699="WON-EW",((((N699-1)*J699)*'complete results log'!$B$2)+('complete results log'!$B$2*(N699-1))),IF(M699="WON",((((N699-1)*J699)*'complete results log'!$B$2)+('complete results log'!$B$2*(N699-1))),IF(M699="PLACED",((((N699-1)*J699)*'complete results log'!$B$2)-'complete results log'!$B$2),IF(J699=0,-'complete results log'!$B$2,IF(J699=0,-'complete results log'!$B$2,-('complete results log'!$B$2*2)))))))*E699</f>
        <v>-0</v>
      </c>
      <c r="Q699" s="46">
        <f>(IF(M699="WON-EW",(((K699-1)*'complete results log'!$B$2)*(1-$B$3))+(((L699-1)*'complete results log'!$B$2)*(1-$B$3)),IF(M699="WON",(((K699-1)*'complete results log'!$B$2)*(1-$B$3)),IF(M699="PLACED",(((L699-1)*'complete results log'!$B$2)*(1-$B$3))-'complete results log'!$B$2,IF(J699=0,-'complete results log'!$B$2,-('complete results log'!$B$2*2))))))*E699</f>
        <v>-0</v>
      </c>
      <c r="R699" s="46">
        <f>(IF(M699="WON-EW",((((F699-1)*J699)*'complete results log'!$B$2)+('complete results log'!$B$2*(F699-1))),IF(M699="WON",((((F699-1)*J699)*'complete results log'!$B$2)+('complete results log'!$B$2*(F699-1))),IF(M699="PLACED",((((F699-1)*J699)*'complete results log'!$B$2)-'complete results log'!$B$2),IF(J699=0,-'complete results log'!$B$2,IF(J699=0,-'complete results log'!$B$2,-('complete results log'!$B$2*2)))))))*E699</f>
        <v>-0</v>
      </c>
      <c r="S699" s="3"/>
      <c r="T699" s="3"/>
      <c r="U699" s="3"/>
      <c r="V699" s="3"/>
      <c r="W699" s="3"/>
      <c r="X699" s="3"/>
      <c r="Y699" s="3"/>
      <c r="Z699" s="3"/>
    </row>
    <row ht="12" customHeight="1" r="700">
      <c r="A700" s="26"/>
      <c r="B700" s="28"/>
      <c r="C700" s="29"/>
      <c r="D700" s="29"/>
      <c r="E700" s="29"/>
      <c r="F700" s="29"/>
      <c r="G700" s="29"/>
      <c r="H700" s="43"/>
      <c r="I700" s="43"/>
      <c r="J700" s="43"/>
      <c r="K700" s="29"/>
      <c r="L700" s="29"/>
      <c r="M700" s="20"/>
      <c r="N700" s="45">
        <f>((G700-1)*(1-(IF(H700="no",0,'complete results log'!$B$3)))+1)</f>
        <v>0.05</v>
      </c>
      <c r="O700" s="45">
        <f>E700*IF(I700="yes",2,1)</f>
        <v>0</v>
      </c>
      <c r="P700" s="46">
        <f>(IF(M700="WON-EW",((((N700-1)*J700)*'complete results log'!$B$2)+('complete results log'!$B$2*(N700-1))),IF(M700="WON",((((N700-1)*J700)*'complete results log'!$B$2)+('complete results log'!$B$2*(N700-1))),IF(M700="PLACED",((((N700-1)*J700)*'complete results log'!$B$2)-'complete results log'!$B$2),IF(J700=0,-'complete results log'!$B$2,IF(J700=0,-'complete results log'!$B$2,-('complete results log'!$B$2*2)))))))*E700</f>
        <v>-0</v>
      </c>
      <c r="Q700" s="46">
        <f>(IF(M700="WON-EW",(((K700-1)*'complete results log'!$B$2)*(1-$B$3))+(((L700-1)*'complete results log'!$B$2)*(1-$B$3)),IF(M700="WON",(((K700-1)*'complete results log'!$B$2)*(1-$B$3)),IF(M700="PLACED",(((L700-1)*'complete results log'!$B$2)*(1-$B$3))-'complete results log'!$B$2,IF(J700=0,-'complete results log'!$B$2,-('complete results log'!$B$2*2))))))*E700</f>
        <v>-0</v>
      </c>
      <c r="R700" s="46">
        <f>(IF(M700="WON-EW",((((F700-1)*J700)*'complete results log'!$B$2)+('complete results log'!$B$2*(F700-1))),IF(M700="WON",((((F700-1)*J700)*'complete results log'!$B$2)+('complete results log'!$B$2*(F700-1))),IF(M700="PLACED",((((F700-1)*J700)*'complete results log'!$B$2)-'complete results log'!$B$2),IF(J700=0,-'complete results log'!$B$2,IF(J700=0,-'complete results log'!$B$2,-('complete results log'!$B$2*2)))))))*E700</f>
        <v>-0</v>
      </c>
      <c r="S700" s="3"/>
      <c r="T700" s="3"/>
      <c r="U700" s="3"/>
      <c r="V700" s="3"/>
      <c r="W700" s="3"/>
      <c r="X700" s="3"/>
      <c r="Y700" s="3"/>
      <c r="Z700" s="3"/>
    </row>
    <row ht="12" customHeight="1" r="701">
      <c r="A701" s="26"/>
      <c r="B701" s="28"/>
      <c r="C701" s="29"/>
      <c r="D701" s="29"/>
      <c r="E701" s="29"/>
      <c r="F701" s="29"/>
      <c r="G701" s="29"/>
      <c r="H701" s="43"/>
      <c r="I701" s="43"/>
      <c r="J701" s="43"/>
      <c r="K701" s="29"/>
      <c r="L701" s="29"/>
      <c r="M701" s="20"/>
      <c r="N701" s="45">
        <f>((G701-1)*(1-(IF(H701="no",0,'complete results log'!$B$3)))+1)</f>
        <v>0.05</v>
      </c>
      <c r="O701" s="45">
        <f>E701*IF(I701="yes",2,1)</f>
        <v>0</v>
      </c>
      <c r="P701" s="46">
        <f>(IF(M701="WON-EW",((((N701-1)*J701)*'complete results log'!$B$2)+('complete results log'!$B$2*(N701-1))),IF(M701="WON",((((N701-1)*J701)*'complete results log'!$B$2)+('complete results log'!$B$2*(N701-1))),IF(M701="PLACED",((((N701-1)*J701)*'complete results log'!$B$2)-'complete results log'!$B$2),IF(J701=0,-'complete results log'!$B$2,IF(J701=0,-'complete results log'!$B$2,-('complete results log'!$B$2*2)))))))*E701</f>
        <v>-0</v>
      </c>
      <c r="Q701" s="46">
        <f>(IF(M701="WON-EW",(((K701-1)*'complete results log'!$B$2)*(1-$B$3))+(((L701-1)*'complete results log'!$B$2)*(1-$B$3)),IF(M701="WON",(((K701-1)*'complete results log'!$B$2)*(1-$B$3)),IF(M701="PLACED",(((L701-1)*'complete results log'!$B$2)*(1-$B$3))-'complete results log'!$B$2,IF(J701=0,-'complete results log'!$B$2,-('complete results log'!$B$2*2))))))*E701</f>
        <v>-0</v>
      </c>
      <c r="R701" s="46">
        <f>(IF(M701="WON-EW",((((F701-1)*J701)*'complete results log'!$B$2)+('complete results log'!$B$2*(F701-1))),IF(M701="WON",((((F701-1)*J701)*'complete results log'!$B$2)+('complete results log'!$B$2*(F701-1))),IF(M701="PLACED",((((F701-1)*J701)*'complete results log'!$B$2)-'complete results log'!$B$2),IF(J701=0,-'complete results log'!$B$2,IF(J701=0,-'complete results log'!$B$2,-('complete results log'!$B$2*2)))))))*E701</f>
        <v>-0</v>
      </c>
      <c r="S701" s="3"/>
      <c r="T701" s="3"/>
      <c r="U701" s="3"/>
      <c r="V701" s="3"/>
      <c r="W701" s="3"/>
      <c r="X701" s="3"/>
      <c r="Y701" s="3"/>
      <c r="Z701" s="3"/>
    </row>
    <row ht="12" customHeight="1" r="702">
      <c r="A702" s="26"/>
      <c r="B702" s="28"/>
      <c r="C702" s="29"/>
      <c r="D702" s="29"/>
      <c r="E702" s="29"/>
      <c r="F702" s="29"/>
      <c r="G702" s="29"/>
      <c r="H702" s="43"/>
      <c r="I702" s="43"/>
      <c r="J702" s="43"/>
      <c r="K702" s="29"/>
      <c r="L702" s="29"/>
      <c r="M702" s="20"/>
      <c r="N702" s="45">
        <f>((G702-1)*(1-(IF(H702="no",0,'complete results log'!$B$3)))+1)</f>
        <v>0.05</v>
      </c>
      <c r="O702" s="45">
        <f>E702*IF(I702="yes",2,1)</f>
        <v>0</v>
      </c>
      <c r="P702" s="46">
        <f>(IF(M702="WON-EW",((((N702-1)*J702)*'complete results log'!$B$2)+('complete results log'!$B$2*(N702-1))),IF(M702="WON",((((N702-1)*J702)*'complete results log'!$B$2)+('complete results log'!$B$2*(N702-1))),IF(M702="PLACED",((((N702-1)*J702)*'complete results log'!$B$2)-'complete results log'!$B$2),IF(J702=0,-'complete results log'!$B$2,IF(J702=0,-'complete results log'!$B$2,-('complete results log'!$B$2*2)))))))*E702</f>
        <v>-0</v>
      </c>
      <c r="Q702" s="46">
        <f>(IF(M702="WON-EW",(((K702-1)*'complete results log'!$B$2)*(1-$B$3))+(((L702-1)*'complete results log'!$B$2)*(1-$B$3)),IF(M702="WON",(((K702-1)*'complete results log'!$B$2)*(1-$B$3)),IF(M702="PLACED",(((L702-1)*'complete results log'!$B$2)*(1-$B$3))-'complete results log'!$B$2,IF(J702=0,-'complete results log'!$B$2,-('complete results log'!$B$2*2))))))*E702</f>
        <v>-0</v>
      </c>
      <c r="R702" s="46">
        <f>(IF(M702="WON-EW",((((F702-1)*J702)*'complete results log'!$B$2)+('complete results log'!$B$2*(F702-1))),IF(M702="WON",((((F702-1)*J702)*'complete results log'!$B$2)+('complete results log'!$B$2*(F702-1))),IF(M702="PLACED",((((F702-1)*J702)*'complete results log'!$B$2)-'complete results log'!$B$2),IF(J702=0,-'complete results log'!$B$2,IF(J702=0,-'complete results log'!$B$2,-('complete results log'!$B$2*2)))))))*E702</f>
        <v>-0</v>
      </c>
      <c r="S702" s="3"/>
      <c r="T702" s="3"/>
      <c r="U702" s="3"/>
      <c r="V702" s="3"/>
      <c r="W702" s="3"/>
      <c r="X702" s="3"/>
      <c r="Y702" s="3"/>
      <c r="Z702" s="3"/>
    </row>
    <row ht="12" customHeight="1" r="703">
      <c r="A703" s="26"/>
      <c r="B703" s="28"/>
      <c r="C703" s="29"/>
      <c r="D703" s="29"/>
      <c r="E703" s="29"/>
      <c r="F703" s="29"/>
      <c r="G703" s="29"/>
      <c r="H703" s="43"/>
      <c r="I703" s="43"/>
      <c r="J703" s="43"/>
      <c r="K703" s="29"/>
      <c r="L703" s="29"/>
      <c r="M703" s="20"/>
      <c r="N703" s="45">
        <f>((G703-1)*(1-(IF(H703="no",0,'complete results log'!$B$3)))+1)</f>
        <v>0.05</v>
      </c>
      <c r="O703" s="45">
        <f>E703*IF(I703="yes",2,1)</f>
        <v>0</v>
      </c>
      <c r="P703" s="46">
        <f>(IF(M703="WON-EW",((((N703-1)*J703)*'complete results log'!$B$2)+('complete results log'!$B$2*(N703-1))),IF(M703="WON",((((N703-1)*J703)*'complete results log'!$B$2)+('complete results log'!$B$2*(N703-1))),IF(M703="PLACED",((((N703-1)*J703)*'complete results log'!$B$2)-'complete results log'!$B$2),IF(J703=0,-'complete results log'!$B$2,IF(J703=0,-'complete results log'!$B$2,-('complete results log'!$B$2*2)))))))*E703</f>
        <v>-0</v>
      </c>
      <c r="Q703" s="46">
        <f>(IF(M703="WON-EW",(((K703-1)*'complete results log'!$B$2)*(1-$B$3))+(((L703-1)*'complete results log'!$B$2)*(1-$B$3)),IF(M703="WON",(((K703-1)*'complete results log'!$B$2)*(1-$B$3)),IF(M703="PLACED",(((L703-1)*'complete results log'!$B$2)*(1-$B$3))-'complete results log'!$B$2,IF(J703=0,-'complete results log'!$B$2,-('complete results log'!$B$2*2))))))*E703</f>
        <v>-0</v>
      </c>
      <c r="R703" s="46">
        <f>(IF(M703="WON-EW",((((F703-1)*J703)*'complete results log'!$B$2)+('complete results log'!$B$2*(F703-1))),IF(M703="WON",((((F703-1)*J703)*'complete results log'!$B$2)+('complete results log'!$B$2*(F703-1))),IF(M703="PLACED",((((F703-1)*J703)*'complete results log'!$B$2)-'complete results log'!$B$2),IF(J703=0,-'complete results log'!$B$2,IF(J703=0,-'complete results log'!$B$2,-('complete results log'!$B$2*2)))))))*E703</f>
        <v>-0</v>
      </c>
      <c r="S703" s="3"/>
      <c r="T703" s="3"/>
      <c r="U703" s="3"/>
      <c r="V703" s="3"/>
      <c r="W703" s="3"/>
      <c r="X703" s="3"/>
      <c r="Y703" s="3"/>
      <c r="Z703" s="3"/>
    </row>
    <row ht="12" customHeight="1" r="704">
      <c r="A704" s="26"/>
      <c r="B704" s="28"/>
      <c r="C704" s="29"/>
      <c r="D704" s="29"/>
      <c r="E704" s="29"/>
      <c r="F704" s="29"/>
      <c r="G704" s="29"/>
      <c r="H704" s="43"/>
      <c r="I704" s="43"/>
      <c r="J704" s="43"/>
      <c r="K704" s="29"/>
      <c r="L704" s="29"/>
      <c r="M704" s="20"/>
      <c r="N704" s="45">
        <f>((G704-1)*(1-(IF(H704="no",0,'complete results log'!$B$3)))+1)</f>
        <v>0.05</v>
      </c>
      <c r="O704" s="45">
        <f>E704*IF(I704="yes",2,1)</f>
        <v>0</v>
      </c>
      <c r="P704" s="46">
        <f>(IF(M704="WON-EW",((((N704-1)*J704)*'complete results log'!$B$2)+('complete results log'!$B$2*(N704-1))),IF(M704="WON",((((N704-1)*J704)*'complete results log'!$B$2)+('complete results log'!$B$2*(N704-1))),IF(M704="PLACED",((((N704-1)*J704)*'complete results log'!$B$2)-'complete results log'!$B$2),IF(J704=0,-'complete results log'!$B$2,IF(J704=0,-'complete results log'!$B$2,-('complete results log'!$B$2*2)))))))*E704</f>
        <v>-0</v>
      </c>
      <c r="Q704" s="46">
        <f>(IF(M704="WON-EW",(((K704-1)*'complete results log'!$B$2)*(1-$B$3))+(((L704-1)*'complete results log'!$B$2)*(1-$B$3)),IF(M704="WON",(((K704-1)*'complete results log'!$B$2)*(1-$B$3)),IF(M704="PLACED",(((L704-1)*'complete results log'!$B$2)*(1-$B$3))-'complete results log'!$B$2,IF(J704=0,-'complete results log'!$B$2,-('complete results log'!$B$2*2))))))*E704</f>
        <v>-0</v>
      </c>
      <c r="R704" s="46">
        <f>(IF(M704="WON-EW",((((F704-1)*J704)*'complete results log'!$B$2)+('complete results log'!$B$2*(F704-1))),IF(M704="WON",((((F704-1)*J704)*'complete results log'!$B$2)+('complete results log'!$B$2*(F704-1))),IF(M704="PLACED",((((F704-1)*J704)*'complete results log'!$B$2)-'complete results log'!$B$2),IF(J704=0,-'complete results log'!$B$2,IF(J704=0,-'complete results log'!$B$2,-('complete results log'!$B$2*2)))))))*E704</f>
        <v>-0</v>
      </c>
      <c r="S704" s="3"/>
      <c r="T704" s="3"/>
      <c r="U704" s="3"/>
      <c r="V704" s="3"/>
      <c r="W704" s="3"/>
      <c r="X704" s="3"/>
      <c r="Y704" s="3"/>
      <c r="Z704" s="3"/>
    </row>
    <row ht="12" customHeight="1" r="705">
      <c r="A705" s="26"/>
      <c r="B705" s="28"/>
      <c r="C705" s="29"/>
      <c r="D705" s="29"/>
      <c r="E705" s="29"/>
      <c r="F705" s="29"/>
      <c r="G705" s="29"/>
      <c r="H705" s="43"/>
      <c r="I705" s="43"/>
      <c r="J705" s="43"/>
      <c r="K705" s="29"/>
      <c r="L705" s="29"/>
      <c r="M705" s="20"/>
      <c r="N705" s="45">
        <f>((G705-1)*(1-(IF(H705="no",0,'complete results log'!$B$3)))+1)</f>
        <v>0.05</v>
      </c>
      <c r="O705" s="45">
        <f>E705*IF(I705="yes",2,1)</f>
        <v>0</v>
      </c>
      <c r="P705" s="46">
        <f>(IF(M705="WON-EW",((((N705-1)*J705)*'complete results log'!$B$2)+('complete results log'!$B$2*(N705-1))),IF(M705="WON",((((N705-1)*J705)*'complete results log'!$B$2)+('complete results log'!$B$2*(N705-1))),IF(M705="PLACED",((((N705-1)*J705)*'complete results log'!$B$2)-'complete results log'!$B$2),IF(J705=0,-'complete results log'!$B$2,IF(J705=0,-'complete results log'!$B$2,-('complete results log'!$B$2*2)))))))*E705</f>
        <v>-0</v>
      </c>
      <c r="Q705" s="46">
        <f>(IF(M705="WON-EW",(((K705-1)*'complete results log'!$B$2)*(1-$B$3))+(((L705-1)*'complete results log'!$B$2)*(1-$B$3)),IF(M705="WON",(((K705-1)*'complete results log'!$B$2)*(1-$B$3)),IF(M705="PLACED",(((L705-1)*'complete results log'!$B$2)*(1-$B$3))-'complete results log'!$B$2,IF(J705=0,-'complete results log'!$B$2,-('complete results log'!$B$2*2))))))*E705</f>
        <v>-0</v>
      </c>
      <c r="R705" s="46">
        <f>(IF(M705="WON-EW",((((F705-1)*J705)*'complete results log'!$B$2)+('complete results log'!$B$2*(F705-1))),IF(M705="WON",((((F705-1)*J705)*'complete results log'!$B$2)+('complete results log'!$B$2*(F705-1))),IF(M705="PLACED",((((F705-1)*J705)*'complete results log'!$B$2)-'complete results log'!$B$2),IF(J705=0,-'complete results log'!$B$2,IF(J705=0,-'complete results log'!$B$2,-('complete results log'!$B$2*2)))))))*E705</f>
        <v>-0</v>
      </c>
      <c r="S705" s="3"/>
      <c r="T705" s="3"/>
      <c r="U705" s="3"/>
      <c r="V705" s="3"/>
      <c r="W705" s="3"/>
      <c r="X705" s="3"/>
      <c r="Y705" s="3"/>
      <c r="Z705" s="3"/>
    </row>
    <row ht="12" customHeight="1" r="706">
      <c r="A706" s="26"/>
      <c r="B706" s="28"/>
      <c r="C706" s="29"/>
      <c r="D706" s="29"/>
      <c r="E706" s="29"/>
      <c r="F706" s="29"/>
      <c r="G706" s="29"/>
      <c r="H706" s="43"/>
      <c r="I706" s="43"/>
      <c r="J706" s="43"/>
      <c r="K706" s="29"/>
      <c r="L706" s="29"/>
      <c r="M706" s="20"/>
      <c r="N706" s="45">
        <f>((G706-1)*(1-(IF(H706="no",0,'complete results log'!$B$3)))+1)</f>
        <v>0.05</v>
      </c>
      <c r="O706" s="45">
        <f>E706*IF(I706="yes",2,1)</f>
        <v>0</v>
      </c>
      <c r="P706" s="46">
        <f>(IF(M706="WON-EW",((((N706-1)*J706)*'complete results log'!$B$2)+('complete results log'!$B$2*(N706-1))),IF(M706="WON",((((N706-1)*J706)*'complete results log'!$B$2)+('complete results log'!$B$2*(N706-1))),IF(M706="PLACED",((((N706-1)*J706)*'complete results log'!$B$2)-'complete results log'!$B$2),IF(J706=0,-'complete results log'!$B$2,IF(J706=0,-'complete results log'!$B$2,-('complete results log'!$B$2*2)))))))*E706</f>
        <v>-0</v>
      </c>
      <c r="Q706" s="46">
        <f>(IF(M706="WON-EW",(((K706-1)*'complete results log'!$B$2)*(1-$B$3))+(((L706-1)*'complete results log'!$B$2)*(1-$B$3)),IF(M706="WON",(((K706-1)*'complete results log'!$B$2)*(1-$B$3)),IF(M706="PLACED",(((L706-1)*'complete results log'!$B$2)*(1-$B$3))-'complete results log'!$B$2,IF(J706=0,-'complete results log'!$B$2,-('complete results log'!$B$2*2))))))*E706</f>
        <v>-0</v>
      </c>
      <c r="R706" s="46">
        <f>(IF(M706="WON-EW",((((F706-1)*J706)*'complete results log'!$B$2)+('complete results log'!$B$2*(F706-1))),IF(M706="WON",((((F706-1)*J706)*'complete results log'!$B$2)+('complete results log'!$B$2*(F706-1))),IF(M706="PLACED",((((F706-1)*J706)*'complete results log'!$B$2)-'complete results log'!$B$2),IF(J706=0,-'complete results log'!$B$2,IF(J706=0,-'complete results log'!$B$2,-('complete results log'!$B$2*2)))))))*E706</f>
        <v>-0</v>
      </c>
      <c r="S706" s="3"/>
      <c r="T706" s="3"/>
      <c r="U706" s="3"/>
      <c r="V706" s="3"/>
      <c r="W706" s="3"/>
      <c r="X706" s="3"/>
      <c r="Y706" s="3"/>
      <c r="Z706" s="3"/>
    </row>
    <row ht="12" customHeight="1" r="707">
      <c r="A707" s="26"/>
      <c r="B707" s="28"/>
      <c r="C707" s="29"/>
      <c r="D707" s="29"/>
      <c r="E707" s="29"/>
      <c r="F707" s="29"/>
      <c r="G707" s="29"/>
      <c r="H707" s="43"/>
      <c r="I707" s="43"/>
      <c r="J707" s="43"/>
      <c r="K707" s="29"/>
      <c r="L707" s="29"/>
      <c r="M707" s="20"/>
      <c r="N707" s="45">
        <f>((G707-1)*(1-(IF(H707="no",0,'complete results log'!$B$3)))+1)</f>
        <v>0.05</v>
      </c>
      <c r="O707" s="45">
        <f>E707*IF(I707="yes",2,1)</f>
        <v>0</v>
      </c>
      <c r="P707" s="46">
        <f>(IF(M707="WON-EW",((((N707-1)*J707)*'complete results log'!$B$2)+('complete results log'!$B$2*(N707-1))),IF(M707="WON",((((N707-1)*J707)*'complete results log'!$B$2)+('complete results log'!$B$2*(N707-1))),IF(M707="PLACED",((((N707-1)*J707)*'complete results log'!$B$2)-'complete results log'!$B$2),IF(J707=0,-'complete results log'!$B$2,IF(J707=0,-'complete results log'!$B$2,-('complete results log'!$B$2*2)))))))*E707</f>
        <v>-0</v>
      </c>
      <c r="Q707" s="46">
        <f>(IF(M707="WON-EW",(((K707-1)*'complete results log'!$B$2)*(1-$B$3))+(((L707-1)*'complete results log'!$B$2)*(1-$B$3)),IF(M707="WON",(((K707-1)*'complete results log'!$B$2)*(1-$B$3)),IF(M707="PLACED",(((L707-1)*'complete results log'!$B$2)*(1-$B$3))-'complete results log'!$B$2,IF(J707=0,-'complete results log'!$B$2,-('complete results log'!$B$2*2))))))*E707</f>
        <v>-0</v>
      </c>
      <c r="R707" s="46">
        <f>(IF(M707="WON-EW",((((F707-1)*J707)*'complete results log'!$B$2)+('complete results log'!$B$2*(F707-1))),IF(M707="WON",((((F707-1)*J707)*'complete results log'!$B$2)+('complete results log'!$B$2*(F707-1))),IF(M707="PLACED",((((F707-1)*J707)*'complete results log'!$B$2)-'complete results log'!$B$2),IF(J707=0,-'complete results log'!$B$2,IF(J707=0,-'complete results log'!$B$2,-('complete results log'!$B$2*2)))))))*E707</f>
        <v>-0</v>
      </c>
      <c r="S707" s="3"/>
      <c r="T707" s="3"/>
      <c r="U707" s="3"/>
      <c r="V707" s="3"/>
      <c r="W707" s="3"/>
      <c r="X707" s="3"/>
      <c r="Y707" s="3"/>
      <c r="Z707" s="3"/>
    </row>
    <row ht="12" customHeight="1" r="708">
      <c r="A708" s="26"/>
      <c r="B708" s="28"/>
      <c r="C708" s="29"/>
      <c r="D708" s="29"/>
      <c r="E708" s="29"/>
      <c r="F708" s="29"/>
      <c r="G708" s="29"/>
      <c r="H708" s="43"/>
      <c r="I708" s="43"/>
      <c r="J708" s="43"/>
      <c r="K708" s="29"/>
      <c r="L708" s="29"/>
      <c r="M708" s="20"/>
      <c r="N708" s="45">
        <f>((G708-1)*(1-(IF(H708="no",0,'complete results log'!$B$3)))+1)</f>
        <v>0.05</v>
      </c>
      <c r="O708" s="45">
        <f>E708*IF(I708="yes",2,1)</f>
        <v>0</v>
      </c>
      <c r="P708" s="46">
        <f>(IF(M708="WON-EW",((((N708-1)*J708)*'complete results log'!$B$2)+('complete results log'!$B$2*(N708-1))),IF(M708="WON",((((N708-1)*J708)*'complete results log'!$B$2)+('complete results log'!$B$2*(N708-1))),IF(M708="PLACED",((((N708-1)*J708)*'complete results log'!$B$2)-'complete results log'!$B$2),IF(J708=0,-'complete results log'!$B$2,IF(J708=0,-'complete results log'!$B$2,-('complete results log'!$B$2*2)))))))*E708</f>
        <v>-0</v>
      </c>
      <c r="Q708" s="46">
        <f>(IF(M708="WON-EW",(((K708-1)*'complete results log'!$B$2)*(1-$B$3))+(((L708-1)*'complete results log'!$B$2)*(1-$B$3)),IF(M708="WON",(((K708-1)*'complete results log'!$B$2)*(1-$B$3)),IF(M708="PLACED",(((L708-1)*'complete results log'!$B$2)*(1-$B$3))-'complete results log'!$B$2,IF(J708=0,-'complete results log'!$B$2,-('complete results log'!$B$2*2))))))*E708</f>
        <v>-0</v>
      </c>
      <c r="R708" s="46">
        <f>(IF(M708="WON-EW",((((F708-1)*J708)*'complete results log'!$B$2)+('complete results log'!$B$2*(F708-1))),IF(M708="WON",((((F708-1)*J708)*'complete results log'!$B$2)+('complete results log'!$B$2*(F708-1))),IF(M708="PLACED",((((F708-1)*J708)*'complete results log'!$B$2)-'complete results log'!$B$2),IF(J708=0,-'complete results log'!$B$2,IF(J708=0,-'complete results log'!$B$2,-('complete results log'!$B$2*2)))))))*E708</f>
        <v>-0</v>
      </c>
      <c r="S708" s="3"/>
      <c r="T708" s="3"/>
      <c r="U708" s="3"/>
      <c r="V708" s="3"/>
      <c r="W708" s="3"/>
      <c r="X708" s="3"/>
      <c r="Y708" s="3"/>
      <c r="Z708" s="3"/>
    </row>
    <row ht="12" customHeight="1" r="709">
      <c r="A709" s="26"/>
      <c r="B709" s="28"/>
      <c r="C709" s="29"/>
      <c r="D709" s="29"/>
      <c r="E709" s="29"/>
      <c r="F709" s="29"/>
      <c r="G709" s="29"/>
      <c r="H709" s="43"/>
      <c r="I709" s="43"/>
      <c r="J709" s="43"/>
      <c r="K709" s="29"/>
      <c r="L709" s="29"/>
      <c r="M709" s="20"/>
      <c r="N709" s="45">
        <f>((G709-1)*(1-(IF(H709="no",0,'complete results log'!$B$3)))+1)</f>
        <v>0.05</v>
      </c>
      <c r="O709" s="45">
        <f>E709*IF(I709="yes",2,1)</f>
        <v>0</v>
      </c>
      <c r="P709" s="46">
        <f>(IF(M709="WON-EW",((((N709-1)*J709)*'complete results log'!$B$2)+('complete results log'!$B$2*(N709-1))),IF(M709="WON",((((N709-1)*J709)*'complete results log'!$B$2)+('complete results log'!$B$2*(N709-1))),IF(M709="PLACED",((((N709-1)*J709)*'complete results log'!$B$2)-'complete results log'!$B$2),IF(J709=0,-'complete results log'!$B$2,IF(J709=0,-'complete results log'!$B$2,-('complete results log'!$B$2*2)))))))*E709</f>
        <v>-0</v>
      </c>
      <c r="Q709" s="46">
        <f>(IF(M709="WON-EW",(((K709-1)*'complete results log'!$B$2)*(1-$B$3))+(((L709-1)*'complete results log'!$B$2)*(1-$B$3)),IF(M709="WON",(((K709-1)*'complete results log'!$B$2)*(1-$B$3)),IF(M709="PLACED",(((L709-1)*'complete results log'!$B$2)*(1-$B$3))-'complete results log'!$B$2,IF(J709=0,-'complete results log'!$B$2,-('complete results log'!$B$2*2))))))*E709</f>
        <v>-0</v>
      </c>
      <c r="R709" s="46">
        <f>(IF(M709="WON-EW",((((F709-1)*J709)*'complete results log'!$B$2)+('complete results log'!$B$2*(F709-1))),IF(M709="WON",((((F709-1)*J709)*'complete results log'!$B$2)+('complete results log'!$B$2*(F709-1))),IF(M709="PLACED",((((F709-1)*J709)*'complete results log'!$B$2)-'complete results log'!$B$2),IF(J709=0,-'complete results log'!$B$2,IF(J709=0,-'complete results log'!$B$2,-('complete results log'!$B$2*2)))))))*E709</f>
        <v>-0</v>
      </c>
      <c r="S709" s="3"/>
      <c r="T709" s="3"/>
      <c r="U709" s="3"/>
      <c r="V709" s="3"/>
      <c r="W709" s="3"/>
      <c r="X709" s="3"/>
      <c r="Y709" s="3"/>
      <c r="Z709" s="3"/>
    </row>
    <row ht="12" customHeight="1" r="710">
      <c r="A710" s="26"/>
      <c r="B710" s="28"/>
      <c r="C710" s="29"/>
      <c r="D710" s="29"/>
      <c r="E710" s="29"/>
      <c r="F710" s="29"/>
      <c r="G710" s="29"/>
      <c r="H710" s="43"/>
      <c r="I710" s="43"/>
      <c r="J710" s="43"/>
      <c r="K710" s="29"/>
      <c r="L710" s="29"/>
      <c r="M710" s="20"/>
      <c r="N710" s="45">
        <f>((G710-1)*(1-(IF(H710="no",0,'complete results log'!$B$3)))+1)</f>
        <v>0.05</v>
      </c>
      <c r="O710" s="45">
        <f>E710*IF(I710="yes",2,1)</f>
        <v>0</v>
      </c>
      <c r="P710" s="46">
        <f>(IF(M710="WON-EW",((((N710-1)*J710)*'complete results log'!$B$2)+('complete results log'!$B$2*(N710-1))),IF(M710="WON",((((N710-1)*J710)*'complete results log'!$B$2)+('complete results log'!$B$2*(N710-1))),IF(M710="PLACED",((((N710-1)*J710)*'complete results log'!$B$2)-'complete results log'!$B$2),IF(J710=0,-'complete results log'!$B$2,IF(J710=0,-'complete results log'!$B$2,-('complete results log'!$B$2*2)))))))*E710</f>
        <v>-0</v>
      </c>
      <c r="Q710" s="46">
        <f>(IF(M710="WON-EW",(((K710-1)*'complete results log'!$B$2)*(1-$B$3))+(((L710-1)*'complete results log'!$B$2)*(1-$B$3)),IF(M710="WON",(((K710-1)*'complete results log'!$B$2)*(1-$B$3)),IF(M710="PLACED",(((L710-1)*'complete results log'!$B$2)*(1-$B$3))-'complete results log'!$B$2,IF(J710=0,-'complete results log'!$B$2,-('complete results log'!$B$2*2))))))*E710</f>
        <v>-0</v>
      </c>
      <c r="R710" s="46">
        <f>(IF(M710="WON-EW",((((F710-1)*J710)*'complete results log'!$B$2)+('complete results log'!$B$2*(F710-1))),IF(M710="WON",((((F710-1)*J710)*'complete results log'!$B$2)+('complete results log'!$B$2*(F710-1))),IF(M710="PLACED",((((F710-1)*J710)*'complete results log'!$B$2)-'complete results log'!$B$2),IF(J710=0,-'complete results log'!$B$2,IF(J710=0,-'complete results log'!$B$2,-('complete results log'!$B$2*2)))))))*E710</f>
        <v>-0</v>
      </c>
      <c r="S710" s="3"/>
      <c r="T710" s="3"/>
      <c r="U710" s="3"/>
      <c r="V710" s="3"/>
      <c r="W710" s="3"/>
      <c r="X710" s="3"/>
      <c r="Y710" s="3"/>
      <c r="Z710" s="3"/>
    </row>
    <row ht="12" customHeight="1" r="711">
      <c r="A711" s="26"/>
      <c r="B711" s="28"/>
      <c r="C711" s="29"/>
      <c r="D711" s="29"/>
      <c r="E711" s="29"/>
      <c r="F711" s="29"/>
      <c r="G711" s="29"/>
      <c r="H711" s="43"/>
      <c r="I711" s="43"/>
      <c r="J711" s="43"/>
      <c r="K711" s="29"/>
      <c r="L711" s="29"/>
      <c r="M711" s="20"/>
      <c r="N711" s="45">
        <f>((G711-1)*(1-(IF(H711="no",0,'complete results log'!$B$3)))+1)</f>
        <v>0.05</v>
      </c>
      <c r="O711" s="45">
        <f>E711*IF(I711="yes",2,1)</f>
        <v>0</v>
      </c>
      <c r="P711" s="46">
        <f>(IF(M711="WON-EW",((((N711-1)*J711)*'complete results log'!$B$2)+('complete results log'!$B$2*(N711-1))),IF(M711="WON",((((N711-1)*J711)*'complete results log'!$B$2)+('complete results log'!$B$2*(N711-1))),IF(M711="PLACED",((((N711-1)*J711)*'complete results log'!$B$2)-'complete results log'!$B$2),IF(J711=0,-'complete results log'!$B$2,IF(J711=0,-'complete results log'!$B$2,-('complete results log'!$B$2*2)))))))*E711</f>
        <v>-0</v>
      </c>
      <c r="Q711" s="46">
        <f>(IF(M711="WON-EW",(((K711-1)*'complete results log'!$B$2)*(1-$B$3))+(((L711-1)*'complete results log'!$B$2)*(1-$B$3)),IF(M711="WON",(((K711-1)*'complete results log'!$B$2)*(1-$B$3)),IF(M711="PLACED",(((L711-1)*'complete results log'!$B$2)*(1-$B$3))-'complete results log'!$B$2,IF(J711=0,-'complete results log'!$B$2,-('complete results log'!$B$2*2))))))*E711</f>
        <v>-0</v>
      </c>
      <c r="R711" s="46">
        <f>(IF(M711="WON-EW",((((F711-1)*J711)*'complete results log'!$B$2)+('complete results log'!$B$2*(F711-1))),IF(M711="WON",((((F711-1)*J711)*'complete results log'!$B$2)+('complete results log'!$B$2*(F711-1))),IF(M711="PLACED",((((F711-1)*J711)*'complete results log'!$B$2)-'complete results log'!$B$2),IF(J711=0,-'complete results log'!$B$2,IF(J711=0,-'complete results log'!$B$2,-('complete results log'!$B$2*2)))))))*E711</f>
        <v>-0</v>
      </c>
      <c r="S711" s="3"/>
      <c r="T711" s="3"/>
      <c r="U711" s="3"/>
      <c r="V711" s="3"/>
      <c r="W711" s="3"/>
      <c r="X711" s="3"/>
      <c r="Y711" s="3"/>
      <c r="Z711" s="3"/>
    </row>
    <row ht="12" customHeight="1" r="712">
      <c r="A712" s="26"/>
      <c r="B712" s="28"/>
      <c r="C712" s="29"/>
      <c r="D712" s="29"/>
      <c r="E712" s="29"/>
      <c r="F712" s="29"/>
      <c r="G712" s="29"/>
      <c r="H712" s="43"/>
      <c r="I712" s="43"/>
      <c r="J712" s="43"/>
      <c r="K712" s="29"/>
      <c r="L712" s="29"/>
      <c r="M712" s="20"/>
      <c r="N712" s="45">
        <f>((G712-1)*(1-(IF(H712="no",0,'complete results log'!$B$3)))+1)</f>
        <v>0.05</v>
      </c>
      <c r="O712" s="45">
        <f>E712*IF(I712="yes",2,1)</f>
        <v>0</v>
      </c>
      <c r="P712" s="46">
        <f>(IF(M712="WON-EW",((((N712-1)*J712)*'complete results log'!$B$2)+('complete results log'!$B$2*(N712-1))),IF(M712="WON",((((N712-1)*J712)*'complete results log'!$B$2)+('complete results log'!$B$2*(N712-1))),IF(M712="PLACED",((((N712-1)*J712)*'complete results log'!$B$2)-'complete results log'!$B$2),IF(J712=0,-'complete results log'!$B$2,IF(J712=0,-'complete results log'!$B$2,-('complete results log'!$B$2*2)))))))*E712</f>
        <v>-0</v>
      </c>
      <c r="Q712" s="46">
        <f>(IF(M712="WON-EW",(((K712-1)*'complete results log'!$B$2)*(1-$B$3))+(((L712-1)*'complete results log'!$B$2)*(1-$B$3)),IF(M712="WON",(((K712-1)*'complete results log'!$B$2)*(1-$B$3)),IF(M712="PLACED",(((L712-1)*'complete results log'!$B$2)*(1-$B$3))-'complete results log'!$B$2,IF(J712=0,-'complete results log'!$B$2,-('complete results log'!$B$2*2))))))*E712</f>
        <v>-0</v>
      </c>
      <c r="R712" s="46">
        <f>(IF(M712="WON-EW",((((F712-1)*J712)*'complete results log'!$B$2)+('complete results log'!$B$2*(F712-1))),IF(M712="WON",((((F712-1)*J712)*'complete results log'!$B$2)+('complete results log'!$B$2*(F712-1))),IF(M712="PLACED",((((F712-1)*J712)*'complete results log'!$B$2)-'complete results log'!$B$2),IF(J712=0,-'complete results log'!$B$2,IF(J712=0,-'complete results log'!$B$2,-('complete results log'!$B$2*2)))))))*E712</f>
        <v>-0</v>
      </c>
      <c r="S712" s="3"/>
      <c r="T712" s="3"/>
      <c r="U712" s="3"/>
      <c r="V712" s="3"/>
      <c r="W712" s="3"/>
      <c r="X712" s="3"/>
      <c r="Y712" s="3"/>
      <c r="Z712" s="3"/>
    </row>
    <row ht="12" customHeight="1" r="713">
      <c r="A713" s="26"/>
      <c r="B713" s="28"/>
      <c r="C713" s="29"/>
      <c r="D713" s="29"/>
      <c r="E713" s="29"/>
      <c r="F713" s="29"/>
      <c r="G713" s="29"/>
      <c r="H713" s="43"/>
      <c r="I713" s="43"/>
      <c r="J713" s="43"/>
      <c r="K713" s="29"/>
      <c r="L713" s="29"/>
      <c r="M713" s="20"/>
      <c r="N713" s="45">
        <f>((G713-1)*(1-(IF(H713="no",0,'complete results log'!$B$3)))+1)</f>
        <v>0.05</v>
      </c>
      <c r="O713" s="45">
        <f>E713*IF(I713="yes",2,1)</f>
        <v>0</v>
      </c>
      <c r="P713" s="46">
        <f>(IF(M713="WON-EW",((((N713-1)*J713)*'complete results log'!$B$2)+('complete results log'!$B$2*(N713-1))),IF(M713="WON",((((N713-1)*J713)*'complete results log'!$B$2)+('complete results log'!$B$2*(N713-1))),IF(M713="PLACED",((((N713-1)*J713)*'complete results log'!$B$2)-'complete results log'!$B$2),IF(J713=0,-'complete results log'!$B$2,IF(J713=0,-'complete results log'!$B$2,-('complete results log'!$B$2*2)))))))*E713</f>
        <v>-0</v>
      </c>
      <c r="Q713" s="46">
        <f>(IF(M713="WON-EW",(((K713-1)*'complete results log'!$B$2)*(1-$B$3))+(((L713-1)*'complete results log'!$B$2)*(1-$B$3)),IF(M713="WON",(((K713-1)*'complete results log'!$B$2)*(1-$B$3)),IF(M713="PLACED",(((L713-1)*'complete results log'!$B$2)*(1-$B$3))-'complete results log'!$B$2,IF(J713=0,-'complete results log'!$B$2,-('complete results log'!$B$2*2))))))*E713</f>
        <v>-0</v>
      </c>
      <c r="R713" s="46">
        <f>(IF(M713="WON-EW",((((F713-1)*J713)*'complete results log'!$B$2)+('complete results log'!$B$2*(F713-1))),IF(M713="WON",((((F713-1)*J713)*'complete results log'!$B$2)+('complete results log'!$B$2*(F713-1))),IF(M713="PLACED",((((F713-1)*J713)*'complete results log'!$B$2)-'complete results log'!$B$2),IF(J713=0,-'complete results log'!$B$2,IF(J713=0,-'complete results log'!$B$2,-('complete results log'!$B$2*2)))))))*E713</f>
        <v>-0</v>
      </c>
      <c r="S713" s="3"/>
      <c r="T713" s="3"/>
      <c r="U713" s="3"/>
      <c r="V713" s="3"/>
      <c r="W713" s="3"/>
      <c r="X713" s="3"/>
      <c r="Y713" s="3"/>
      <c r="Z713" s="3"/>
    </row>
    <row ht="12" customHeight="1" r="714">
      <c r="A714" s="26"/>
      <c r="B714" s="28"/>
      <c r="C714" s="29"/>
      <c r="D714" s="29"/>
      <c r="E714" s="29"/>
      <c r="F714" s="29"/>
      <c r="G714" s="29"/>
      <c r="H714" s="43"/>
      <c r="I714" s="43"/>
      <c r="J714" s="43"/>
      <c r="K714" s="29"/>
      <c r="L714" s="29"/>
      <c r="M714" s="20"/>
      <c r="N714" s="45">
        <f>((G714-1)*(1-(IF(H714="no",0,'complete results log'!$B$3)))+1)</f>
        <v>0.05</v>
      </c>
      <c r="O714" s="45">
        <f>E714*IF(I714="yes",2,1)</f>
        <v>0</v>
      </c>
      <c r="P714" s="46">
        <f>(IF(M714="WON-EW",((((N714-1)*J714)*'complete results log'!$B$2)+('complete results log'!$B$2*(N714-1))),IF(M714="WON",((((N714-1)*J714)*'complete results log'!$B$2)+('complete results log'!$B$2*(N714-1))),IF(M714="PLACED",((((N714-1)*J714)*'complete results log'!$B$2)-'complete results log'!$B$2),IF(J714=0,-'complete results log'!$B$2,IF(J714=0,-'complete results log'!$B$2,-('complete results log'!$B$2*2)))))))*E714</f>
        <v>-0</v>
      </c>
      <c r="Q714" s="46">
        <f>(IF(M714="WON-EW",(((K714-1)*'complete results log'!$B$2)*(1-$B$3))+(((L714-1)*'complete results log'!$B$2)*(1-$B$3)),IF(M714="WON",(((K714-1)*'complete results log'!$B$2)*(1-$B$3)),IF(M714="PLACED",(((L714-1)*'complete results log'!$B$2)*(1-$B$3))-'complete results log'!$B$2,IF(J714=0,-'complete results log'!$B$2,-('complete results log'!$B$2*2))))))*E714</f>
        <v>-0</v>
      </c>
      <c r="R714" s="46">
        <f>(IF(M714="WON-EW",((((F714-1)*J714)*'complete results log'!$B$2)+('complete results log'!$B$2*(F714-1))),IF(M714="WON",((((F714-1)*J714)*'complete results log'!$B$2)+('complete results log'!$B$2*(F714-1))),IF(M714="PLACED",((((F714-1)*J714)*'complete results log'!$B$2)-'complete results log'!$B$2),IF(J714=0,-'complete results log'!$B$2,IF(J714=0,-'complete results log'!$B$2,-('complete results log'!$B$2*2)))))))*E714</f>
        <v>-0</v>
      </c>
      <c r="S714" s="3"/>
      <c r="T714" s="3"/>
      <c r="U714" s="3"/>
      <c r="V714" s="3"/>
      <c r="W714" s="3"/>
      <c r="X714" s="3"/>
      <c r="Y714" s="3"/>
      <c r="Z714" s="3"/>
    </row>
    <row ht="12" customHeight="1" r="715">
      <c r="A715" s="26"/>
      <c r="B715" s="28"/>
      <c r="C715" s="29"/>
      <c r="D715" s="29"/>
      <c r="E715" s="29"/>
      <c r="F715" s="29"/>
      <c r="G715" s="29"/>
      <c r="H715" s="43"/>
      <c r="I715" s="43"/>
      <c r="J715" s="43"/>
      <c r="K715" s="29"/>
      <c r="L715" s="29"/>
      <c r="M715" s="20"/>
      <c r="N715" s="45">
        <f>((G715-1)*(1-(IF(H715="no",0,'complete results log'!$B$3)))+1)</f>
        <v>0.05</v>
      </c>
      <c r="O715" s="45">
        <f>E715*IF(I715="yes",2,1)</f>
        <v>0</v>
      </c>
      <c r="P715" s="46">
        <f>(IF(M715="WON-EW",((((N715-1)*J715)*'complete results log'!$B$2)+('complete results log'!$B$2*(N715-1))),IF(M715="WON",((((N715-1)*J715)*'complete results log'!$B$2)+('complete results log'!$B$2*(N715-1))),IF(M715="PLACED",((((N715-1)*J715)*'complete results log'!$B$2)-'complete results log'!$B$2),IF(J715=0,-'complete results log'!$B$2,IF(J715=0,-'complete results log'!$B$2,-('complete results log'!$B$2*2)))))))*E715</f>
        <v>-0</v>
      </c>
      <c r="Q715" s="46">
        <f>(IF(M715="WON-EW",(((K715-1)*'complete results log'!$B$2)*(1-$B$3))+(((L715-1)*'complete results log'!$B$2)*(1-$B$3)),IF(M715="WON",(((K715-1)*'complete results log'!$B$2)*(1-$B$3)),IF(M715="PLACED",(((L715-1)*'complete results log'!$B$2)*(1-$B$3))-'complete results log'!$B$2,IF(J715=0,-'complete results log'!$B$2,-('complete results log'!$B$2*2))))))*E715</f>
        <v>-0</v>
      </c>
      <c r="R715" s="46">
        <f>(IF(M715="WON-EW",((((F715-1)*J715)*'complete results log'!$B$2)+('complete results log'!$B$2*(F715-1))),IF(M715="WON",((((F715-1)*J715)*'complete results log'!$B$2)+('complete results log'!$B$2*(F715-1))),IF(M715="PLACED",((((F715-1)*J715)*'complete results log'!$B$2)-'complete results log'!$B$2),IF(J715=0,-'complete results log'!$B$2,IF(J715=0,-'complete results log'!$B$2,-('complete results log'!$B$2*2)))))))*E715</f>
        <v>-0</v>
      </c>
      <c r="S715" s="3"/>
      <c r="T715" s="3"/>
      <c r="U715" s="3"/>
      <c r="V715" s="3"/>
      <c r="W715" s="3"/>
      <c r="X715" s="3"/>
      <c r="Y715" s="3"/>
      <c r="Z715" s="3"/>
    </row>
    <row ht="12" customHeight="1" r="716">
      <c r="A716" s="26"/>
      <c r="B716" s="28"/>
      <c r="C716" s="29"/>
      <c r="D716" s="29"/>
      <c r="E716" s="29"/>
      <c r="F716" s="29"/>
      <c r="G716" s="29"/>
      <c r="H716" s="43"/>
      <c r="I716" s="43"/>
      <c r="J716" s="43"/>
      <c r="K716" s="29"/>
      <c r="L716" s="29"/>
      <c r="M716" s="20"/>
      <c r="N716" s="45">
        <f>((G716-1)*(1-(IF(H716="no",0,'complete results log'!$B$3)))+1)</f>
        <v>0.05</v>
      </c>
      <c r="O716" s="45">
        <f>E716*IF(I716="yes",2,1)</f>
        <v>0</v>
      </c>
      <c r="P716" s="46">
        <f>(IF(M716="WON-EW",((((N716-1)*J716)*'complete results log'!$B$2)+('complete results log'!$B$2*(N716-1))),IF(M716="WON",((((N716-1)*J716)*'complete results log'!$B$2)+('complete results log'!$B$2*(N716-1))),IF(M716="PLACED",((((N716-1)*J716)*'complete results log'!$B$2)-'complete results log'!$B$2),IF(J716=0,-'complete results log'!$B$2,IF(J716=0,-'complete results log'!$B$2,-('complete results log'!$B$2*2)))))))*E716</f>
        <v>-0</v>
      </c>
      <c r="Q716" s="46">
        <f>(IF(M716="WON-EW",(((K716-1)*'complete results log'!$B$2)*(1-$B$3))+(((L716-1)*'complete results log'!$B$2)*(1-$B$3)),IF(M716="WON",(((K716-1)*'complete results log'!$B$2)*(1-$B$3)),IF(M716="PLACED",(((L716-1)*'complete results log'!$B$2)*(1-$B$3))-'complete results log'!$B$2,IF(J716=0,-'complete results log'!$B$2,-('complete results log'!$B$2*2))))))*E716</f>
        <v>-0</v>
      </c>
      <c r="R716" s="46">
        <f>(IF(M716="WON-EW",((((F716-1)*J716)*'complete results log'!$B$2)+('complete results log'!$B$2*(F716-1))),IF(M716="WON",((((F716-1)*J716)*'complete results log'!$B$2)+('complete results log'!$B$2*(F716-1))),IF(M716="PLACED",((((F716-1)*J716)*'complete results log'!$B$2)-'complete results log'!$B$2),IF(J716=0,-'complete results log'!$B$2,IF(J716=0,-'complete results log'!$B$2,-('complete results log'!$B$2*2)))))))*E716</f>
        <v>-0</v>
      </c>
      <c r="S716" s="3"/>
      <c r="T716" s="3"/>
      <c r="U716" s="3"/>
      <c r="V716" s="3"/>
      <c r="W716" s="3"/>
      <c r="X716" s="3"/>
      <c r="Y716" s="3"/>
      <c r="Z716" s="3"/>
    </row>
    <row ht="12" customHeight="1" r="717">
      <c r="A717" s="26"/>
      <c r="B717" s="28"/>
      <c r="C717" s="29"/>
      <c r="D717" s="29"/>
      <c r="E717" s="29"/>
      <c r="F717" s="29"/>
      <c r="G717" s="29"/>
      <c r="H717" s="43"/>
      <c r="I717" s="43"/>
      <c r="J717" s="43"/>
      <c r="K717" s="29"/>
      <c r="L717" s="29"/>
      <c r="M717" s="20"/>
      <c r="N717" s="45">
        <f>((G717-1)*(1-(IF(H717="no",0,'complete results log'!$B$3)))+1)</f>
        <v>0.05</v>
      </c>
      <c r="O717" s="45">
        <f>E717*IF(I717="yes",2,1)</f>
        <v>0</v>
      </c>
      <c r="P717" s="46">
        <f>(IF(M717="WON-EW",((((N717-1)*J717)*'complete results log'!$B$2)+('complete results log'!$B$2*(N717-1))),IF(M717="WON",((((N717-1)*J717)*'complete results log'!$B$2)+('complete results log'!$B$2*(N717-1))),IF(M717="PLACED",((((N717-1)*J717)*'complete results log'!$B$2)-'complete results log'!$B$2),IF(J717=0,-'complete results log'!$B$2,IF(J717=0,-'complete results log'!$B$2,-('complete results log'!$B$2*2)))))))*E717</f>
        <v>-0</v>
      </c>
      <c r="Q717" s="46">
        <f>(IF(M717="WON-EW",(((K717-1)*'complete results log'!$B$2)*(1-$B$3))+(((L717-1)*'complete results log'!$B$2)*(1-$B$3)),IF(M717="WON",(((K717-1)*'complete results log'!$B$2)*(1-$B$3)),IF(M717="PLACED",(((L717-1)*'complete results log'!$B$2)*(1-$B$3))-'complete results log'!$B$2,IF(J717=0,-'complete results log'!$B$2,-('complete results log'!$B$2*2))))))*E717</f>
        <v>-0</v>
      </c>
      <c r="R717" s="46">
        <f>(IF(M717="WON-EW",((((F717-1)*J717)*'complete results log'!$B$2)+('complete results log'!$B$2*(F717-1))),IF(M717="WON",((((F717-1)*J717)*'complete results log'!$B$2)+('complete results log'!$B$2*(F717-1))),IF(M717="PLACED",((((F717-1)*J717)*'complete results log'!$B$2)-'complete results log'!$B$2),IF(J717=0,-'complete results log'!$B$2,IF(J717=0,-'complete results log'!$B$2,-('complete results log'!$B$2*2)))))))*E717</f>
        <v>-0</v>
      </c>
      <c r="S717" s="3"/>
      <c r="T717" s="3"/>
      <c r="U717" s="3"/>
      <c r="V717" s="3"/>
      <c r="W717" s="3"/>
      <c r="X717" s="3"/>
      <c r="Y717" s="3"/>
      <c r="Z717" s="3"/>
    </row>
    <row ht="12" customHeight="1" r="718">
      <c r="A718" s="26"/>
      <c r="B718" s="28"/>
      <c r="C718" s="29"/>
      <c r="D718" s="29"/>
      <c r="E718" s="29"/>
      <c r="F718" s="29"/>
      <c r="G718" s="29"/>
      <c r="H718" s="43"/>
      <c r="I718" s="43"/>
      <c r="J718" s="43"/>
      <c r="K718" s="29"/>
      <c r="L718" s="29"/>
      <c r="M718" s="20"/>
      <c r="N718" s="45">
        <f>((G718-1)*(1-(IF(H718="no",0,'complete results log'!$B$3)))+1)</f>
        <v>0.05</v>
      </c>
      <c r="O718" s="45">
        <f>E718*IF(I718="yes",2,1)</f>
        <v>0</v>
      </c>
      <c r="P718" s="46">
        <f>(IF(M718="WON-EW",((((N718-1)*J718)*'complete results log'!$B$2)+('complete results log'!$B$2*(N718-1))),IF(M718="WON",((((N718-1)*J718)*'complete results log'!$B$2)+('complete results log'!$B$2*(N718-1))),IF(M718="PLACED",((((N718-1)*J718)*'complete results log'!$B$2)-'complete results log'!$B$2),IF(J718=0,-'complete results log'!$B$2,IF(J718=0,-'complete results log'!$B$2,-('complete results log'!$B$2*2)))))))*E718</f>
        <v>-0</v>
      </c>
      <c r="Q718" s="46">
        <f>(IF(M718="WON-EW",(((K718-1)*'complete results log'!$B$2)*(1-$B$3))+(((L718-1)*'complete results log'!$B$2)*(1-$B$3)),IF(M718="WON",(((K718-1)*'complete results log'!$B$2)*(1-$B$3)),IF(M718="PLACED",(((L718-1)*'complete results log'!$B$2)*(1-$B$3))-'complete results log'!$B$2,IF(J718=0,-'complete results log'!$B$2,-('complete results log'!$B$2*2))))))*E718</f>
        <v>-0</v>
      </c>
      <c r="R718" s="46">
        <f>(IF(M718="WON-EW",((((F718-1)*J718)*'complete results log'!$B$2)+('complete results log'!$B$2*(F718-1))),IF(M718="WON",((((F718-1)*J718)*'complete results log'!$B$2)+('complete results log'!$B$2*(F718-1))),IF(M718="PLACED",((((F718-1)*J718)*'complete results log'!$B$2)-'complete results log'!$B$2),IF(J718=0,-'complete results log'!$B$2,IF(J718=0,-'complete results log'!$B$2,-('complete results log'!$B$2*2)))))))*E718</f>
        <v>-0</v>
      </c>
      <c r="S718" s="3"/>
      <c r="T718" s="3"/>
      <c r="U718" s="3"/>
      <c r="V718" s="3"/>
      <c r="W718" s="3"/>
      <c r="X718" s="3"/>
      <c r="Y718" s="3"/>
      <c r="Z718" s="3"/>
    </row>
    <row ht="12" customHeight="1" r="719">
      <c r="A719" s="26"/>
      <c r="B719" s="28"/>
      <c r="C719" s="29"/>
      <c r="D719" s="29"/>
      <c r="E719" s="29"/>
      <c r="F719" s="29"/>
      <c r="G719" s="29"/>
      <c r="H719" s="43"/>
      <c r="I719" s="43"/>
      <c r="J719" s="43"/>
      <c r="K719" s="29"/>
      <c r="L719" s="29"/>
      <c r="M719" s="20"/>
      <c r="N719" s="45">
        <f>((G719-1)*(1-(IF(H719="no",0,'complete results log'!$B$3)))+1)</f>
        <v>0.05</v>
      </c>
      <c r="O719" s="45">
        <f>E719*IF(I719="yes",2,1)</f>
        <v>0</v>
      </c>
      <c r="P719" s="46">
        <f>(IF(M719="WON-EW",((((N719-1)*J719)*'complete results log'!$B$2)+('complete results log'!$B$2*(N719-1))),IF(M719="WON",((((N719-1)*J719)*'complete results log'!$B$2)+('complete results log'!$B$2*(N719-1))),IF(M719="PLACED",((((N719-1)*J719)*'complete results log'!$B$2)-'complete results log'!$B$2),IF(J719=0,-'complete results log'!$B$2,IF(J719=0,-'complete results log'!$B$2,-('complete results log'!$B$2*2)))))))*E719</f>
        <v>-0</v>
      </c>
      <c r="Q719" s="46">
        <f>(IF(M719="WON-EW",(((K719-1)*'complete results log'!$B$2)*(1-$B$3))+(((L719-1)*'complete results log'!$B$2)*(1-$B$3)),IF(M719="WON",(((K719-1)*'complete results log'!$B$2)*(1-$B$3)),IF(M719="PLACED",(((L719-1)*'complete results log'!$B$2)*(1-$B$3))-'complete results log'!$B$2,IF(J719=0,-'complete results log'!$B$2,-('complete results log'!$B$2*2))))))*E719</f>
        <v>-0</v>
      </c>
      <c r="R719" s="46">
        <f>(IF(M719="WON-EW",((((F719-1)*J719)*'complete results log'!$B$2)+('complete results log'!$B$2*(F719-1))),IF(M719="WON",((((F719-1)*J719)*'complete results log'!$B$2)+('complete results log'!$B$2*(F719-1))),IF(M719="PLACED",((((F719-1)*J719)*'complete results log'!$B$2)-'complete results log'!$B$2),IF(J719=0,-'complete results log'!$B$2,IF(J719=0,-'complete results log'!$B$2,-('complete results log'!$B$2*2)))))))*E719</f>
        <v>-0</v>
      </c>
      <c r="S719" s="3"/>
      <c r="T719" s="3"/>
      <c r="U719" s="3"/>
      <c r="V719" s="3"/>
      <c r="W719" s="3"/>
      <c r="X719" s="3"/>
      <c r="Y719" s="3"/>
      <c r="Z719" s="3"/>
    </row>
    <row ht="12" customHeight="1" r="720">
      <c r="A720" s="26"/>
      <c r="B720" s="28"/>
      <c r="C720" s="29"/>
      <c r="D720" s="29"/>
      <c r="E720" s="29"/>
      <c r="F720" s="29"/>
      <c r="G720" s="29"/>
      <c r="H720" s="43"/>
      <c r="I720" s="43"/>
      <c r="J720" s="43"/>
      <c r="K720" s="29"/>
      <c r="L720" s="29"/>
      <c r="M720" s="20"/>
      <c r="N720" s="45">
        <f>((G720-1)*(1-(IF(H720="no",0,'complete results log'!$B$3)))+1)</f>
        <v>0.05</v>
      </c>
      <c r="O720" s="45">
        <f>E720*IF(I720="yes",2,1)</f>
        <v>0</v>
      </c>
      <c r="P720" s="46">
        <f>(IF(M720="WON-EW",((((N720-1)*J720)*'complete results log'!$B$2)+('complete results log'!$B$2*(N720-1))),IF(M720="WON",((((N720-1)*J720)*'complete results log'!$B$2)+('complete results log'!$B$2*(N720-1))),IF(M720="PLACED",((((N720-1)*J720)*'complete results log'!$B$2)-'complete results log'!$B$2),IF(J720=0,-'complete results log'!$B$2,IF(J720=0,-'complete results log'!$B$2,-('complete results log'!$B$2*2)))))))*E720</f>
        <v>-0</v>
      </c>
      <c r="Q720" s="46">
        <f>(IF(M720="WON-EW",(((K720-1)*'complete results log'!$B$2)*(1-$B$3))+(((L720-1)*'complete results log'!$B$2)*(1-$B$3)),IF(M720="WON",(((K720-1)*'complete results log'!$B$2)*(1-$B$3)),IF(M720="PLACED",(((L720-1)*'complete results log'!$B$2)*(1-$B$3))-'complete results log'!$B$2,IF(J720=0,-'complete results log'!$B$2,-('complete results log'!$B$2*2))))))*E720</f>
        <v>-0</v>
      </c>
      <c r="R720" s="46">
        <f>(IF(M720="WON-EW",((((F720-1)*J720)*'complete results log'!$B$2)+('complete results log'!$B$2*(F720-1))),IF(M720="WON",((((F720-1)*J720)*'complete results log'!$B$2)+('complete results log'!$B$2*(F720-1))),IF(M720="PLACED",((((F720-1)*J720)*'complete results log'!$B$2)-'complete results log'!$B$2),IF(J720=0,-'complete results log'!$B$2,IF(J720=0,-'complete results log'!$B$2,-('complete results log'!$B$2*2)))))))*E720</f>
        <v>-0</v>
      </c>
      <c r="S720" s="3"/>
      <c r="T720" s="3"/>
      <c r="U720" s="3"/>
      <c r="V720" s="3"/>
      <c r="W720" s="3"/>
      <c r="X720" s="3"/>
      <c r="Y720" s="3"/>
      <c r="Z720" s="3"/>
    </row>
    <row ht="12" customHeight="1" r="721">
      <c r="A721" s="26"/>
      <c r="B721" s="28"/>
      <c r="C721" s="29"/>
      <c r="D721" s="29"/>
      <c r="E721" s="29"/>
      <c r="F721" s="29"/>
      <c r="G721" s="29"/>
      <c r="H721" s="43"/>
      <c r="I721" s="43"/>
      <c r="J721" s="43"/>
      <c r="K721" s="29"/>
      <c r="L721" s="29"/>
      <c r="M721" s="20"/>
      <c r="N721" s="45">
        <f>((G721-1)*(1-(IF(H721="no",0,'complete results log'!$B$3)))+1)</f>
        <v>0.05</v>
      </c>
      <c r="O721" s="45">
        <f>E721*IF(I721="yes",2,1)</f>
        <v>0</v>
      </c>
      <c r="P721" s="46">
        <f>(IF(M721="WON-EW",((((N721-1)*J721)*'complete results log'!$B$2)+('complete results log'!$B$2*(N721-1))),IF(M721="WON",((((N721-1)*J721)*'complete results log'!$B$2)+('complete results log'!$B$2*(N721-1))),IF(M721="PLACED",((((N721-1)*J721)*'complete results log'!$B$2)-'complete results log'!$B$2),IF(J721=0,-'complete results log'!$B$2,IF(J721=0,-'complete results log'!$B$2,-('complete results log'!$B$2*2)))))))*E721</f>
        <v>-0</v>
      </c>
      <c r="Q721" s="46">
        <f>(IF(M721="WON-EW",(((K721-1)*'complete results log'!$B$2)*(1-$B$3))+(((L721-1)*'complete results log'!$B$2)*(1-$B$3)),IF(M721="WON",(((K721-1)*'complete results log'!$B$2)*(1-$B$3)),IF(M721="PLACED",(((L721-1)*'complete results log'!$B$2)*(1-$B$3))-'complete results log'!$B$2,IF(J721=0,-'complete results log'!$B$2,-('complete results log'!$B$2*2))))))*E721</f>
        <v>-0</v>
      </c>
      <c r="R721" s="46">
        <f>(IF(M721="WON-EW",((((F721-1)*J721)*'complete results log'!$B$2)+('complete results log'!$B$2*(F721-1))),IF(M721="WON",((((F721-1)*J721)*'complete results log'!$B$2)+('complete results log'!$B$2*(F721-1))),IF(M721="PLACED",((((F721-1)*J721)*'complete results log'!$B$2)-'complete results log'!$B$2),IF(J721=0,-'complete results log'!$B$2,IF(J721=0,-'complete results log'!$B$2,-('complete results log'!$B$2*2)))))))*E721</f>
        <v>-0</v>
      </c>
      <c r="S721" s="3"/>
      <c r="T721" s="3"/>
      <c r="U721" s="3"/>
      <c r="V721" s="3"/>
      <c r="W721" s="3"/>
      <c r="X721" s="3"/>
      <c r="Y721" s="3"/>
      <c r="Z721" s="3"/>
    </row>
    <row ht="12" customHeight="1" r="722">
      <c r="A722" s="26"/>
      <c r="B722" s="28"/>
      <c r="C722" s="29"/>
      <c r="D722" s="29"/>
      <c r="E722" s="29"/>
      <c r="F722" s="29"/>
      <c r="G722" s="29"/>
      <c r="H722" s="43"/>
      <c r="I722" s="43"/>
      <c r="J722" s="43"/>
      <c r="K722" s="29"/>
      <c r="L722" s="29"/>
      <c r="M722" s="20"/>
      <c r="N722" s="45">
        <f>((G722-1)*(1-(IF(H722="no",0,'complete results log'!$B$3)))+1)</f>
        <v>0.05</v>
      </c>
      <c r="O722" s="45">
        <f>E722*IF(I722="yes",2,1)</f>
        <v>0</v>
      </c>
      <c r="P722" s="46">
        <f>(IF(M722="WON-EW",((((N722-1)*J722)*'complete results log'!$B$2)+('complete results log'!$B$2*(N722-1))),IF(M722="WON",((((N722-1)*J722)*'complete results log'!$B$2)+('complete results log'!$B$2*(N722-1))),IF(M722="PLACED",((((N722-1)*J722)*'complete results log'!$B$2)-'complete results log'!$B$2),IF(J722=0,-'complete results log'!$B$2,IF(J722=0,-'complete results log'!$B$2,-('complete results log'!$B$2*2)))))))*E722</f>
        <v>-0</v>
      </c>
      <c r="Q722" s="46">
        <f>(IF(M722="WON-EW",(((K722-1)*'complete results log'!$B$2)*(1-$B$3))+(((L722-1)*'complete results log'!$B$2)*(1-$B$3)),IF(M722="WON",(((K722-1)*'complete results log'!$B$2)*(1-$B$3)),IF(M722="PLACED",(((L722-1)*'complete results log'!$B$2)*(1-$B$3))-'complete results log'!$B$2,IF(J722=0,-'complete results log'!$B$2,-('complete results log'!$B$2*2))))))*E722</f>
        <v>-0</v>
      </c>
      <c r="R722" s="46">
        <f>(IF(M722="WON-EW",((((F722-1)*J722)*'complete results log'!$B$2)+('complete results log'!$B$2*(F722-1))),IF(M722="WON",((((F722-1)*J722)*'complete results log'!$B$2)+('complete results log'!$B$2*(F722-1))),IF(M722="PLACED",((((F722-1)*J722)*'complete results log'!$B$2)-'complete results log'!$B$2),IF(J722=0,-'complete results log'!$B$2,IF(J722=0,-'complete results log'!$B$2,-('complete results log'!$B$2*2)))))))*E722</f>
        <v>-0</v>
      </c>
      <c r="S722" s="3"/>
      <c r="T722" s="3"/>
      <c r="U722" s="3"/>
      <c r="V722" s="3"/>
      <c r="W722" s="3"/>
      <c r="X722" s="3"/>
      <c r="Y722" s="3"/>
      <c r="Z722" s="3"/>
    </row>
    <row ht="12" customHeight="1" r="723">
      <c r="A723" s="26"/>
      <c r="B723" s="28"/>
      <c r="C723" s="29"/>
      <c r="D723" s="29"/>
      <c r="E723" s="29"/>
      <c r="F723" s="29"/>
      <c r="G723" s="29"/>
      <c r="H723" s="43"/>
      <c r="I723" s="43"/>
      <c r="J723" s="43"/>
      <c r="K723" s="29"/>
      <c r="L723" s="29"/>
      <c r="M723" s="20"/>
      <c r="N723" s="45">
        <f>((G723-1)*(1-(IF(H723="no",0,'complete results log'!$B$3)))+1)</f>
        <v>0.05</v>
      </c>
      <c r="O723" s="45">
        <f>E723*IF(I723="yes",2,1)</f>
        <v>0</v>
      </c>
      <c r="P723" s="46">
        <f>(IF(M723="WON-EW",((((N723-1)*J723)*'complete results log'!$B$2)+('complete results log'!$B$2*(N723-1))),IF(M723="WON",((((N723-1)*J723)*'complete results log'!$B$2)+('complete results log'!$B$2*(N723-1))),IF(M723="PLACED",((((N723-1)*J723)*'complete results log'!$B$2)-'complete results log'!$B$2),IF(J723=0,-'complete results log'!$B$2,IF(J723=0,-'complete results log'!$B$2,-('complete results log'!$B$2*2)))))))*E723</f>
        <v>-0</v>
      </c>
      <c r="Q723" s="46">
        <f>(IF(M723="WON-EW",(((K723-1)*'complete results log'!$B$2)*(1-$B$3))+(((L723-1)*'complete results log'!$B$2)*(1-$B$3)),IF(M723="WON",(((K723-1)*'complete results log'!$B$2)*(1-$B$3)),IF(M723="PLACED",(((L723-1)*'complete results log'!$B$2)*(1-$B$3))-'complete results log'!$B$2,IF(J723=0,-'complete results log'!$B$2,-('complete results log'!$B$2*2))))))*E723</f>
        <v>-0</v>
      </c>
      <c r="R723" s="46">
        <f>(IF(M723="WON-EW",((((F723-1)*J723)*'complete results log'!$B$2)+('complete results log'!$B$2*(F723-1))),IF(M723="WON",((((F723-1)*J723)*'complete results log'!$B$2)+('complete results log'!$B$2*(F723-1))),IF(M723="PLACED",((((F723-1)*J723)*'complete results log'!$B$2)-'complete results log'!$B$2),IF(J723=0,-'complete results log'!$B$2,IF(J723=0,-'complete results log'!$B$2,-('complete results log'!$B$2*2)))))))*E723</f>
        <v>-0</v>
      </c>
      <c r="S723" s="3"/>
      <c r="T723" s="3"/>
      <c r="U723" s="3"/>
      <c r="V723" s="3"/>
      <c r="W723" s="3"/>
      <c r="X723" s="3"/>
      <c r="Y723" s="3"/>
      <c r="Z723" s="3"/>
    </row>
    <row ht="12" customHeight="1" r="724">
      <c r="A724" s="26"/>
      <c r="B724" s="28"/>
      <c r="C724" s="29"/>
      <c r="D724" s="29"/>
      <c r="E724" s="29"/>
      <c r="F724" s="29"/>
      <c r="G724" s="29"/>
      <c r="H724" s="43"/>
      <c r="I724" s="43"/>
      <c r="J724" s="43"/>
      <c r="K724" s="29"/>
      <c r="L724" s="29"/>
      <c r="M724" s="20"/>
      <c r="N724" s="45">
        <f>((G724-1)*(1-(IF(H724="no",0,'complete results log'!$B$3)))+1)</f>
        <v>0.05</v>
      </c>
      <c r="O724" s="45">
        <f>E724*IF(I724="yes",2,1)</f>
        <v>0</v>
      </c>
      <c r="P724" s="46">
        <f>(IF(M724="WON-EW",((((N724-1)*J724)*'complete results log'!$B$2)+('complete results log'!$B$2*(N724-1))),IF(M724="WON",((((N724-1)*J724)*'complete results log'!$B$2)+('complete results log'!$B$2*(N724-1))),IF(M724="PLACED",((((N724-1)*J724)*'complete results log'!$B$2)-'complete results log'!$B$2),IF(J724=0,-'complete results log'!$B$2,IF(J724=0,-'complete results log'!$B$2,-('complete results log'!$B$2*2)))))))*E724</f>
        <v>-0</v>
      </c>
      <c r="Q724" s="46">
        <f>(IF(M724="WON-EW",(((K724-1)*'complete results log'!$B$2)*(1-$B$3))+(((L724-1)*'complete results log'!$B$2)*(1-$B$3)),IF(M724="WON",(((K724-1)*'complete results log'!$B$2)*(1-$B$3)),IF(M724="PLACED",(((L724-1)*'complete results log'!$B$2)*(1-$B$3))-'complete results log'!$B$2,IF(J724=0,-'complete results log'!$B$2,-('complete results log'!$B$2*2))))))*E724</f>
        <v>-0</v>
      </c>
      <c r="R724" s="46">
        <f>(IF(M724="WON-EW",((((F724-1)*J724)*'complete results log'!$B$2)+('complete results log'!$B$2*(F724-1))),IF(M724="WON",((((F724-1)*J724)*'complete results log'!$B$2)+('complete results log'!$B$2*(F724-1))),IF(M724="PLACED",((((F724-1)*J724)*'complete results log'!$B$2)-'complete results log'!$B$2),IF(J724=0,-'complete results log'!$B$2,IF(J724=0,-'complete results log'!$B$2,-('complete results log'!$B$2*2)))))))*E724</f>
        <v>-0</v>
      </c>
      <c r="S724" s="3"/>
      <c r="T724" s="3"/>
      <c r="U724" s="3"/>
      <c r="V724" s="3"/>
      <c r="W724" s="3"/>
      <c r="X724" s="3"/>
      <c r="Y724" s="3"/>
      <c r="Z724" s="3"/>
    </row>
    <row ht="12" customHeight="1" r="725">
      <c r="A725" s="26"/>
      <c r="B725" s="28"/>
      <c r="C725" s="29"/>
      <c r="D725" s="29"/>
      <c r="E725" s="29"/>
      <c r="F725" s="29"/>
      <c r="G725" s="29"/>
      <c r="H725" s="43"/>
      <c r="I725" s="43"/>
      <c r="J725" s="43"/>
      <c r="K725" s="29"/>
      <c r="L725" s="29"/>
      <c r="M725" s="20"/>
      <c r="N725" s="45">
        <f>((G725-1)*(1-(IF(H725="no",0,'complete results log'!$B$3)))+1)</f>
        <v>0.05</v>
      </c>
      <c r="O725" s="45">
        <f>E725*IF(I725="yes",2,1)</f>
        <v>0</v>
      </c>
      <c r="P725" s="46">
        <f>(IF(M725="WON-EW",((((N725-1)*J725)*'complete results log'!$B$2)+('complete results log'!$B$2*(N725-1))),IF(M725="WON",((((N725-1)*J725)*'complete results log'!$B$2)+('complete results log'!$B$2*(N725-1))),IF(M725="PLACED",((((N725-1)*J725)*'complete results log'!$B$2)-'complete results log'!$B$2),IF(J725=0,-'complete results log'!$B$2,IF(J725=0,-'complete results log'!$B$2,-('complete results log'!$B$2*2)))))))*E725</f>
        <v>-0</v>
      </c>
      <c r="Q725" s="46">
        <f>(IF(M725="WON-EW",(((K725-1)*'complete results log'!$B$2)*(1-$B$3))+(((L725-1)*'complete results log'!$B$2)*(1-$B$3)),IF(M725="WON",(((K725-1)*'complete results log'!$B$2)*(1-$B$3)),IF(M725="PLACED",(((L725-1)*'complete results log'!$B$2)*(1-$B$3))-'complete results log'!$B$2,IF(J725=0,-'complete results log'!$B$2,-('complete results log'!$B$2*2))))))*E725</f>
        <v>-0</v>
      </c>
      <c r="R725" s="46">
        <f>(IF(M725="WON-EW",((((F725-1)*J725)*'complete results log'!$B$2)+('complete results log'!$B$2*(F725-1))),IF(M725="WON",((((F725-1)*J725)*'complete results log'!$B$2)+('complete results log'!$B$2*(F725-1))),IF(M725="PLACED",((((F725-1)*J725)*'complete results log'!$B$2)-'complete results log'!$B$2),IF(J725=0,-'complete results log'!$B$2,IF(J725=0,-'complete results log'!$B$2,-('complete results log'!$B$2*2)))))))*E725</f>
        <v>-0</v>
      </c>
      <c r="S725" s="3"/>
      <c r="T725" s="3"/>
      <c r="U725" s="3"/>
      <c r="V725" s="3"/>
      <c r="W725" s="3"/>
      <c r="X725" s="3"/>
      <c r="Y725" s="3"/>
      <c r="Z725" s="3"/>
    </row>
    <row ht="12" customHeight="1" r="726">
      <c r="A726" s="26"/>
      <c r="B726" s="28"/>
      <c r="C726" s="29"/>
      <c r="D726" s="29"/>
      <c r="E726" s="29"/>
      <c r="F726" s="29"/>
      <c r="G726" s="29"/>
      <c r="H726" s="43"/>
      <c r="I726" s="43"/>
      <c r="J726" s="43"/>
      <c r="K726" s="29"/>
      <c r="L726" s="29"/>
      <c r="M726" s="20"/>
      <c r="N726" s="45">
        <f>((G726-1)*(1-(IF(H726="no",0,'complete results log'!$B$3)))+1)</f>
        <v>0.05</v>
      </c>
      <c r="O726" s="45">
        <f>E726*IF(I726="yes",2,1)</f>
        <v>0</v>
      </c>
      <c r="P726" s="46">
        <f>(IF(M726="WON-EW",((((N726-1)*J726)*'complete results log'!$B$2)+('complete results log'!$B$2*(N726-1))),IF(M726="WON",((((N726-1)*J726)*'complete results log'!$B$2)+('complete results log'!$B$2*(N726-1))),IF(M726="PLACED",((((N726-1)*J726)*'complete results log'!$B$2)-'complete results log'!$B$2),IF(J726=0,-'complete results log'!$B$2,IF(J726=0,-'complete results log'!$B$2,-('complete results log'!$B$2*2)))))))*E726</f>
        <v>-0</v>
      </c>
      <c r="Q726" s="46">
        <f>(IF(M726="WON-EW",(((K726-1)*'complete results log'!$B$2)*(1-$B$3))+(((L726-1)*'complete results log'!$B$2)*(1-$B$3)),IF(M726="WON",(((K726-1)*'complete results log'!$B$2)*(1-$B$3)),IF(M726="PLACED",(((L726-1)*'complete results log'!$B$2)*(1-$B$3))-'complete results log'!$B$2,IF(J726=0,-'complete results log'!$B$2,-('complete results log'!$B$2*2))))))*E726</f>
        <v>-0</v>
      </c>
      <c r="R726" s="46">
        <f>(IF(M726="WON-EW",((((F726-1)*J726)*'complete results log'!$B$2)+('complete results log'!$B$2*(F726-1))),IF(M726="WON",((((F726-1)*J726)*'complete results log'!$B$2)+('complete results log'!$B$2*(F726-1))),IF(M726="PLACED",((((F726-1)*J726)*'complete results log'!$B$2)-'complete results log'!$B$2),IF(J726=0,-'complete results log'!$B$2,IF(J726=0,-'complete results log'!$B$2,-('complete results log'!$B$2*2)))))))*E726</f>
        <v>-0</v>
      </c>
      <c r="S726" s="3"/>
      <c r="T726" s="3"/>
      <c r="U726" s="3"/>
      <c r="V726" s="3"/>
      <c r="W726" s="3"/>
      <c r="X726" s="3"/>
      <c r="Y726" s="3"/>
      <c r="Z726" s="3"/>
    </row>
    <row ht="12" customHeight="1" r="727">
      <c r="A727" s="26"/>
      <c r="B727" s="28"/>
      <c r="C727" s="29"/>
      <c r="D727" s="29"/>
      <c r="E727" s="29"/>
      <c r="F727" s="29"/>
      <c r="G727" s="29"/>
      <c r="H727" s="43"/>
      <c r="I727" s="43"/>
      <c r="J727" s="43"/>
      <c r="K727" s="29"/>
      <c r="L727" s="29"/>
      <c r="M727" s="20"/>
      <c r="N727" s="45">
        <f>((G727-1)*(1-(IF(H727="no",0,'complete results log'!$B$3)))+1)</f>
        <v>0.05</v>
      </c>
      <c r="O727" s="45">
        <f>E727*IF(I727="yes",2,1)</f>
        <v>0</v>
      </c>
      <c r="P727" s="46">
        <f>(IF(M727="WON-EW",((((N727-1)*J727)*'complete results log'!$B$2)+('complete results log'!$B$2*(N727-1))),IF(M727="WON",((((N727-1)*J727)*'complete results log'!$B$2)+('complete results log'!$B$2*(N727-1))),IF(M727="PLACED",((((N727-1)*J727)*'complete results log'!$B$2)-'complete results log'!$B$2),IF(J727=0,-'complete results log'!$B$2,IF(J727=0,-'complete results log'!$B$2,-('complete results log'!$B$2*2)))))))*E727</f>
        <v>-0</v>
      </c>
      <c r="Q727" s="46">
        <f>(IF(M727="WON-EW",(((K727-1)*'complete results log'!$B$2)*(1-$B$3))+(((L727-1)*'complete results log'!$B$2)*(1-$B$3)),IF(M727="WON",(((K727-1)*'complete results log'!$B$2)*(1-$B$3)),IF(M727="PLACED",(((L727-1)*'complete results log'!$B$2)*(1-$B$3))-'complete results log'!$B$2,IF(J727=0,-'complete results log'!$B$2,-('complete results log'!$B$2*2))))))*E727</f>
        <v>-0</v>
      </c>
      <c r="R727" s="46">
        <f>(IF(M727="WON-EW",((((F727-1)*J727)*'complete results log'!$B$2)+('complete results log'!$B$2*(F727-1))),IF(M727="WON",((((F727-1)*J727)*'complete results log'!$B$2)+('complete results log'!$B$2*(F727-1))),IF(M727="PLACED",((((F727-1)*J727)*'complete results log'!$B$2)-'complete results log'!$B$2),IF(J727=0,-'complete results log'!$B$2,IF(J727=0,-'complete results log'!$B$2,-('complete results log'!$B$2*2)))))))*E727</f>
        <v>-0</v>
      </c>
      <c r="S727" s="3"/>
      <c r="T727" s="3"/>
      <c r="U727" s="3"/>
      <c r="V727" s="3"/>
      <c r="W727" s="3"/>
      <c r="X727" s="3"/>
      <c r="Y727" s="3"/>
      <c r="Z727" s="3"/>
    </row>
    <row ht="12" customHeight="1" r="728">
      <c r="A728" s="26"/>
      <c r="B728" s="28"/>
      <c r="C728" s="29"/>
      <c r="D728" s="29"/>
      <c r="E728" s="29"/>
      <c r="F728" s="29"/>
      <c r="G728" s="29"/>
      <c r="H728" s="43"/>
      <c r="I728" s="43"/>
      <c r="J728" s="43"/>
      <c r="K728" s="29"/>
      <c r="L728" s="29"/>
      <c r="M728" s="20"/>
      <c r="N728" s="45">
        <f>((G728-1)*(1-(IF(H728="no",0,'complete results log'!$B$3)))+1)</f>
        <v>0.05</v>
      </c>
      <c r="O728" s="45">
        <f>E728*IF(I728="yes",2,1)</f>
        <v>0</v>
      </c>
      <c r="P728" s="46">
        <f>(IF(M728="WON-EW",((((N728-1)*J728)*'complete results log'!$B$2)+('complete results log'!$B$2*(N728-1))),IF(M728="WON",((((N728-1)*J728)*'complete results log'!$B$2)+('complete results log'!$B$2*(N728-1))),IF(M728="PLACED",((((N728-1)*J728)*'complete results log'!$B$2)-'complete results log'!$B$2),IF(J728=0,-'complete results log'!$B$2,IF(J728=0,-'complete results log'!$B$2,-('complete results log'!$B$2*2)))))))*E728</f>
        <v>-0</v>
      </c>
      <c r="Q728" s="46">
        <f>(IF(M728="WON-EW",(((K728-1)*'complete results log'!$B$2)*(1-$B$3))+(((L728-1)*'complete results log'!$B$2)*(1-$B$3)),IF(M728="WON",(((K728-1)*'complete results log'!$B$2)*(1-$B$3)),IF(M728="PLACED",(((L728-1)*'complete results log'!$B$2)*(1-$B$3))-'complete results log'!$B$2,IF(J728=0,-'complete results log'!$B$2,-('complete results log'!$B$2*2))))))*E728</f>
        <v>-0</v>
      </c>
      <c r="R728" s="46">
        <f>(IF(M728="WON-EW",((((F728-1)*J728)*'complete results log'!$B$2)+('complete results log'!$B$2*(F728-1))),IF(M728="WON",((((F728-1)*J728)*'complete results log'!$B$2)+('complete results log'!$B$2*(F728-1))),IF(M728="PLACED",((((F728-1)*J728)*'complete results log'!$B$2)-'complete results log'!$B$2),IF(J728=0,-'complete results log'!$B$2,IF(J728=0,-'complete results log'!$B$2,-('complete results log'!$B$2*2)))))))*E728</f>
        <v>-0</v>
      </c>
      <c r="S728" s="3"/>
      <c r="T728" s="3"/>
      <c r="U728" s="3"/>
      <c r="V728" s="3"/>
      <c r="W728" s="3"/>
      <c r="X728" s="3"/>
      <c r="Y728" s="3"/>
      <c r="Z728" s="3"/>
    </row>
    <row ht="12" customHeight="1" r="729">
      <c r="A729" s="26"/>
      <c r="B729" s="28"/>
      <c r="C729" s="29"/>
      <c r="D729" s="29"/>
      <c r="E729" s="29"/>
      <c r="F729" s="29"/>
      <c r="G729" s="29"/>
      <c r="H729" s="43"/>
      <c r="I729" s="43"/>
      <c r="J729" s="43"/>
      <c r="K729" s="29"/>
      <c r="L729" s="29"/>
      <c r="M729" s="20"/>
      <c r="N729" s="45">
        <f>((G729-1)*(1-(IF(H729="no",0,'complete results log'!$B$3)))+1)</f>
        <v>0.05</v>
      </c>
      <c r="O729" s="45">
        <f>E729*IF(I729="yes",2,1)</f>
        <v>0</v>
      </c>
      <c r="P729" s="46">
        <f>(IF(M729="WON-EW",((((N729-1)*J729)*'complete results log'!$B$2)+('complete results log'!$B$2*(N729-1))),IF(M729="WON",((((N729-1)*J729)*'complete results log'!$B$2)+('complete results log'!$B$2*(N729-1))),IF(M729="PLACED",((((N729-1)*J729)*'complete results log'!$B$2)-'complete results log'!$B$2),IF(J729=0,-'complete results log'!$B$2,IF(J729=0,-'complete results log'!$B$2,-('complete results log'!$B$2*2)))))))*E729</f>
        <v>-0</v>
      </c>
      <c r="Q729" s="46">
        <f>(IF(M729="WON-EW",(((K729-1)*'complete results log'!$B$2)*(1-$B$3))+(((L729-1)*'complete results log'!$B$2)*(1-$B$3)),IF(M729="WON",(((K729-1)*'complete results log'!$B$2)*(1-$B$3)),IF(M729="PLACED",(((L729-1)*'complete results log'!$B$2)*(1-$B$3))-'complete results log'!$B$2,IF(J729=0,-'complete results log'!$B$2,-('complete results log'!$B$2*2))))))*E729</f>
        <v>-0</v>
      </c>
      <c r="R729" s="46">
        <f>(IF(M729="WON-EW",((((F729-1)*J729)*'complete results log'!$B$2)+('complete results log'!$B$2*(F729-1))),IF(M729="WON",((((F729-1)*J729)*'complete results log'!$B$2)+('complete results log'!$B$2*(F729-1))),IF(M729="PLACED",((((F729-1)*J729)*'complete results log'!$B$2)-'complete results log'!$B$2),IF(J729=0,-'complete results log'!$B$2,IF(J729=0,-'complete results log'!$B$2,-('complete results log'!$B$2*2)))))))*E729</f>
        <v>-0</v>
      </c>
      <c r="S729" s="3"/>
      <c r="T729" s="3"/>
      <c r="U729" s="3"/>
      <c r="V729" s="3"/>
      <c r="W729" s="3"/>
      <c r="X729" s="3"/>
      <c r="Y729" s="3"/>
      <c r="Z729" s="3"/>
    </row>
    <row ht="12" customHeight="1" r="730">
      <c r="A730" s="26"/>
      <c r="B730" s="28"/>
      <c r="C730" s="29"/>
      <c r="D730" s="29"/>
      <c r="E730" s="29"/>
      <c r="F730" s="29"/>
      <c r="G730" s="29"/>
      <c r="H730" s="43"/>
      <c r="I730" s="43"/>
      <c r="J730" s="43"/>
      <c r="K730" s="29"/>
      <c r="L730" s="29"/>
      <c r="M730" s="20"/>
      <c r="N730" s="45">
        <f>((G730-1)*(1-(IF(H730="no",0,'complete results log'!$B$3)))+1)</f>
        <v>0.05</v>
      </c>
      <c r="O730" s="45">
        <f>E730*IF(I730="yes",2,1)</f>
        <v>0</v>
      </c>
      <c r="P730" s="46">
        <f>(IF(M730="WON-EW",((((N730-1)*J730)*'complete results log'!$B$2)+('complete results log'!$B$2*(N730-1))),IF(M730="WON",((((N730-1)*J730)*'complete results log'!$B$2)+('complete results log'!$B$2*(N730-1))),IF(M730="PLACED",((((N730-1)*J730)*'complete results log'!$B$2)-'complete results log'!$B$2),IF(J730=0,-'complete results log'!$B$2,IF(J730=0,-'complete results log'!$B$2,-('complete results log'!$B$2*2)))))))*E730</f>
        <v>-0</v>
      </c>
      <c r="Q730" s="46">
        <f>(IF(M730="WON-EW",(((K730-1)*'complete results log'!$B$2)*(1-$B$3))+(((L730-1)*'complete results log'!$B$2)*(1-$B$3)),IF(M730="WON",(((K730-1)*'complete results log'!$B$2)*(1-$B$3)),IF(M730="PLACED",(((L730-1)*'complete results log'!$B$2)*(1-$B$3))-'complete results log'!$B$2,IF(J730=0,-'complete results log'!$B$2,-('complete results log'!$B$2*2))))))*E730</f>
        <v>-0</v>
      </c>
      <c r="R730" s="46">
        <f>(IF(M730="WON-EW",((((F730-1)*J730)*'complete results log'!$B$2)+('complete results log'!$B$2*(F730-1))),IF(M730="WON",((((F730-1)*J730)*'complete results log'!$B$2)+('complete results log'!$B$2*(F730-1))),IF(M730="PLACED",((((F730-1)*J730)*'complete results log'!$B$2)-'complete results log'!$B$2),IF(J730=0,-'complete results log'!$B$2,IF(J730=0,-'complete results log'!$B$2,-('complete results log'!$B$2*2)))))))*E730</f>
        <v>-0</v>
      </c>
      <c r="S730" s="3"/>
      <c r="T730" s="3"/>
      <c r="U730" s="3"/>
      <c r="V730" s="3"/>
      <c r="W730" s="3"/>
      <c r="X730" s="3"/>
      <c r="Y730" s="3"/>
      <c r="Z730" s="3"/>
    </row>
    <row ht="12" customHeight="1" r="731">
      <c r="A731" s="26"/>
      <c r="B731" s="28"/>
      <c r="C731" s="29"/>
      <c r="D731" s="29"/>
      <c r="E731" s="29"/>
      <c r="F731" s="29"/>
      <c r="G731" s="29"/>
      <c r="H731" s="43"/>
      <c r="I731" s="43"/>
      <c r="J731" s="43"/>
      <c r="K731" s="29"/>
      <c r="L731" s="29"/>
      <c r="M731" s="20"/>
      <c r="N731" s="45">
        <f>((G731-1)*(1-(IF(H731="no",0,'complete results log'!$B$3)))+1)</f>
        <v>0.05</v>
      </c>
      <c r="O731" s="45">
        <f>E731*IF(I731="yes",2,1)</f>
        <v>0</v>
      </c>
      <c r="P731" s="46">
        <f>(IF(M731="WON-EW",((((N731-1)*J731)*'complete results log'!$B$2)+('complete results log'!$B$2*(N731-1))),IF(M731="WON",((((N731-1)*J731)*'complete results log'!$B$2)+('complete results log'!$B$2*(N731-1))),IF(M731="PLACED",((((N731-1)*J731)*'complete results log'!$B$2)-'complete results log'!$B$2),IF(J731=0,-'complete results log'!$B$2,IF(J731=0,-'complete results log'!$B$2,-('complete results log'!$B$2*2)))))))*E731</f>
        <v>-0</v>
      </c>
      <c r="Q731" s="46">
        <f>(IF(M731="WON-EW",(((K731-1)*'complete results log'!$B$2)*(1-$B$3))+(((L731-1)*'complete results log'!$B$2)*(1-$B$3)),IF(M731="WON",(((K731-1)*'complete results log'!$B$2)*(1-$B$3)),IF(M731="PLACED",(((L731-1)*'complete results log'!$B$2)*(1-$B$3))-'complete results log'!$B$2,IF(J731=0,-'complete results log'!$B$2,-('complete results log'!$B$2*2))))))*E731</f>
        <v>-0</v>
      </c>
      <c r="R731" s="46">
        <f>(IF(M731="WON-EW",((((F731-1)*J731)*'complete results log'!$B$2)+('complete results log'!$B$2*(F731-1))),IF(M731="WON",((((F731-1)*J731)*'complete results log'!$B$2)+('complete results log'!$B$2*(F731-1))),IF(M731="PLACED",((((F731-1)*J731)*'complete results log'!$B$2)-'complete results log'!$B$2),IF(J731=0,-'complete results log'!$B$2,IF(J731=0,-'complete results log'!$B$2,-('complete results log'!$B$2*2)))))))*E731</f>
        <v>-0</v>
      </c>
      <c r="S731" s="3"/>
      <c r="T731" s="3"/>
      <c r="U731" s="3"/>
      <c r="V731" s="3"/>
      <c r="W731" s="3"/>
      <c r="X731" s="3"/>
      <c r="Y731" s="3"/>
      <c r="Z731" s="3"/>
    </row>
    <row ht="12" customHeight="1" r="732">
      <c r="A732" s="26"/>
      <c r="B732" s="28"/>
      <c r="C732" s="29"/>
      <c r="D732" s="29"/>
      <c r="E732" s="29"/>
      <c r="F732" s="29"/>
      <c r="G732" s="29"/>
      <c r="H732" s="43"/>
      <c r="I732" s="43"/>
      <c r="J732" s="43"/>
      <c r="K732" s="29"/>
      <c r="L732" s="29"/>
      <c r="M732" s="20"/>
      <c r="N732" s="45">
        <f>((G732-1)*(1-(IF(H732="no",0,'complete results log'!$B$3)))+1)</f>
        <v>0.05</v>
      </c>
      <c r="O732" s="45">
        <f>E732*IF(I732="yes",2,1)</f>
        <v>0</v>
      </c>
      <c r="P732" s="46">
        <f>(IF(M732="WON-EW",((((N732-1)*J732)*'complete results log'!$B$2)+('complete results log'!$B$2*(N732-1))),IF(M732="WON",((((N732-1)*J732)*'complete results log'!$B$2)+('complete results log'!$B$2*(N732-1))),IF(M732="PLACED",((((N732-1)*J732)*'complete results log'!$B$2)-'complete results log'!$B$2),IF(J732=0,-'complete results log'!$B$2,IF(J732=0,-'complete results log'!$B$2,-('complete results log'!$B$2*2)))))))*E732</f>
        <v>-0</v>
      </c>
      <c r="Q732" s="46">
        <f>(IF(M732="WON-EW",(((K732-1)*'complete results log'!$B$2)*(1-$B$3))+(((L732-1)*'complete results log'!$B$2)*(1-$B$3)),IF(M732="WON",(((K732-1)*'complete results log'!$B$2)*(1-$B$3)),IF(M732="PLACED",(((L732-1)*'complete results log'!$B$2)*(1-$B$3))-'complete results log'!$B$2,IF(J732=0,-'complete results log'!$B$2,-('complete results log'!$B$2*2))))))*E732</f>
        <v>-0</v>
      </c>
      <c r="R732" s="46">
        <f>(IF(M732="WON-EW",((((F732-1)*J732)*'complete results log'!$B$2)+('complete results log'!$B$2*(F732-1))),IF(M732="WON",((((F732-1)*J732)*'complete results log'!$B$2)+('complete results log'!$B$2*(F732-1))),IF(M732="PLACED",((((F732-1)*J732)*'complete results log'!$B$2)-'complete results log'!$B$2),IF(J732=0,-'complete results log'!$B$2,IF(J732=0,-'complete results log'!$B$2,-('complete results log'!$B$2*2)))))))*E732</f>
        <v>-0</v>
      </c>
      <c r="S732" s="3"/>
      <c r="T732" s="3"/>
      <c r="U732" s="3"/>
      <c r="V732" s="3"/>
      <c r="W732" s="3"/>
      <c r="X732" s="3"/>
      <c r="Y732" s="3"/>
      <c r="Z732" s="3"/>
    </row>
    <row ht="12" customHeight="1" r="733">
      <c r="A733" s="26"/>
      <c r="B733" s="28"/>
      <c r="C733" s="29"/>
      <c r="D733" s="29"/>
      <c r="E733" s="29"/>
      <c r="F733" s="29"/>
      <c r="G733" s="29"/>
      <c r="H733" s="43"/>
      <c r="I733" s="43"/>
      <c r="J733" s="43"/>
      <c r="K733" s="29"/>
      <c r="L733" s="29"/>
      <c r="M733" s="20"/>
      <c r="N733" s="45">
        <f>((G733-1)*(1-(IF(H733="no",0,'complete results log'!$B$3)))+1)</f>
        <v>0.05</v>
      </c>
      <c r="O733" s="45">
        <f>E733*IF(I733="yes",2,1)</f>
        <v>0</v>
      </c>
      <c r="P733" s="46">
        <f>(IF(M733="WON-EW",((((N733-1)*J733)*'complete results log'!$B$2)+('complete results log'!$B$2*(N733-1))),IF(M733="WON",((((N733-1)*J733)*'complete results log'!$B$2)+('complete results log'!$B$2*(N733-1))),IF(M733="PLACED",((((N733-1)*J733)*'complete results log'!$B$2)-'complete results log'!$B$2),IF(J733=0,-'complete results log'!$B$2,IF(J733=0,-'complete results log'!$B$2,-('complete results log'!$B$2*2)))))))*E733</f>
        <v>-0</v>
      </c>
      <c r="Q733" s="46">
        <f>(IF(M733="WON-EW",(((K733-1)*'complete results log'!$B$2)*(1-$B$3))+(((L733-1)*'complete results log'!$B$2)*(1-$B$3)),IF(M733="WON",(((K733-1)*'complete results log'!$B$2)*(1-$B$3)),IF(M733="PLACED",(((L733-1)*'complete results log'!$B$2)*(1-$B$3))-'complete results log'!$B$2,IF(J733=0,-'complete results log'!$B$2,-('complete results log'!$B$2*2))))))*E733</f>
        <v>-0</v>
      </c>
      <c r="R733" s="46">
        <f>(IF(M733="WON-EW",((((F733-1)*J733)*'complete results log'!$B$2)+('complete results log'!$B$2*(F733-1))),IF(M733="WON",((((F733-1)*J733)*'complete results log'!$B$2)+('complete results log'!$B$2*(F733-1))),IF(M733="PLACED",((((F733-1)*J733)*'complete results log'!$B$2)-'complete results log'!$B$2),IF(J733=0,-'complete results log'!$B$2,IF(J733=0,-'complete results log'!$B$2,-('complete results log'!$B$2*2)))))))*E733</f>
        <v>-0</v>
      </c>
      <c r="S733" s="3"/>
      <c r="T733" s="3"/>
      <c r="U733" s="3"/>
      <c r="V733" s="3"/>
      <c r="W733" s="3"/>
      <c r="X733" s="3"/>
      <c r="Y733" s="3"/>
      <c r="Z733" s="3"/>
    </row>
    <row ht="12" customHeight="1" r="734">
      <c r="A734" s="26"/>
      <c r="B734" s="28"/>
      <c r="C734" s="29"/>
      <c r="D734" s="29"/>
      <c r="E734" s="29"/>
      <c r="F734" s="29"/>
      <c r="G734" s="29"/>
      <c r="H734" s="43"/>
      <c r="I734" s="43"/>
      <c r="J734" s="43"/>
      <c r="K734" s="29"/>
      <c r="L734" s="29"/>
      <c r="M734" s="20"/>
      <c r="N734" s="45">
        <f>((G734-1)*(1-(IF(H734="no",0,'complete results log'!$B$3)))+1)</f>
        <v>0.05</v>
      </c>
      <c r="O734" s="45">
        <f>E734*IF(I734="yes",2,1)</f>
        <v>0</v>
      </c>
      <c r="P734" s="46">
        <f>(IF(M734="WON-EW",((((N734-1)*J734)*'complete results log'!$B$2)+('complete results log'!$B$2*(N734-1))),IF(M734="WON",((((N734-1)*J734)*'complete results log'!$B$2)+('complete results log'!$B$2*(N734-1))),IF(M734="PLACED",((((N734-1)*J734)*'complete results log'!$B$2)-'complete results log'!$B$2),IF(J734=0,-'complete results log'!$B$2,IF(J734=0,-'complete results log'!$B$2,-('complete results log'!$B$2*2)))))))*E734</f>
        <v>-0</v>
      </c>
      <c r="Q734" s="46">
        <f>(IF(M734="WON-EW",(((K734-1)*'complete results log'!$B$2)*(1-$B$3))+(((L734-1)*'complete results log'!$B$2)*(1-$B$3)),IF(M734="WON",(((K734-1)*'complete results log'!$B$2)*(1-$B$3)),IF(M734="PLACED",(((L734-1)*'complete results log'!$B$2)*(1-$B$3))-'complete results log'!$B$2,IF(J734=0,-'complete results log'!$B$2,-('complete results log'!$B$2*2))))))*E734</f>
        <v>-0</v>
      </c>
      <c r="R734" s="46">
        <f>(IF(M734="WON-EW",((((F734-1)*J734)*'complete results log'!$B$2)+('complete results log'!$B$2*(F734-1))),IF(M734="WON",((((F734-1)*J734)*'complete results log'!$B$2)+('complete results log'!$B$2*(F734-1))),IF(M734="PLACED",((((F734-1)*J734)*'complete results log'!$B$2)-'complete results log'!$B$2),IF(J734=0,-'complete results log'!$B$2,IF(J734=0,-'complete results log'!$B$2,-('complete results log'!$B$2*2)))))))*E734</f>
        <v>-0</v>
      </c>
      <c r="S734" s="3"/>
      <c r="T734" s="3"/>
      <c r="U734" s="3"/>
      <c r="V734" s="3"/>
      <c r="W734" s="3"/>
      <c r="X734" s="3"/>
      <c r="Y734" s="3"/>
      <c r="Z734" s="3"/>
    </row>
    <row ht="12" customHeight="1" r="735">
      <c r="A735" s="26"/>
      <c r="B735" s="28"/>
      <c r="C735" s="29"/>
      <c r="D735" s="29"/>
      <c r="E735" s="29"/>
      <c r="F735" s="29"/>
      <c r="G735" s="29"/>
      <c r="H735" s="43"/>
      <c r="I735" s="43"/>
      <c r="J735" s="43"/>
      <c r="K735" s="29"/>
      <c r="L735" s="29"/>
      <c r="M735" s="20"/>
      <c r="N735" s="45">
        <f>((G735-1)*(1-(IF(H735="no",0,'complete results log'!$B$3)))+1)</f>
        <v>0.05</v>
      </c>
      <c r="O735" s="45">
        <f>E735*IF(I735="yes",2,1)</f>
        <v>0</v>
      </c>
      <c r="P735" s="46">
        <f>(IF(M735="WON-EW",((((N735-1)*J735)*'complete results log'!$B$2)+('complete results log'!$B$2*(N735-1))),IF(M735="WON",((((N735-1)*J735)*'complete results log'!$B$2)+('complete results log'!$B$2*(N735-1))),IF(M735="PLACED",((((N735-1)*J735)*'complete results log'!$B$2)-'complete results log'!$B$2),IF(J735=0,-'complete results log'!$B$2,IF(J735=0,-'complete results log'!$B$2,-('complete results log'!$B$2*2)))))))*E735</f>
        <v>-0</v>
      </c>
      <c r="Q735" s="46">
        <f>(IF(M735="WON-EW",(((K735-1)*'complete results log'!$B$2)*(1-$B$3))+(((L735-1)*'complete results log'!$B$2)*(1-$B$3)),IF(M735="WON",(((K735-1)*'complete results log'!$B$2)*(1-$B$3)),IF(M735="PLACED",(((L735-1)*'complete results log'!$B$2)*(1-$B$3))-'complete results log'!$B$2,IF(J735=0,-'complete results log'!$B$2,-('complete results log'!$B$2*2))))))*E735</f>
        <v>-0</v>
      </c>
      <c r="R735" s="46">
        <f>(IF(M735="WON-EW",((((F735-1)*J735)*'complete results log'!$B$2)+('complete results log'!$B$2*(F735-1))),IF(M735="WON",((((F735-1)*J735)*'complete results log'!$B$2)+('complete results log'!$B$2*(F735-1))),IF(M735="PLACED",((((F735-1)*J735)*'complete results log'!$B$2)-'complete results log'!$B$2),IF(J735=0,-'complete results log'!$B$2,IF(J735=0,-'complete results log'!$B$2,-('complete results log'!$B$2*2)))))))*E735</f>
        <v>-0</v>
      </c>
      <c r="S735" s="3"/>
      <c r="T735" s="3"/>
      <c r="U735" s="3"/>
      <c r="V735" s="3"/>
      <c r="W735" s="3"/>
      <c r="X735" s="3"/>
      <c r="Y735" s="3"/>
      <c r="Z735" s="3"/>
    </row>
    <row ht="12" customHeight="1" r="736">
      <c r="A736" s="26"/>
      <c r="B736" s="28"/>
      <c r="C736" s="29"/>
      <c r="D736" s="29"/>
      <c r="E736" s="29"/>
      <c r="F736" s="29"/>
      <c r="G736" s="29"/>
      <c r="H736" s="43"/>
      <c r="I736" s="43"/>
      <c r="J736" s="43"/>
      <c r="K736" s="29"/>
      <c r="L736" s="29"/>
      <c r="M736" s="20"/>
      <c r="N736" s="45">
        <f>((G736-1)*(1-(IF(H736="no",0,'complete results log'!$B$3)))+1)</f>
        <v>0.05</v>
      </c>
      <c r="O736" s="45">
        <f>E736*IF(I736="yes",2,1)</f>
        <v>0</v>
      </c>
      <c r="P736" s="46">
        <f>(IF(M736="WON-EW",((((N736-1)*J736)*'complete results log'!$B$2)+('complete results log'!$B$2*(N736-1))),IF(M736="WON",((((N736-1)*J736)*'complete results log'!$B$2)+('complete results log'!$B$2*(N736-1))),IF(M736="PLACED",((((N736-1)*J736)*'complete results log'!$B$2)-'complete results log'!$B$2),IF(J736=0,-'complete results log'!$B$2,IF(J736=0,-'complete results log'!$B$2,-('complete results log'!$B$2*2)))))))*E736</f>
        <v>-0</v>
      </c>
      <c r="Q736" s="46">
        <f>(IF(M736="WON-EW",(((K736-1)*'complete results log'!$B$2)*(1-$B$3))+(((L736-1)*'complete results log'!$B$2)*(1-$B$3)),IF(M736="WON",(((K736-1)*'complete results log'!$B$2)*(1-$B$3)),IF(M736="PLACED",(((L736-1)*'complete results log'!$B$2)*(1-$B$3))-'complete results log'!$B$2,IF(J736=0,-'complete results log'!$B$2,-('complete results log'!$B$2*2))))))*E736</f>
        <v>-0</v>
      </c>
      <c r="R736" s="46">
        <f>(IF(M736="WON-EW",((((F736-1)*J736)*'complete results log'!$B$2)+('complete results log'!$B$2*(F736-1))),IF(M736="WON",((((F736-1)*J736)*'complete results log'!$B$2)+('complete results log'!$B$2*(F736-1))),IF(M736="PLACED",((((F736-1)*J736)*'complete results log'!$B$2)-'complete results log'!$B$2),IF(J736=0,-'complete results log'!$B$2,IF(J736=0,-'complete results log'!$B$2,-('complete results log'!$B$2*2)))))))*E736</f>
        <v>-0</v>
      </c>
      <c r="S736" s="3"/>
      <c r="T736" s="3"/>
      <c r="U736" s="3"/>
      <c r="V736" s="3"/>
      <c r="W736" s="3"/>
      <c r="X736" s="3"/>
      <c r="Y736" s="3"/>
      <c r="Z736" s="3"/>
    </row>
    <row ht="12" customHeight="1" r="737">
      <c r="A737" s="26"/>
      <c r="B737" s="28"/>
      <c r="C737" s="29"/>
      <c r="D737" s="29"/>
      <c r="E737" s="29"/>
      <c r="F737" s="29"/>
      <c r="G737" s="29"/>
      <c r="H737" s="43"/>
      <c r="I737" s="43"/>
      <c r="J737" s="43"/>
      <c r="K737" s="29"/>
      <c r="L737" s="29"/>
      <c r="M737" s="20"/>
      <c r="N737" s="45">
        <f>((G737-1)*(1-(IF(H737="no",0,'complete results log'!$B$3)))+1)</f>
        <v>0.05</v>
      </c>
      <c r="O737" s="45">
        <f>E737*IF(I737="yes",2,1)</f>
        <v>0</v>
      </c>
      <c r="P737" s="46">
        <f>(IF(M737="WON-EW",((((N737-1)*J737)*'complete results log'!$B$2)+('complete results log'!$B$2*(N737-1))),IF(M737="WON",((((N737-1)*J737)*'complete results log'!$B$2)+('complete results log'!$B$2*(N737-1))),IF(M737="PLACED",((((N737-1)*J737)*'complete results log'!$B$2)-'complete results log'!$B$2),IF(J737=0,-'complete results log'!$B$2,IF(J737=0,-'complete results log'!$B$2,-('complete results log'!$B$2*2)))))))*E737</f>
        <v>-0</v>
      </c>
      <c r="Q737" s="46">
        <f>(IF(M737="WON-EW",(((K737-1)*'complete results log'!$B$2)*(1-$B$3))+(((L737-1)*'complete results log'!$B$2)*(1-$B$3)),IF(M737="WON",(((K737-1)*'complete results log'!$B$2)*(1-$B$3)),IF(M737="PLACED",(((L737-1)*'complete results log'!$B$2)*(1-$B$3))-'complete results log'!$B$2,IF(J737=0,-'complete results log'!$B$2,-('complete results log'!$B$2*2))))))*E737</f>
        <v>-0</v>
      </c>
      <c r="R737" s="46">
        <f>(IF(M737="WON-EW",((((F737-1)*J737)*'complete results log'!$B$2)+('complete results log'!$B$2*(F737-1))),IF(M737="WON",((((F737-1)*J737)*'complete results log'!$B$2)+('complete results log'!$B$2*(F737-1))),IF(M737="PLACED",((((F737-1)*J737)*'complete results log'!$B$2)-'complete results log'!$B$2),IF(J737=0,-'complete results log'!$B$2,IF(J737=0,-'complete results log'!$B$2,-('complete results log'!$B$2*2)))))))*E737</f>
        <v>-0</v>
      </c>
      <c r="S737" s="3"/>
      <c r="T737" s="3"/>
      <c r="U737" s="3"/>
      <c r="V737" s="3"/>
      <c r="W737" s="3"/>
      <c r="X737" s="3"/>
      <c r="Y737" s="3"/>
      <c r="Z737" s="3"/>
    </row>
    <row ht="12" customHeight="1" r="738">
      <c r="A738" s="26"/>
      <c r="B738" s="28"/>
      <c r="C738" s="29"/>
      <c r="D738" s="29"/>
      <c r="E738" s="29"/>
      <c r="F738" s="29"/>
      <c r="G738" s="29"/>
      <c r="H738" s="43"/>
      <c r="I738" s="43"/>
      <c r="J738" s="43"/>
      <c r="K738" s="29"/>
      <c r="L738" s="29"/>
      <c r="M738" s="20"/>
      <c r="N738" s="45">
        <f>((G738-1)*(1-(IF(H738="no",0,'complete results log'!$B$3)))+1)</f>
        <v>0.05</v>
      </c>
      <c r="O738" s="45">
        <f>E738*IF(I738="yes",2,1)</f>
        <v>0</v>
      </c>
      <c r="P738" s="46">
        <f>(IF(M738="WON-EW",((((N738-1)*J738)*'complete results log'!$B$2)+('complete results log'!$B$2*(N738-1))),IF(M738="WON",((((N738-1)*J738)*'complete results log'!$B$2)+('complete results log'!$B$2*(N738-1))),IF(M738="PLACED",((((N738-1)*J738)*'complete results log'!$B$2)-'complete results log'!$B$2),IF(J738=0,-'complete results log'!$B$2,IF(J738=0,-'complete results log'!$B$2,-('complete results log'!$B$2*2)))))))*E738</f>
        <v>-0</v>
      </c>
      <c r="Q738" s="46">
        <f>(IF(M738="WON-EW",(((K738-1)*'complete results log'!$B$2)*(1-$B$3))+(((L738-1)*'complete results log'!$B$2)*(1-$B$3)),IF(M738="WON",(((K738-1)*'complete results log'!$B$2)*(1-$B$3)),IF(M738="PLACED",(((L738-1)*'complete results log'!$B$2)*(1-$B$3))-'complete results log'!$B$2,IF(J738=0,-'complete results log'!$B$2,-('complete results log'!$B$2*2))))))*E738</f>
        <v>-0</v>
      </c>
      <c r="R738" s="46">
        <f>(IF(M738="WON-EW",((((F738-1)*J738)*'complete results log'!$B$2)+('complete results log'!$B$2*(F738-1))),IF(M738="WON",((((F738-1)*J738)*'complete results log'!$B$2)+('complete results log'!$B$2*(F738-1))),IF(M738="PLACED",((((F738-1)*J738)*'complete results log'!$B$2)-'complete results log'!$B$2),IF(J738=0,-'complete results log'!$B$2,IF(J738=0,-'complete results log'!$B$2,-('complete results log'!$B$2*2)))))))*E738</f>
        <v>-0</v>
      </c>
      <c r="S738" s="3"/>
      <c r="T738" s="3"/>
      <c r="U738" s="3"/>
      <c r="V738" s="3"/>
      <c r="W738" s="3"/>
      <c r="X738" s="3"/>
      <c r="Y738" s="3"/>
      <c r="Z738" s="3"/>
    </row>
    <row ht="12" customHeight="1" r="739">
      <c r="A739" s="26"/>
      <c r="B739" s="28"/>
      <c r="C739" s="29"/>
      <c r="D739" s="29"/>
      <c r="E739" s="29"/>
      <c r="F739" s="29"/>
      <c r="G739" s="29"/>
      <c r="H739" s="43"/>
      <c r="I739" s="43"/>
      <c r="J739" s="43"/>
      <c r="K739" s="29"/>
      <c r="L739" s="29"/>
      <c r="M739" s="20"/>
      <c r="N739" s="45">
        <f>((G739-1)*(1-(IF(H739="no",0,'complete results log'!$B$3)))+1)</f>
        <v>0.05</v>
      </c>
      <c r="O739" s="45">
        <f>E739*IF(I739="yes",2,1)</f>
        <v>0</v>
      </c>
      <c r="P739" s="46">
        <f>(IF(M739="WON-EW",((((N739-1)*J739)*'complete results log'!$B$2)+('complete results log'!$B$2*(N739-1))),IF(M739="WON",((((N739-1)*J739)*'complete results log'!$B$2)+('complete results log'!$B$2*(N739-1))),IF(M739="PLACED",((((N739-1)*J739)*'complete results log'!$B$2)-'complete results log'!$B$2),IF(J739=0,-'complete results log'!$B$2,IF(J739=0,-'complete results log'!$B$2,-('complete results log'!$B$2*2)))))))*E739</f>
        <v>-0</v>
      </c>
      <c r="Q739" s="46">
        <f>(IF(M739="WON-EW",(((K739-1)*'complete results log'!$B$2)*(1-$B$3))+(((L739-1)*'complete results log'!$B$2)*(1-$B$3)),IF(M739="WON",(((K739-1)*'complete results log'!$B$2)*(1-$B$3)),IF(M739="PLACED",(((L739-1)*'complete results log'!$B$2)*(1-$B$3))-'complete results log'!$B$2,IF(J739=0,-'complete results log'!$B$2,-('complete results log'!$B$2*2))))))*E739</f>
        <v>-0</v>
      </c>
      <c r="R739" s="46">
        <f>(IF(M739="WON-EW",((((F739-1)*J739)*'complete results log'!$B$2)+('complete results log'!$B$2*(F739-1))),IF(M739="WON",((((F739-1)*J739)*'complete results log'!$B$2)+('complete results log'!$B$2*(F739-1))),IF(M739="PLACED",((((F739-1)*J739)*'complete results log'!$B$2)-'complete results log'!$B$2),IF(J739=0,-'complete results log'!$B$2,IF(J739=0,-'complete results log'!$B$2,-('complete results log'!$B$2*2)))))))*E739</f>
        <v>-0</v>
      </c>
      <c r="S739" s="3"/>
      <c r="T739" s="3"/>
      <c r="U739" s="3"/>
      <c r="V739" s="3"/>
      <c r="W739" s="3"/>
      <c r="X739" s="3"/>
      <c r="Y739" s="3"/>
      <c r="Z739" s="3"/>
    </row>
    <row ht="12" customHeight="1" r="740">
      <c r="A740" s="26"/>
      <c r="B740" s="28"/>
      <c r="C740" s="29"/>
      <c r="D740" s="29"/>
      <c r="E740" s="29"/>
      <c r="F740" s="29"/>
      <c r="G740" s="29"/>
      <c r="H740" s="43"/>
      <c r="I740" s="43"/>
      <c r="J740" s="43"/>
      <c r="K740" s="29"/>
      <c r="L740" s="29"/>
      <c r="M740" s="20"/>
      <c r="N740" s="45">
        <f>((G740-1)*(1-(IF(H740="no",0,'complete results log'!$B$3)))+1)</f>
        <v>0.05</v>
      </c>
      <c r="O740" s="45">
        <f>E740*IF(I740="yes",2,1)</f>
        <v>0</v>
      </c>
      <c r="P740" s="46">
        <f>(IF(M740="WON-EW",((((N740-1)*J740)*'complete results log'!$B$2)+('complete results log'!$B$2*(N740-1))),IF(M740="WON",((((N740-1)*J740)*'complete results log'!$B$2)+('complete results log'!$B$2*(N740-1))),IF(M740="PLACED",((((N740-1)*J740)*'complete results log'!$B$2)-'complete results log'!$B$2),IF(J740=0,-'complete results log'!$B$2,IF(J740=0,-'complete results log'!$B$2,-('complete results log'!$B$2*2)))))))*E740</f>
        <v>-0</v>
      </c>
      <c r="Q740" s="46">
        <f>(IF(M740="WON-EW",(((K740-1)*'complete results log'!$B$2)*(1-$B$3))+(((L740-1)*'complete results log'!$B$2)*(1-$B$3)),IF(M740="WON",(((K740-1)*'complete results log'!$B$2)*(1-$B$3)),IF(M740="PLACED",(((L740-1)*'complete results log'!$B$2)*(1-$B$3))-'complete results log'!$B$2,IF(J740=0,-'complete results log'!$B$2,-('complete results log'!$B$2*2))))))*E740</f>
        <v>-0</v>
      </c>
      <c r="R740" s="46">
        <f>(IF(M740="WON-EW",((((F740-1)*J740)*'complete results log'!$B$2)+('complete results log'!$B$2*(F740-1))),IF(M740="WON",((((F740-1)*J740)*'complete results log'!$B$2)+('complete results log'!$B$2*(F740-1))),IF(M740="PLACED",((((F740-1)*J740)*'complete results log'!$B$2)-'complete results log'!$B$2),IF(J740=0,-'complete results log'!$B$2,IF(J740=0,-'complete results log'!$B$2,-('complete results log'!$B$2*2)))))))*E740</f>
        <v>-0</v>
      </c>
      <c r="S740" s="3"/>
      <c r="T740" s="3"/>
      <c r="U740" s="3"/>
      <c r="V740" s="3"/>
      <c r="W740" s="3"/>
      <c r="X740" s="3"/>
      <c r="Y740" s="3"/>
      <c r="Z740" s="3"/>
    </row>
    <row ht="12" customHeight="1" r="741">
      <c r="A741" s="26"/>
      <c r="B741" s="28"/>
      <c r="C741" s="29"/>
      <c r="D741" s="29"/>
      <c r="E741" s="29"/>
      <c r="F741" s="29"/>
      <c r="G741" s="29"/>
      <c r="H741" s="43"/>
      <c r="I741" s="43"/>
      <c r="J741" s="43"/>
      <c r="K741" s="29"/>
      <c r="L741" s="29"/>
      <c r="M741" s="20"/>
      <c r="N741" s="45">
        <f>((G741-1)*(1-(IF(H741="no",0,'complete results log'!$B$3)))+1)</f>
        <v>0.05</v>
      </c>
      <c r="O741" s="45">
        <f>E741*IF(I741="yes",2,1)</f>
        <v>0</v>
      </c>
      <c r="P741" s="46">
        <f>(IF(M741="WON-EW",((((N741-1)*J741)*'complete results log'!$B$2)+('complete results log'!$B$2*(N741-1))),IF(M741="WON",((((N741-1)*J741)*'complete results log'!$B$2)+('complete results log'!$B$2*(N741-1))),IF(M741="PLACED",((((N741-1)*J741)*'complete results log'!$B$2)-'complete results log'!$B$2),IF(J741=0,-'complete results log'!$B$2,IF(J741=0,-'complete results log'!$B$2,-('complete results log'!$B$2*2)))))))*E741</f>
        <v>-0</v>
      </c>
      <c r="Q741" s="46">
        <f>(IF(M741="WON-EW",(((K741-1)*'complete results log'!$B$2)*(1-$B$3))+(((L741-1)*'complete results log'!$B$2)*(1-$B$3)),IF(M741="WON",(((K741-1)*'complete results log'!$B$2)*(1-$B$3)),IF(M741="PLACED",(((L741-1)*'complete results log'!$B$2)*(1-$B$3))-'complete results log'!$B$2,IF(J741=0,-'complete results log'!$B$2,-('complete results log'!$B$2*2))))))*E741</f>
        <v>-0</v>
      </c>
      <c r="R741" s="46">
        <f>(IF(M741="WON-EW",((((F741-1)*J741)*'complete results log'!$B$2)+('complete results log'!$B$2*(F741-1))),IF(M741="WON",((((F741-1)*J741)*'complete results log'!$B$2)+('complete results log'!$B$2*(F741-1))),IF(M741="PLACED",((((F741-1)*J741)*'complete results log'!$B$2)-'complete results log'!$B$2),IF(J741=0,-'complete results log'!$B$2,IF(J741=0,-'complete results log'!$B$2,-('complete results log'!$B$2*2)))))))*E741</f>
        <v>-0</v>
      </c>
      <c r="S741" s="3"/>
      <c r="T741" s="3"/>
      <c r="U741" s="3"/>
      <c r="V741" s="3"/>
      <c r="W741" s="3"/>
      <c r="X741" s="3"/>
      <c r="Y741" s="3"/>
      <c r="Z741" s="3"/>
    </row>
    <row ht="12" customHeight="1" r="742">
      <c r="A742" s="26"/>
      <c r="B742" s="28"/>
      <c r="C742" s="29"/>
      <c r="D742" s="29"/>
      <c r="E742" s="29"/>
      <c r="F742" s="29"/>
      <c r="G742" s="29"/>
      <c r="H742" s="43"/>
      <c r="I742" s="43"/>
      <c r="J742" s="43"/>
      <c r="K742" s="29"/>
      <c r="L742" s="29"/>
      <c r="M742" s="20"/>
      <c r="N742" s="45">
        <f>((G742-1)*(1-(IF(H742="no",0,'complete results log'!$B$3)))+1)</f>
        <v>0.05</v>
      </c>
      <c r="O742" s="45">
        <f>E742*IF(I742="yes",2,1)</f>
        <v>0</v>
      </c>
      <c r="P742" s="46">
        <f>(IF(M742="WON-EW",((((N742-1)*J742)*'complete results log'!$B$2)+('complete results log'!$B$2*(N742-1))),IF(M742="WON",((((N742-1)*J742)*'complete results log'!$B$2)+('complete results log'!$B$2*(N742-1))),IF(M742="PLACED",((((N742-1)*J742)*'complete results log'!$B$2)-'complete results log'!$B$2),IF(J742=0,-'complete results log'!$B$2,IF(J742=0,-'complete results log'!$B$2,-('complete results log'!$B$2*2)))))))*E742</f>
        <v>-0</v>
      </c>
      <c r="Q742" s="46">
        <f>(IF(M742="WON-EW",(((K742-1)*'complete results log'!$B$2)*(1-$B$3))+(((L742-1)*'complete results log'!$B$2)*(1-$B$3)),IF(M742="WON",(((K742-1)*'complete results log'!$B$2)*(1-$B$3)),IF(M742="PLACED",(((L742-1)*'complete results log'!$B$2)*(1-$B$3))-'complete results log'!$B$2,IF(J742=0,-'complete results log'!$B$2,-('complete results log'!$B$2*2))))))*E742</f>
        <v>-0</v>
      </c>
      <c r="R742" s="46">
        <f>(IF(M742="WON-EW",((((F742-1)*J742)*'complete results log'!$B$2)+('complete results log'!$B$2*(F742-1))),IF(M742="WON",((((F742-1)*J742)*'complete results log'!$B$2)+('complete results log'!$B$2*(F742-1))),IF(M742="PLACED",((((F742-1)*J742)*'complete results log'!$B$2)-'complete results log'!$B$2),IF(J742=0,-'complete results log'!$B$2,IF(J742=0,-'complete results log'!$B$2,-('complete results log'!$B$2*2)))))))*E742</f>
        <v>-0</v>
      </c>
      <c r="S742" s="3"/>
      <c r="T742" s="3"/>
      <c r="U742" s="3"/>
      <c r="V742" s="3"/>
      <c r="W742" s="3"/>
      <c r="X742" s="3"/>
      <c r="Y742" s="3"/>
      <c r="Z742" s="3"/>
    </row>
    <row ht="12" customHeight="1" r="743">
      <c r="A743" s="26"/>
      <c r="B743" s="28"/>
      <c r="C743" s="29"/>
      <c r="D743" s="29"/>
      <c r="E743" s="29"/>
      <c r="F743" s="29"/>
      <c r="G743" s="29"/>
      <c r="H743" s="43"/>
      <c r="I743" s="43"/>
      <c r="J743" s="43"/>
      <c r="K743" s="29"/>
      <c r="L743" s="29"/>
      <c r="M743" s="20"/>
      <c r="N743" s="45">
        <f>((G743-1)*(1-(IF(H743="no",0,'complete results log'!$B$3)))+1)</f>
        <v>0.05</v>
      </c>
      <c r="O743" s="45">
        <f>E743*IF(I743="yes",2,1)</f>
        <v>0</v>
      </c>
      <c r="P743" s="46">
        <f>(IF(M743="WON-EW",((((N743-1)*J743)*'complete results log'!$B$2)+('complete results log'!$B$2*(N743-1))),IF(M743="WON",((((N743-1)*J743)*'complete results log'!$B$2)+('complete results log'!$B$2*(N743-1))),IF(M743="PLACED",((((N743-1)*J743)*'complete results log'!$B$2)-'complete results log'!$B$2),IF(J743=0,-'complete results log'!$B$2,IF(J743=0,-'complete results log'!$B$2,-('complete results log'!$B$2*2)))))))*E743</f>
        <v>-0</v>
      </c>
      <c r="Q743" s="46">
        <f>(IF(M743="WON-EW",(((K743-1)*'complete results log'!$B$2)*(1-$B$3))+(((L743-1)*'complete results log'!$B$2)*(1-$B$3)),IF(M743="WON",(((K743-1)*'complete results log'!$B$2)*(1-$B$3)),IF(M743="PLACED",(((L743-1)*'complete results log'!$B$2)*(1-$B$3))-'complete results log'!$B$2,IF(J743=0,-'complete results log'!$B$2,-('complete results log'!$B$2*2))))))*E743</f>
        <v>-0</v>
      </c>
      <c r="R743" s="46">
        <f>(IF(M743="WON-EW",((((F743-1)*J743)*'complete results log'!$B$2)+('complete results log'!$B$2*(F743-1))),IF(M743="WON",((((F743-1)*J743)*'complete results log'!$B$2)+('complete results log'!$B$2*(F743-1))),IF(M743="PLACED",((((F743-1)*J743)*'complete results log'!$B$2)-'complete results log'!$B$2),IF(J743=0,-'complete results log'!$B$2,IF(J743=0,-'complete results log'!$B$2,-('complete results log'!$B$2*2)))))))*E743</f>
        <v>-0</v>
      </c>
      <c r="S743" s="3"/>
      <c r="T743" s="3"/>
      <c r="U743" s="3"/>
      <c r="V743" s="3"/>
      <c r="W743" s="3"/>
      <c r="X743" s="3"/>
      <c r="Y743" s="3"/>
      <c r="Z743" s="3"/>
    </row>
    <row ht="12" customHeight="1" r="744">
      <c r="A744" s="26"/>
      <c r="B744" s="28"/>
      <c r="C744" s="29"/>
      <c r="D744" s="29"/>
      <c r="E744" s="29"/>
      <c r="F744" s="29"/>
      <c r="G744" s="29"/>
      <c r="H744" s="43"/>
      <c r="I744" s="43"/>
      <c r="J744" s="43"/>
      <c r="K744" s="29"/>
      <c r="L744" s="29"/>
      <c r="M744" s="20"/>
      <c r="N744" s="45">
        <f>((G744-1)*(1-(IF(H744="no",0,'complete results log'!$B$3)))+1)</f>
        <v>0.05</v>
      </c>
      <c r="O744" s="45">
        <f>E744*IF(I744="yes",2,1)</f>
        <v>0</v>
      </c>
      <c r="P744" s="46">
        <f>(IF(M744="WON-EW",((((N744-1)*J744)*'complete results log'!$B$2)+('complete results log'!$B$2*(N744-1))),IF(M744="WON",((((N744-1)*J744)*'complete results log'!$B$2)+('complete results log'!$B$2*(N744-1))),IF(M744="PLACED",((((N744-1)*J744)*'complete results log'!$B$2)-'complete results log'!$B$2),IF(J744=0,-'complete results log'!$B$2,IF(J744=0,-'complete results log'!$B$2,-('complete results log'!$B$2*2)))))))*E744</f>
        <v>-0</v>
      </c>
      <c r="Q744" s="46">
        <f>(IF(M744="WON-EW",(((K744-1)*'complete results log'!$B$2)*(1-$B$3))+(((L744-1)*'complete results log'!$B$2)*(1-$B$3)),IF(M744="WON",(((K744-1)*'complete results log'!$B$2)*(1-$B$3)),IF(M744="PLACED",(((L744-1)*'complete results log'!$B$2)*(1-$B$3))-'complete results log'!$B$2,IF(J744=0,-'complete results log'!$B$2,-('complete results log'!$B$2*2))))))*E744</f>
        <v>-0</v>
      </c>
      <c r="R744" s="46">
        <f>(IF(M744="WON-EW",((((F744-1)*J744)*'complete results log'!$B$2)+('complete results log'!$B$2*(F744-1))),IF(M744="WON",((((F744-1)*J744)*'complete results log'!$B$2)+('complete results log'!$B$2*(F744-1))),IF(M744="PLACED",((((F744-1)*J744)*'complete results log'!$B$2)-'complete results log'!$B$2),IF(J744=0,-'complete results log'!$B$2,IF(J744=0,-'complete results log'!$B$2,-('complete results log'!$B$2*2)))))))*E744</f>
        <v>-0</v>
      </c>
      <c r="S744" s="3"/>
      <c r="T744" s="3"/>
      <c r="U744" s="3"/>
      <c r="V744" s="3"/>
      <c r="W744" s="3"/>
      <c r="X744" s="3"/>
      <c r="Y744" s="3"/>
      <c r="Z744" s="3"/>
    </row>
    <row ht="12" customHeight="1" r="745">
      <c r="A745" s="26"/>
      <c r="B745" s="28"/>
      <c r="C745" s="29"/>
      <c r="D745" s="29"/>
      <c r="E745" s="29"/>
      <c r="F745" s="29"/>
      <c r="G745" s="29"/>
      <c r="H745" s="43"/>
      <c r="I745" s="43"/>
      <c r="J745" s="43"/>
      <c r="K745" s="29"/>
      <c r="L745" s="29"/>
      <c r="M745" s="20"/>
      <c r="N745" s="45">
        <f>((G745-1)*(1-(IF(H745="no",0,'complete results log'!$B$3)))+1)</f>
        <v>0.05</v>
      </c>
      <c r="O745" s="45">
        <f>E745*IF(I745="yes",2,1)</f>
        <v>0</v>
      </c>
      <c r="P745" s="46">
        <f>(IF(M745="WON-EW",((((N745-1)*J745)*'complete results log'!$B$2)+('complete results log'!$B$2*(N745-1))),IF(M745="WON",((((N745-1)*J745)*'complete results log'!$B$2)+('complete results log'!$B$2*(N745-1))),IF(M745="PLACED",((((N745-1)*J745)*'complete results log'!$B$2)-'complete results log'!$B$2),IF(J745=0,-'complete results log'!$B$2,IF(J745=0,-'complete results log'!$B$2,-('complete results log'!$B$2*2)))))))*E745</f>
        <v>-0</v>
      </c>
      <c r="Q745" s="46">
        <f>(IF(M745="WON-EW",(((K745-1)*'complete results log'!$B$2)*(1-$B$3))+(((L745-1)*'complete results log'!$B$2)*(1-$B$3)),IF(M745="WON",(((K745-1)*'complete results log'!$B$2)*(1-$B$3)),IF(M745="PLACED",(((L745-1)*'complete results log'!$B$2)*(1-$B$3))-'complete results log'!$B$2,IF(J745=0,-'complete results log'!$B$2,-('complete results log'!$B$2*2))))))*E745</f>
        <v>-0</v>
      </c>
      <c r="R745" s="46">
        <f>(IF(M745="WON-EW",((((F745-1)*J745)*'complete results log'!$B$2)+('complete results log'!$B$2*(F745-1))),IF(M745="WON",((((F745-1)*J745)*'complete results log'!$B$2)+('complete results log'!$B$2*(F745-1))),IF(M745="PLACED",((((F745-1)*J745)*'complete results log'!$B$2)-'complete results log'!$B$2),IF(J745=0,-'complete results log'!$B$2,IF(J745=0,-'complete results log'!$B$2,-('complete results log'!$B$2*2)))))))*E745</f>
        <v>-0</v>
      </c>
      <c r="S745" s="3"/>
      <c r="T745" s="3"/>
      <c r="U745" s="3"/>
      <c r="V745" s="3"/>
      <c r="W745" s="3"/>
      <c r="X745" s="3"/>
      <c r="Y745" s="3"/>
      <c r="Z745" s="3"/>
    </row>
    <row ht="12" customHeight="1" r="746">
      <c r="A746" s="26"/>
      <c r="B746" s="28"/>
      <c r="C746" s="29"/>
      <c r="D746" s="29"/>
      <c r="E746" s="29"/>
      <c r="F746" s="29"/>
      <c r="G746" s="29"/>
      <c r="H746" s="43"/>
      <c r="I746" s="43"/>
      <c r="J746" s="43"/>
      <c r="K746" s="29"/>
      <c r="L746" s="29"/>
      <c r="M746" s="20"/>
      <c r="N746" s="45">
        <f>((G746-1)*(1-(IF(H746="no",0,'complete results log'!$B$3)))+1)</f>
        <v>0.05</v>
      </c>
      <c r="O746" s="45">
        <f>E746*IF(I746="yes",2,1)</f>
        <v>0</v>
      </c>
      <c r="P746" s="46">
        <f>(IF(M746="WON-EW",((((N746-1)*J746)*'complete results log'!$B$2)+('complete results log'!$B$2*(N746-1))),IF(M746="WON",((((N746-1)*J746)*'complete results log'!$B$2)+('complete results log'!$B$2*(N746-1))),IF(M746="PLACED",((((N746-1)*J746)*'complete results log'!$B$2)-'complete results log'!$B$2),IF(J746=0,-'complete results log'!$B$2,IF(J746=0,-'complete results log'!$B$2,-('complete results log'!$B$2*2)))))))*E746</f>
        <v>-0</v>
      </c>
      <c r="Q746" s="46">
        <f>(IF(M746="WON-EW",(((K746-1)*'complete results log'!$B$2)*(1-$B$3))+(((L746-1)*'complete results log'!$B$2)*(1-$B$3)),IF(M746="WON",(((K746-1)*'complete results log'!$B$2)*(1-$B$3)),IF(M746="PLACED",(((L746-1)*'complete results log'!$B$2)*(1-$B$3))-'complete results log'!$B$2,IF(J746=0,-'complete results log'!$B$2,-('complete results log'!$B$2*2))))))*E746</f>
        <v>-0</v>
      </c>
      <c r="R746" s="46">
        <f>(IF(M746="WON-EW",((((F746-1)*J746)*'complete results log'!$B$2)+('complete results log'!$B$2*(F746-1))),IF(M746="WON",((((F746-1)*J746)*'complete results log'!$B$2)+('complete results log'!$B$2*(F746-1))),IF(M746="PLACED",((((F746-1)*J746)*'complete results log'!$B$2)-'complete results log'!$B$2),IF(J746=0,-'complete results log'!$B$2,IF(J746=0,-'complete results log'!$B$2,-('complete results log'!$B$2*2)))))))*E746</f>
        <v>-0</v>
      </c>
      <c r="S746" s="3"/>
      <c r="T746" s="3"/>
      <c r="U746" s="3"/>
      <c r="V746" s="3"/>
      <c r="W746" s="3"/>
      <c r="X746" s="3"/>
      <c r="Y746" s="3"/>
      <c r="Z746" s="3"/>
    </row>
    <row ht="12" customHeight="1" r="747">
      <c r="A747" s="26"/>
      <c r="B747" s="28"/>
      <c r="C747" s="29"/>
      <c r="D747" s="29"/>
      <c r="E747" s="29"/>
      <c r="F747" s="29"/>
      <c r="G747" s="29"/>
      <c r="H747" s="43"/>
      <c r="I747" s="43"/>
      <c r="J747" s="43"/>
      <c r="K747" s="29"/>
      <c r="L747" s="29"/>
      <c r="M747" s="20"/>
      <c r="N747" s="45">
        <f>((G747-1)*(1-(IF(H747="no",0,'complete results log'!$B$3)))+1)</f>
        <v>0.05</v>
      </c>
      <c r="O747" s="45">
        <f>E747*IF(I747="yes",2,1)</f>
        <v>0</v>
      </c>
      <c r="P747" s="46">
        <f>(IF(M747="WON-EW",((((N747-1)*J747)*'complete results log'!$B$2)+('complete results log'!$B$2*(N747-1))),IF(M747="WON",((((N747-1)*J747)*'complete results log'!$B$2)+('complete results log'!$B$2*(N747-1))),IF(M747="PLACED",((((N747-1)*J747)*'complete results log'!$B$2)-'complete results log'!$B$2),IF(J747=0,-'complete results log'!$B$2,IF(J747=0,-'complete results log'!$B$2,-('complete results log'!$B$2*2)))))))*E747</f>
        <v>-0</v>
      </c>
      <c r="Q747" s="46">
        <f>(IF(M747="WON-EW",(((K747-1)*'complete results log'!$B$2)*(1-$B$3))+(((L747-1)*'complete results log'!$B$2)*(1-$B$3)),IF(M747="WON",(((K747-1)*'complete results log'!$B$2)*(1-$B$3)),IF(M747="PLACED",(((L747-1)*'complete results log'!$B$2)*(1-$B$3))-'complete results log'!$B$2,IF(J747=0,-'complete results log'!$B$2,-('complete results log'!$B$2*2))))))*E747</f>
        <v>-0</v>
      </c>
      <c r="R747" s="46">
        <f>(IF(M747="WON-EW",((((F747-1)*J747)*'complete results log'!$B$2)+('complete results log'!$B$2*(F747-1))),IF(M747="WON",((((F747-1)*J747)*'complete results log'!$B$2)+('complete results log'!$B$2*(F747-1))),IF(M747="PLACED",((((F747-1)*J747)*'complete results log'!$B$2)-'complete results log'!$B$2),IF(J747=0,-'complete results log'!$B$2,IF(J747=0,-'complete results log'!$B$2,-('complete results log'!$B$2*2)))))))*E747</f>
        <v>-0</v>
      </c>
      <c r="S747" s="3"/>
      <c r="T747" s="3"/>
      <c r="U747" s="3"/>
      <c r="V747" s="3"/>
      <c r="W747" s="3"/>
      <c r="X747" s="3"/>
      <c r="Y747" s="3"/>
      <c r="Z747" s="3"/>
    </row>
    <row ht="12" customHeight="1" r="748">
      <c r="A748" s="26"/>
      <c r="B748" s="28"/>
      <c r="C748" s="29"/>
      <c r="D748" s="29"/>
      <c r="E748" s="29"/>
      <c r="F748" s="29"/>
      <c r="G748" s="29"/>
      <c r="H748" s="43"/>
      <c r="I748" s="43"/>
      <c r="J748" s="43"/>
      <c r="K748" s="29"/>
      <c r="L748" s="29"/>
      <c r="M748" s="20"/>
      <c r="N748" s="45">
        <f>((G748-1)*(1-(IF(H748="no",0,'complete results log'!$B$3)))+1)</f>
        <v>0.05</v>
      </c>
      <c r="O748" s="45">
        <f>E748*IF(I748="yes",2,1)</f>
        <v>0</v>
      </c>
      <c r="P748" s="46">
        <f>(IF(M748="WON-EW",((((N748-1)*J748)*'complete results log'!$B$2)+('complete results log'!$B$2*(N748-1))),IF(M748="WON",((((N748-1)*J748)*'complete results log'!$B$2)+('complete results log'!$B$2*(N748-1))),IF(M748="PLACED",((((N748-1)*J748)*'complete results log'!$B$2)-'complete results log'!$B$2),IF(J748=0,-'complete results log'!$B$2,IF(J748=0,-'complete results log'!$B$2,-('complete results log'!$B$2*2)))))))*E748</f>
        <v>-0</v>
      </c>
      <c r="Q748" s="46">
        <f>(IF(M748="WON-EW",(((K748-1)*'complete results log'!$B$2)*(1-$B$3))+(((L748-1)*'complete results log'!$B$2)*(1-$B$3)),IF(M748="WON",(((K748-1)*'complete results log'!$B$2)*(1-$B$3)),IF(M748="PLACED",(((L748-1)*'complete results log'!$B$2)*(1-$B$3))-'complete results log'!$B$2,IF(J748=0,-'complete results log'!$B$2,-('complete results log'!$B$2*2))))))*E748</f>
        <v>-0</v>
      </c>
      <c r="R748" s="46">
        <f>(IF(M748="WON-EW",((((F748-1)*J748)*'complete results log'!$B$2)+('complete results log'!$B$2*(F748-1))),IF(M748="WON",((((F748-1)*J748)*'complete results log'!$B$2)+('complete results log'!$B$2*(F748-1))),IF(M748="PLACED",((((F748-1)*J748)*'complete results log'!$B$2)-'complete results log'!$B$2),IF(J748=0,-'complete results log'!$B$2,IF(J748=0,-'complete results log'!$B$2,-('complete results log'!$B$2*2)))))))*E748</f>
        <v>-0</v>
      </c>
      <c r="S748" s="3"/>
      <c r="T748" s="3"/>
      <c r="U748" s="3"/>
      <c r="V748" s="3"/>
      <c r="W748" s="3"/>
      <c r="X748" s="3"/>
      <c r="Y748" s="3"/>
      <c r="Z748" s="3"/>
    </row>
    <row ht="12" customHeight="1" r="749">
      <c r="A749" s="26"/>
      <c r="B749" s="28"/>
      <c r="C749" s="29"/>
      <c r="D749" s="29"/>
      <c r="E749" s="29"/>
      <c r="F749" s="29"/>
      <c r="G749" s="29"/>
      <c r="H749" s="43"/>
      <c r="I749" s="43"/>
      <c r="J749" s="43"/>
      <c r="K749" s="29"/>
      <c r="L749" s="29"/>
      <c r="M749" s="20"/>
      <c r="N749" s="45">
        <f>((G749-1)*(1-(IF(H749="no",0,'complete results log'!$B$3)))+1)</f>
        <v>0.05</v>
      </c>
      <c r="O749" s="45">
        <f>E749*IF(I749="yes",2,1)</f>
        <v>0</v>
      </c>
      <c r="P749" s="46">
        <f>(IF(M749="WON-EW",((((N749-1)*J749)*'complete results log'!$B$2)+('complete results log'!$B$2*(N749-1))),IF(M749="WON",((((N749-1)*J749)*'complete results log'!$B$2)+('complete results log'!$B$2*(N749-1))),IF(M749="PLACED",((((N749-1)*J749)*'complete results log'!$B$2)-'complete results log'!$B$2),IF(J749=0,-'complete results log'!$B$2,IF(J749=0,-'complete results log'!$B$2,-('complete results log'!$B$2*2)))))))*E749</f>
        <v>-0</v>
      </c>
      <c r="Q749" s="46">
        <f>(IF(M749="WON-EW",(((K749-1)*'complete results log'!$B$2)*(1-$B$3))+(((L749-1)*'complete results log'!$B$2)*(1-$B$3)),IF(M749="WON",(((K749-1)*'complete results log'!$B$2)*(1-$B$3)),IF(M749="PLACED",(((L749-1)*'complete results log'!$B$2)*(1-$B$3))-'complete results log'!$B$2,IF(J749=0,-'complete results log'!$B$2,-('complete results log'!$B$2*2))))))*E749</f>
        <v>-0</v>
      </c>
      <c r="R749" s="46">
        <f>(IF(M749="WON-EW",((((F749-1)*J749)*'complete results log'!$B$2)+('complete results log'!$B$2*(F749-1))),IF(M749="WON",((((F749-1)*J749)*'complete results log'!$B$2)+('complete results log'!$B$2*(F749-1))),IF(M749="PLACED",((((F749-1)*J749)*'complete results log'!$B$2)-'complete results log'!$B$2),IF(J749=0,-'complete results log'!$B$2,IF(J749=0,-'complete results log'!$B$2,-('complete results log'!$B$2*2)))))))*E749</f>
        <v>-0</v>
      </c>
      <c r="S749" s="3"/>
      <c r="T749" s="3"/>
      <c r="U749" s="3"/>
      <c r="V749" s="3"/>
      <c r="W749" s="3"/>
      <c r="X749" s="3"/>
      <c r="Y749" s="3"/>
      <c r="Z749" s="3"/>
    </row>
    <row ht="12" customHeight="1" r="750">
      <c r="A750" s="26"/>
      <c r="B750" s="28"/>
      <c r="C750" s="29"/>
      <c r="D750" s="29"/>
      <c r="E750" s="29"/>
      <c r="F750" s="29"/>
      <c r="G750" s="29"/>
      <c r="H750" s="43"/>
      <c r="I750" s="43"/>
      <c r="J750" s="43"/>
      <c r="K750" s="29"/>
      <c r="L750" s="29"/>
      <c r="M750" s="20"/>
      <c r="N750" s="45">
        <f>((G750-1)*(1-(IF(H750="no",0,'complete results log'!$B$3)))+1)</f>
        <v>0.05</v>
      </c>
      <c r="O750" s="45">
        <f>E750*IF(I750="yes",2,1)</f>
        <v>0</v>
      </c>
      <c r="P750" s="46">
        <f>(IF(M750="WON-EW",((((N750-1)*J750)*'complete results log'!$B$2)+('complete results log'!$B$2*(N750-1))),IF(M750="WON",((((N750-1)*J750)*'complete results log'!$B$2)+('complete results log'!$B$2*(N750-1))),IF(M750="PLACED",((((N750-1)*J750)*'complete results log'!$B$2)-'complete results log'!$B$2),IF(J750=0,-'complete results log'!$B$2,IF(J750=0,-'complete results log'!$B$2,-('complete results log'!$B$2*2)))))))*E750</f>
        <v>-0</v>
      </c>
      <c r="Q750" s="46">
        <f>(IF(M750="WON-EW",(((K750-1)*'complete results log'!$B$2)*(1-$B$3))+(((L750-1)*'complete results log'!$B$2)*(1-$B$3)),IF(M750="WON",(((K750-1)*'complete results log'!$B$2)*(1-$B$3)),IF(M750="PLACED",(((L750-1)*'complete results log'!$B$2)*(1-$B$3))-'complete results log'!$B$2,IF(J750=0,-'complete results log'!$B$2,-('complete results log'!$B$2*2))))))*E750</f>
        <v>-0</v>
      </c>
      <c r="R750" s="46">
        <f>(IF(M750="WON-EW",((((F750-1)*J750)*'complete results log'!$B$2)+('complete results log'!$B$2*(F750-1))),IF(M750="WON",((((F750-1)*J750)*'complete results log'!$B$2)+('complete results log'!$B$2*(F750-1))),IF(M750="PLACED",((((F750-1)*J750)*'complete results log'!$B$2)-'complete results log'!$B$2),IF(J750=0,-'complete results log'!$B$2,IF(J750=0,-'complete results log'!$B$2,-('complete results log'!$B$2*2)))))))*E750</f>
        <v>-0</v>
      </c>
      <c r="S750" s="3"/>
      <c r="T750" s="3"/>
      <c r="U750" s="3"/>
      <c r="V750" s="3"/>
      <c r="W750" s="3"/>
      <c r="X750" s="3"/>
      <c r="Y750" s="3"/>
      <c r="Z750" s="3"/>
    </row>
    <row ht="12" customHeight="1" r="751">
      <c r="A751" s="26"/>
      <c r="B751" s="28"/>
      <c r="C751" s="29"/>
      <c r="D751" s="29"/>
      <c r="E751" s="29"/>
      <c r="F751" s="29"/>
      <c r="G751" s="29"/>
      <c r="H751" s="43"/>
      <c r="I751" s="43"/>
      <c r="J751" s="43"/>
      <c r="K751" s="29"/>
      <c r="L751" s="29"/>
      <c r="M751" s="20"/>
      <c r="N751" s="45">
        <f>((G751-1)*(1-(IF(H751="no",0,'complete results log'!$B$3)))+1)</f>
        <v>0.05</v>
      </c>
      <c r="O751" s="45">
        <f>E751*IF(I751="yes",2,1)</f>
        <v>0</v>
      </c>
      <c r="P751" s="46">
        <f>(IF(M751="WON-EW",((((N751-1)*J751)*'complete results log'!$B$2)+('complete results log'!$B$2*(N751-1))),IF(M751="WON",((((N751-1)*J751)*'complete results log'!$B$2)+('complete results log'!$B$2*(N751-1))),IF(M751="PLACED",((((N751-1)*J751)*'complete results log'!$B$2)-'complete results log'!$B$2),IF(J751=0,-'complete results log'!$B$2,IF(J751=0,-'complete results log'!$B$2,-('complete results log'!$B$2*2)))))))*E751</f>
        <v>-0</v>
      </c>
      <c r="Q751" s="46">
        <f>(IF(M751="WON-EW",(((K751-1)*'complete results log'!$B$2)*(1-$B$3))+(((L751-1)*'complete results log'!$B$2)*(1-$B$3)),IF(M751="WON",(((K751-1)*'complete results log'!$B$2)*(1-$B$3)),IF(M751="PLACED",(((L751-1)*'complete results log'!$B$2)*(1-$B$3))-'complete results log'!$B$2,IF(J751=0,-'complete results log'!$B$2,-('complete results log'!$B$2*2))))))*E751</f>
        <v>-0</v>
      </c>
      <c r="R751" s="46">
        <f>(IF(M751="WON-EW",((((F751-1)*J751)*'complete results log'!$B$2)+('complete results log'!$B$2*(F751-1))),IF(M751="WON",((((F751-1)*J751)*'complete results log'!$B$2)+('complete results log'!$B$2*(F751-1))),IF(M751="PLACED",((((F751-1)*J751)*'complete results log'!$B$2)-'complete results log'!$B$2),IF(J751=0,-'complete results log'!$B$2,IF(J751=0,-'complete results log'!$B$2,-('complete results log'!$B$2*2)))))))*E751</f>
        <v>-0</v>
      </c>
      <c r="S751" s="3"/>
      <c r="T751" s="3"/>
      <c r="U751" s="3"/>
      <c r="V751" s="3"/>
      <c r="W751" s="3"/>
      <c r="X751" s="3"/>
      <c r="Y751" s="3"/>
      <c r="Z751" s="3"/>
    </row>
    <row ht="12" customHeight="1" r="752">
      <c r="A752" s="26"/>
      <c r="B752" s="28"/>
      <c r="C752" s="29"/>
      <c r="D752" s="29"/>
      <c r="E752" s="29"/>
      <c r="F752" s="29"/>
      <c r="G752" s="29"/>
      <c r="H752" s="43"/>
      <c r="I752" s="43"/>
      <c r="J752" s="43"/>
      <c r="K752" s="29"/>
      <c r="L752" s="29"/>
      <c r="M752" s="20"/>
      <c r="N752" s="45">
        <f>((G752-1)*(1-(IF(H752="no",0,'complete results log'!$B$3)))+1)</f>
        <v>0.05</v>
      </c>
      <c r="O752" s="45">
        <f>E752*IF(I752="yes",2,1)</f>
        <v>0</v>
      </c>
      <c r="P752" s="46">
        <f>(IF(M752="WON-EW",((((N752-1)*J752)*'complete results log'!$B$2)+('complete results log'!$B$2*(N752-1))),IF(M752="WON",((((N752-1)*J752)*'complete results log'!$B$2)+('complete results log'!$B$2*(N752-1))),IF(M752="PLACED",((((N752-1)*J752)*'complete results log'!$B$2)-'complete results log'!$B$2),IF(J752=0,-'complete results log'!$B$2,IF(J752=0,-'complete results log'!$B$2,-('complete results log'!$B$2*2)))))))*E752</f>
        <v>-0</v>
      </c>
      <c r="Q752" s="46">
        <f>(IF(M752="WON-EW",(((K752-1)*'complete results log'!$B$2)*(1-$B$3))+(((L752-1)*'complete results log'!$B$2)*(1-$B$3)),IF(M752="WON",(((K752-1)*'complete results log'!$B$2)*(1-$B$3)),IF(M752="PLACED",(((L752-1)*'complete results log'!$B$2)*(1-$B$3))-'complete results log'!$B$2,IF(J752=0,-'complete results log'!$B$2,-('complete results log'!$B$2*2))))))*E752</f>
        <v>-0</v>
      </c>
      <c r="R752" s="46">
        <f>(IF(M752="WON-EW",((((F752-1)*J752)*'complete results log'!$B$2)+('complete results log'!$B$2*(F752-1))),IF(M752="WON",((((F752-1)*J752)*'complete results log'!$B$2)+('complete results log'!$B$2*(F752-1))),IF(M752="PLACED",((((F752-1)*J752)*'complete results log'!$B$2)-'complete results log'!$B$2),IF(J752=0,-'complete results log'!$B$2,IF(J752=0,-'complete results log'!$B$2,-('complete results log'!$B$2*2)))))))*E752</f>
        <v>-0</v>
      </c>
      <c r="S752" s="3"/>
      <c r="T752" s="3"/>
      <c r="U752" s="3"/>
      <c r="V752" s="3"/>
      <c r="W752" s="3"/>
      <c r="X752" s="3"/>
      <c r="Y752" s="3"/>
      <c r="Z752" s="3"/>
    </row>
    <row ht="12" customHeight="1" r="753">
      <c r="A753" s="26"/>
      <c r="B753" s="28"/>
      <c r="C753" s="29"/>
      <c r="D753" s="29"/>
      <c r="E753" s="29"/>
      <c r="F753" s="29"/>
      <c r="G753" s="29"/>
      <c r="H753" s="43"/>
      <c r="I753" s="43"/>
      <c r="J753" s="43"/>
      <c r="K753" s="29"/>
      <c r="L753" s="29"/>
      <c r="M753" s="20"/>
      <c r="N753" s="45">
        <f>((G753-1)*(1-(IF(H753="no",0,'complete results log'!$B$3)))+1)</f>
        <v>0.05</v>
      </c>
      <c r="O753" s="45">
        <f>E753*IF(I753="yes",2,1)</f>
        <v>0</v>
      </c>
      <c r="P753" s="46">
        <f>(IF(M753="WON-EW",((((N753-1)*J753)*'complete results log'!$B$2)+('complete results log'!$B$2*(N753-1))),IF(M753="WON",((((N753-1)*J753)*'complete results log'!$B$2)+('complete results log'!$B$2*(N753-1))),IF(M753="PLACED",((((N753-1)*J753)*'complete results log'!$B$2)-'complete results log'!$B$2),IF(J753=0,-'complete results log'!$B$2,IF(J753=0,-'complete results log'!$B$2,-('complete results log'!$B$2*2)))))))*E753</f>
        <v>-0</v>
      </c>
      <c r="Q753" s="46">
        <f>(IF(M753="WON-EW",(((K753-1)*'complete results log'!$B$2)*(1-$B$3))+(((L753-1)*'complete results log'!$B$2)*(1-$B$3)),IF(M753="WON",(((K753-1)*'complete results log'!$B$2)*(1-$B$3)),IF(M753="PLACED",(((L753-1)*'complete results log'!$B$2)*(1-$B$3))-'complete results log'!$B$2,IF(J753=0,-'complete results log'!$B$2,-('complete results log'!$B$2*2))))))*E753</f>
        <v>-0</v>
      </c>
      <c r="R753" s="46">
        <f>(IF(M753="WON-EW",((((F753-1)*J753)*'complete results log'!$B$2)+('complete results log'!$B$2*(F753-1))),IF(M753="WON",((((F753-1)*J753)*'complete results log'!$B$2)+('complete results log'!$B$2*(F753-1))),IF(M753="PLACED",((((F753-1)*J753)*'complete results log'!$B$2)-'complete results log'!$B$2),IF(J753=0,-'complete results log'!$B$2,IF(J753=0,-'complete results log'!$B$2,-('complete results log'!$B$2*2)))))))*E753</f>
        <v>-0</v>
      </c>
      <c r="S753" s="3"/>
      <c r="T753" s="3"/>
      <c r="U753" s="3"/>
      <c r="V753" s="3"/>
      <c r="W753" s="3"/>
      <c r="X753" s="3"/>
      <c r="Y753" s="3"/>
      <c r="Z753" s="3"/>
    </row>
    <row ht="12" customHeight="1" r="754">
      <c r="A754" s="26"/>
      <c r="B754" s="28"/>
      <c r="C754" s="29"/>
      <c r="D754" s="29"/>
      <c r="E754" s="29"/>
      <c r="F754" s="29"/>
      <c r="G754" s="29"/>
      <c r="H754" s="43"/>
      <c r="I754" s="43"/>
      <c r="J754" s="43"/>
      <c r="K754" s="29"/>
      <c r="L754" s="29"/>
      <c r="M754" s="20"/>
      <c r="N754" s="45">
        <f>((G754-1)*(1-(IF(H754="no",0,'complete results log'!$B$3)))+1)</f>
        <v>0.05</v>
      </c>
      <c r="O754" s="45">
        <f>E754*IF(I754="yes",2,1)</f>
        <v>0</v>
      </c>
      <c r="P754" s="46">
        <f>(IF(M754="WON-EW",((((N754-1)*J754)*'complete results log'!$B$2)+('complete results log'!$B$2*(N754-1))),IF(M754="WON",((((N754-1)*J754)*'complete results log'!$B$2)+('complete results log'!$B$2*(N754-1))),IF(M754="PLACED",((((N754-1)*J754)*'complete results log'!$B$2)-'complete results log'!$B$2),IF(J754=0,-'complete results log'!$B$2,IF(J754=0,-'complete results log'!$B$2,-('complete results log'!$B$2*2)))))))*E754</f>
        <v>-0</v>
      </c>
      <c r="Q754" s="46">
        <f>(IF(M754="WON-EW",(((K754-1)*'complete results log'!$B$2)*(1-$B$3))+(((L754-1)*'complete results log'!$B$2)*(1-$B$3)),IF(M754="WON",(((K754-1)*'complete results log'!$B$2)*(1-$B$3)),IF(M754="PLACED",(((L754-1)*'complete results log'!$B$2)*(1-$B$3))-'complete results log'!$B$2,IF(J754=0,-'complete results log'!$B$2,-('complete results log'!$B$2*2))))))*E754</f>
        <v>-0</v>
      </c>
      <c r="R754" s="46">
        <f>(IF(M754="WON-EW",((((F754-1)*J754)*'complete results log'!$B$2)+('complete results log'!$B$2*(F754-1))),IF(M754="WON",((((F754-1)*J754)*'complete results log'!$B$2)+('complete results log'!$B$2*(F754-1))),IF(M754="PLACED",((((F754-1)*J754)*'complete results log'!$B$2)-'complete results log'!$B$2),IF(J754=0,-'complete results log'!$B$2,IF(J754=0,-'complete results log'!$B$2,-('complete results log'!$B$2*2)))))))*E754</f>
        <v>-0</v>
      </c>
      <c r="S754" s="3"/>
      <c r="T754" s="3"/>
      <c r="U754" s="3"/>
      <c r="V754" s="3"/>
      <c r="W754" s="3"/>
      <c r="X754" s="3"/>
      <c r="Y754" s="3"/>
      <c r="Z754" s="3"/>
    </row>
    <row ht="12" customHeight="1" r="755">
      <c r="A755" s="26"/>
      <c r="B755" s="28"/>
      <c r="C755" s="29"/>
      <c r="D755" s="29"/>
      <c r="E755" s="29"/>
      <c r="F755" s="29"/>
      <c r="G755" s="29"/>
      <c r="H755" s="43"/>
      <c r="I755" s="43"/>
      <c r="J755" s="43"/>
      <c r="K755" s="29"/>
      <c r="L755" s="29"/>
      <c r="M755" s="20"/>
      <c r="N755" s="45">
        <f>((G755-1)*(1-(IF(H755="no",0,'complete results log'!$B$3)))+1)</f>
        <v>0.05</v>
      </c>
      <c r="O755" s="45">
        <f>E755*IF(I755="yes",2,1)</f>
        <v>0</v>
      </c>
      <c r="P755" s="46">
        <f>(IF(M755="WON-EW",((((N755-1)*J755)*'complete results log'!$B$2)+('complete results log'!$B$2*(N755-1))),IF(M755="WON",((((N755-1)*J755)*'complete results log'!$B$2)+('complete results log'!$B$2*(N755-1))),IF(M755="PLACED",((((N755-1)*J755)*'complete results log'!$B$2)-'complete results log'!$B$2),IF(J755=0,-'complete results log'!$B$2,IF(J755=0,-'complete results log'!$B$2,-('complete results log'!$B$2*2)))))))*E755</f>
        <v>-0</v>
      </c>
      <c r="Q755" s="46">
        <f>(IF(M755="WON-EW",(((K755-1)*'complete results log'!$B$2)*(1-$B$3))+(((L755-1)*'complete results log'!$B$2)*(1-$B$3)),IF(M755="WON",(((K755-1)*'complete results log'!$B$2)*(1-$B$3)),IF(M755="PLACED",(((L755-1)*'complete results log'!$B$2)*(1-$B$3))-'complete results log'!$B$2,IF(J755=0,-'complete results log'!$B$2,-('complete results log'!$B$2*2))))))*E755</f>
        <v>-0</v>
      </c>
      <c r="R755" s="46">
        <f>(IF(M755="WON-EW",((((F755-1)*J755)*'complete results log'!$B$2)+('complete results log'!$B$2*(F755-1))),IF(M755="WON",((((F755-1)*J755)*'complete results log'!$B$2)+('complete results log'!$B$2*(F755-1))),IF(M755="PLACED",((((F755-1)*J755)*'complete results log'!$B$2)-'complete results log'!$B$2),IF(J755=0,-'complete results log'!$B$2,IF(J755=0,-'complete results log'!$B$2,-('complete results log'!$B$2*2)))))))*E755</f>
        <v>-0</v>
      </c>
      <c r="S755" s="3"/>
      <c r="T755" s="3"/>
      <c r="U755" s="3"/>
      <c r="V755" s="3"/>
      <c r="W755" s="3"/>
      <c r="X755" s="3"/>
      <c r="Y755" s="3"/>
      <c r="Z755" s="3"/>
    </row>
    <row ht="12" customHeight="1" r="756">
      <c r="A756" s="26"/>
      <c r="B756" s="28"/>
      <c r="C756" s="29"/>
      <c r="D756" s="29"/>
      <c r="E756" s="29"/>
      <c r="F756" s="29"/>
      <c r="G756" s="29"/>
      <c r="H756" s="43"/>
      <c r="I756" s="43"/>
      <c r="J756" s="43"/>
      <c r="K756" s="29"/>
      <c r="L756" s="29"/>
      <c r="M756" s="20"/>
      <c r="N756" s="45">
        <f>((G756-1)*(1-(IF(H756="no",0,'complete results log'!$B$3)))+1)</f>
        <v>0.05</v>
      </c>
      <c r="O756" s="45">
        <f>E756*IF(I756="yes",2,1)</f>
        <v>0</v>
      </c>
      <c r="P756" s="46">
        <f>(IF(M756="WON-EW",((((N756-1)*J756)*'complete results log'!$B$2)+('complete results log'!$B$2*(N756-1))),IF(M756="WON",((((N756-1)*J756)*'complete results log'!$B$2)+('complete results log'!$B$2*(N756-1))),IF(M756="PLACED",((((N756-1)*J756)*'complete results log'!$B$2)-'complete results log'!$B$2),IF(J756=0,-'complete results log'!$B$2,IF(J756=0,-'complete results log'!$B$2,-('complete results log'!$B$2*2)))))))*E756</f>
        <v>-0</v>
      </c>
      <c r="Q756" s="46">
        <f>(IF(M756="WON-EW",(((K756-1)*'complete results log'!$B$2)*(1-$B$3))+(((L756-1)*'complete results log'!$B$2)*(1-$B$3)),IF(M756="WON",(((K756-1)*'complete results log'!$B$2)*(1-$B$3)),IF(M756="PLACED",(((L756-1)*'complete results log'!$B$2)*(1-$B$3))-'complete results log'!$B$2,IF(J756=0,-'complete results log'!$B$2,-('complete results log'!$B$2*2))))))*E756</f>
        <v>-0</v>
      </c>
      <c r="R756" s="46">
        <f>(IF(M756="WON-EW",((((F756-1)*J756)*'complete results log'!$B$2)+('complete results log'!$B$2*(F756-1))),IF(M756="WON",((((F756-1)*J756)*'complete results log'!$B$2)+('complete results log'!$B$2*(F756-1))),IF(M756="PLACED",((((F756-1)*J756)*'complete results log'!$B$2)-'complete results log'!$B$2),IF(J756=0,-'complete results log'!$B$2,IF(J756=0,-'complete results log'!$B$2,-('complete results log'!$B$2*2)))))))*E756</f>
        <v>-0</v>
      </c>
      <c r="S756" s="3"/>
      <c r="T756" s="3"/>
      <c r="U756" s="3"/>
      <c r="V756" s="3"/>
      <c r="W756" s="3"/>
      <c r="X756" s="3"/>
      <c r="Y756" s="3"/>
      <c r="Z756" s="3"/>
    </row>
    <row ht="12" customHeight="1" r="757">
      <c r="A757" s="26"/>
      <c r="B757" s="28"/>
      <c r="C757" s="29"/>
      <c r="D757" s="29"/>
      <c r="E757" s="29"/>
      <c r="F757" s="29"/>
      <c r="G757" s="29"/>
      <c r="H757" s="43"/>
      <c r="I757" s="43"/>
      <c r="J757" s="43"/>
      <c r="K757" s="29"/>
      <c r="L757" s="29"/>
      <c r="M757" s="20"/>
      <c r="N757" s="45">
        <f>((G757-1)*(1-(IF(H757="no",0,'complete results log'!$B$3)))+1)</f>
        <v>0.05</v>
      </c>
      <c r="O757" s="45">
        <f>E757*IF(I757="yes",2,1)</f>
        <v>0</v>
      </c>
      <c r="P757" s="46">
        <f>(IF(M757="WON-EW",((((N757-1)*J757)*'complete results log'!$B$2)+('complete results log'!$B$2*(N757-1))),IF(M757="WON",((((N757-1)*J757)*'complete results log'!$B$2)+('complete results log'!$B$2*(N757-1))),IF(M757="PLACED",((((N757-1)*J757)*'complete results log'!$B$2)-'complete results log'!$B$2),IF(J757=0,-'complete results log'!$B$2,IF(J757=0,-'complete results log'!$B$2,-('complete results log'!$B$2*2)))))))*E757</f>
        <v>-0</v>
      </c>
      <c r="Q757" s="46">
        <f>(IF(M757="WON-EW",(((K757-1)*'complete results log'!$B$2)*(1-$B$3))+(((L757-1)*'complete results log'!$B$2)*(1-$B$3)),IF(M757="WON",(((K757-1)*'complete results log'!$B$2)*(1-$B$3)),IF(M757="PLACED",(((L757-1)*'complete results log'!$B$2)*(1-$B$3))-'complete results log'!$B$2,IF(J757=0,-'complete results log'!$B$2,-('complete results log'!$B$2*2))))))*E757</f>
        <v>-0</v>
      </c>
      <c r="R757" s="46">
        <f>(IF(M757="WON-EW",((((F757-1)*J757)*'complete results log'!$B$2)+('complete results log'!$B$2*(F757-1))),IF(M757="WON",((((F757-1)*J757)*'complete results log'!$B$2)+('complete results log'!$B$2*(F757-1))),IF(M757="PLACED",((((F757-1)*J757)*'complete results log'!$B$2)-'complete results log'!$B$2),IF(J757=0,-'complete results log'!$B$2,IF(J757=0,-'complete results log'!$B$2,-('complete results log'!$B$2*2)))))))*E757</f>
        <v>-0</v>
      </c>
      <c r="S757" s="3"/>
      <c r="T757" s="3"/>
      <c r="U757" s="3"/>
      <c r="V757" s="3"/>
      <c r="W757" s="3"/>
      <c r="X757" s="3"/>
      <c r="Y757" s="3"/>
      <c r="Z757" s="3"/>
    </row>
    <row ht="12" customHeight="1" r="758">
      <c r="A758" s="26"/>
      <c r="B758" s="28"/>
      <c r="C758" s="29"/>
      <c r="D758" s="29"/>
      <c r="E758" s="29"/>
      <c r="F758" s="29"/>
      <c r="G758" s="29"/>
      <c r="H758" s="43"/>
      <c r="I758" s="43"/>
      <c r="J758" s="43"/>
      <c r="K758" s="29"/>
      <c r="L758" s="29"/>
      <c r="M758" s="20"/>
      <c r="N758" s="45">
        <f>((G758-1)*(1-(IF(H758="no",0,'complete results log'!$B$3)))+1)</f>
        <v>0.05</v>
      </c>
      <c r="O758" s="45">
        <f>E758*IF(I758="yes",2,1)</f>
        <v>0</v>
      </c>
      <c r="P758" s="46">
        <f>(IF(M758="WON-EW",((((N758-1)*J758)*'complete results log'!$B$2)+('complete results log'!$B$2*(N758-1))),IF(M758="WON",((((N758-1)*J758)*'complete results log'!$B$2)+('complete results log'!$B$2*(N758-1))),IF(M758="PLACED",((((N758-1)*J758)*'complete results log'!$B$2)-'complete results log'!$B$2),IF(J758=0,-'complete results log'!$B$2,IF(J758=0,-'complete results log'!$B$2,-('complete results log'!$B$2*2)))))))*E758</f>
        <v>-0</v>
      </c>
      <c r="Q758" s="46">
        <f>(IF(M758="WON-EW",(((K758-1)*'complete results log'!$B$2)*(1-$B$3))+(((L758-1)*'complete results log'!$B$2)*(1-$B$3)),IF(M758="WON",(((K758-1)*'complete results log'!$B$2)*(1-$B$3)),IF(M758="PLACED",(((L758-1)*'complete results log'!$B$2)*(1-$B$3))-'complete results log'!$B$2,IF(J758=0,-'complete results log'!$B$2,-('complete results log'!$B$2*2))))))*E758</f>
        <v>-0</v>
      </c>
      <c r="R758" s="46">
        <f>(IF(M758="WON-EW",((((F758-1)*J758)*'complete results log'!$B$2)+('complete results log'!$B$2*(F758-1))),IF(M758="WON",((((F758-1)*J758)*'complete results log'!$B$2)+('complete results log'!$B$2*(F758-1))),IF(M758="PLACED",((((F758-1)*J758)*'complete results log'!$B$2)-'complete results log'!$B$2),IF(J758=0,-'complete results log'!$B$2,IF(J758=0,-'complete results log'!$B$2,-('complete results log'!$B$2*2)))))))*E758</f>
        <v>-0</v>
      </c>
      <c r="S758" s="3"/>
      <c r="T758" s="3"/>
      <c r="U758" s="3"/>
      <c r="V758" s="3"/>
      <c r="W758" s="3"/>
      <c r="X758" s="3"/>
      <c r="Y758" s="3"/>
      <c r="Z758" s="3"/>
    </row>
    <row ht="12" customHeight="1" r="759">
      <c r="A759" s="26"/>
      <c r="B759" s="28"/>
      <c r="C759" s="29"/>
      <c r="D759" s="29"/>
      <c r="E759" s="29"/>
      <c r="F759" s="29"/>
      <c r="G759" s="29"/>
      <c r="H759" s="43"/>
      <c r="I759" s="43"/>
      <c r="J759" s="43"/>
      <c r="K759" s="29"/>
      <c r="L759" s="29"/>
      <c r="M759" s="20"/>
      <c r="N759" s="45">
        <f>((G759-1)*(1-(IF(H759="no",0,'complete results log'!$B$3)))+1)</f>
        <v>0.05</v>
      </c>
      <c r="O759" s="45">
        <f>E759*IF(I759="yes",2,1)</f>
        <v>0</v>
      </c>
      <c r="P759" s="46">
        <f>(IF(M759="WON-EW",((((N759-1)*J759)*'complete results log'!$B$2)+('complete results log'!$B$2*(N759-1))),IF(M759="WON",((((N759-1)*J759)*'complete results log'!$B$2)+('complete results log'!$B$2*(N759-1))),IF(M759="PLACED",((((N759-1)*J759)*'complete results log'!$B$2)-'complete results log'!$B$2),IF(J759=0,-'complete results log'!$B$2,IF(J759=0,-'complete results log'!$B$2,-('complete results log'!$B$2*2)))))))*E759</f>
        <v>-0</v>
      </c>
      <c r="Q759" s="46">
        <f>(IF(M759="WON-EW",(((K759-1)*'complete results log'!$B$2)*(1-$B$3))+(((L759-1)*'complete results log'!$B$2)*(1-$B$3)),IF(M759="WON",(((K759-1)*'complete results log'!$B$2)*(1-$B$3)),IF(M759="PLACED",(((L759-1)*'complete results log'!$B$2)*(1-$B$3))-'complete results log'!$B$2,IF(J759=0,-'complete results log'!$B$2,-('complete results log'!$B$2*2))))))*E759</f>
        <v>-0</v>
      </c>
      <c r="R759" s="46">
        <f>(IF(M759="WON-EW",((((F759-1)*J759)*'complete results log'!$B$2)+('complete results log'!$B$2*(F759-1))),IF(M759="WON",((((F759-1)*J759)*'complete results log'!$B$2)+('complete results log'!$B$2*(F759-1))),IF(M759="PLACED",((((F759-1)*J759)*'complete results log'!$B$2)-'complete results log'!$B$2),IF(J759=0,-'complete results log'!$B$2,IF(J759=0,-'complete results log'!$B$2,-('complete results log'!$B$2*2)))))))*E759</f>
        <v>-0</v>
      </c>
      <c r="S759" s="3"/>
      <c r="T759" s="3"/>
      <c r="U759" s="3"/>
      <c r="V759" s="3"/>
      <c r="W759" s="3"/>
      <c r="X759" s="3"/>
      <c r="Y759" s="3"/>
      <c r="Z759" s="3"/>
    </row>
    <row ht="12" customHeight="1" r="760">
      <c r="A760" s="26"/>
      <c r="B760" s="28"/>
      <c r="C760" s="29"/>
      <c r="D760" s="29"/>
      <c r="E760" s="29"/>
      <c r="F760" s="29"/>
      <c r="G760" s="29"/>
      <c r="H760" s="43"/>
      <c r="I760" s="43"/>
      <c r="J760" s="43"/>
      <c r="K760" s="29"/>
      <c r="L760" s="29"/>
      <c r="M760" s="20"/>
      <c r="N760" s="45">
        <f>((G760-1)*(1-(IF(H760="no",0,'complete results log'!$B$3)))+1)</f>
        <v>0.05</v>
      </c>
      <c r="O760" s="45">
        <f>E760*IF(I760="yes",2,1)</f>
        <v>0</v>
      </c>
      <c r="P760" s="46">
        <f>(IF(M760="WON-EW",((((N760-1)*J760)*'complete results log'!$B$2)+('complete results log'!$B$2*(N760-1))),IF(M760="WON",((((N760-1)*J760)*'complete results log'!$B$2)+('complete results log'!$B$2*(N760-1))),IF(M760="PLACED",((((N760-1)*J760)*'complete results log'!$B$2)-'complete results log'!$B$2),IF(J760=0,-'complete results log'!$B$2,IF(J760=0,-'complete results log'!$B$2,-('complete results log'!$B$2*2)))))))*E760</f>
        <v>-0</v>
      </c>
      <c r="Q760" s="46">
        <f>(IF(M760="WON-EW",(((K760-1)*'complete results log'!$B$2)*(1-$B$3))+(((L760-1)*'complete results log'!$B$2)*(1-$B$3)),IF(M760="WON",(((K760-1)*'complete results log'!$B$2)*(1-$B$3)),IF(M760="PLACED",(((L760-1)*'complete results log'!$B$2)*(1-$B$3))-'complete results log'!$B$2,IF(J760=0,-'complete results log'!$B$2,-('complete results log'!$B$2*2))))))*E760</f>
        <v>-0</v>
      </c>
      <c r="R760" s="46">
        <f>(IF(M760="WON-EW",((((F760-1)*J760)*'complete results log'!$B$2)+('complete results log'!$B$2*(F760-1))),IF(M760="WON",((((F760-1)*J760)*'complete results log'!$B$2)+('complete results log'!$B$2*(F760-1))),IF(M760="PLACED",((((F760-1)*J760)*'complete results log'!$B$2)-'complete results log'!$B$2),IF(J760=0,-'complete results log'!$B$2,IF(J760=0,-'complete results log'!$B$2,-('complete results log'!$B$2*2)))))))*E760</f>
        <v>-0</v>
      </c>
      <c r="S760" s="3"/>
      <c r="T760" s="3"/>
      <c r="U760" s="3"/>
      <c r="V760" s="3"/>
      <c r="W760" s="3"/>
      <c r="X760" s="3"/>
      <c r="Y760" s="3"/>
      <c r="Z760" s="3"/>
    </row>
    <row ht="12" customHeight="1" r="761">
      <c r="A761" s="26"/>
      <c r="B761" s="28"/>
      <c r="C761" s="29"/>
      <c r="D761" s="29"/>
      <c r="E761" s="29"/>
      <c r="F761" s="29"/>
      <c r="G761" s="29"/>
      <c r="H761" s="43"/>
      <c r="I761" s="43"/>
      <c r="J761" s="43"/>
      <c r="K761" s="29"/>
      <c r="L761" s="29"/>
      <c r="M761" s="20"/>
      <c r="N761" s="45">
        <f>((G761-1)*(1-(IF(H761="no",0,'complete results log'!$B$3)))+1)</f>
        <v>0.05</v>
      </c>
      <c r="O761" s="45">
        <f>E761*IF(I761="yes",2,1)</f>
        <v>0</v>
      </c>
      <c r="P761" s="46">
        <f>(IF(M761="WON-EW",((((N761-1)*J761)*'complete results log'!$B$2)+('complete results log'!$B$2*(N761-1))),IF(M761="WON",((((N761-1)*J761)*'complete results log'!$B$2)+('complete results log'!$B$2*(N761-1))),IF(M761="PLACED",((((N761-1)*J761)*'complete results log'!$B$2)-'complete results log'!$B$2),IF(J761=0,-'complete results log'!$B$2,IF(J761=0,-'complete results log'!$B$2,-('complete results log'!$B$2*2)))))))*E761</f>
        <v>-0</v>
      </c>
      <c r="Q761" s="46">
        <f>(IF(M761="WON-EW",(((K761-1)*'complete results log'!$B$2)*(1-$B$3))+(((L761-1)*'complete results log'!$B$2)*(1-$B$3)),IF(M761="WON",(((K761-1)*'complete results log'!$B$2)*(1-$B$3)),IF(M761="PLACED",(((L761-1)*'complete results log'!$B$2)*(1-$B$3))-'complete results log'!$B$2,IF(J761=0,-'complete results log'!$B$2,-('complete results log'!$B$2*2))))))*E761</f>
        <v>-0</v>
      </c>
      <c r="R761" s="46">
        <f>(IF(M761="WON-EW",((((F761-1)*J761)*'complete results log'!$B$2)+('complete results log'!$B$2*(F761-1))),IF(M761="WON",((((F761-1)*J761)*'complete results log'!$B$2)+('complete results log'!$B$2*(F761-1))),IF(M761="PLACED",((((F761-1)*J761)*'complete results log'!$B$2)-'complete results log'!$B$2),IF(J761=0,-'complete results log'!$B$2,IF(J761=0,-'complete results log'!$B$2,-('complete results log'!$B$2*2)))))))*E761</f>
        <v>-0</v>
      </c>
      <c r="S761" s="3"/>
      <c r="T761" s="3"/>
      <c r="U761" s="3"/>
      <c r="V761" s="3"/>
      <c r="W761" s="3"/>
      <c r="X761" s="3"/>
      <c r="Y761" s="3"/>
      <c r="Z761" s="3"/>
    </row>
    <row ht="12" customHeight="1" r="762">
      <c r="A762" s="26"/>
      <c r="B762" s="28"/>
      <c r="C762" s="29"/>
      <c r="D762" s="29"/>
      <c r="E762" s="29"/>
      <c r="F762" s="29"/>
      <c r="G762" s="29"/>
      <c r="H762" s="43"/>
      <c r="I762" s="43"/>
      <c r="J762" s="43"/>
      <c r="K762" s="29"/>
      <c r="L762" s="29"/>
      <c r="M762" s="20"/>
      <c r="N762" s="45">
        <f>((G762-1)*(1-(IF(H762="no",0,'complete results log'!$B$3)))+1)</f>
        <v>0.05</v>
      </c>
      <c r="O762" s="45">
        <f>E762*IF(I762="yes",2,1)</f>
        <v>0</v>
      </c>
      <c r="P762" s="46">
        <f>(IF(M762="WON-EW",((((N762-1)*J762)*'complete results log'!$B$2)+('complete results log'!$B$2*(N762-1))),IF(M762="WON",((((N762-1)*J762)*'complete results log'!$B$2)+('complete results log'!$B$2*(N762-1))),IF(M762="PLACED",((((N762-1)*J762)*'complete results log'!$B$2)-'complete results log'!$B$2),IF(J762=0,-'complete results log'!$B$2,IF(J762=0,-'complete results log'!$B$2,-('complete results log'!$B$2*2)))))))*E762</f>
        <v>-0</v>
      </c>
      <c r="Q762" s="46">
        <f>(IF(M762="WON-EW",(((K762-1)*'complete results log'!$B$2)*(1-$B$3))+(((L762-1)*'complete results log'!$B$2)*(1-$B$3)),IF(M762="WON",(((K762-1)*'complete results log'!$B$2)*(1-$B$3)),IF(M762="PLACED",(((L762-1)*'complete results log'!$B$2)*(1-$B$3))-'complete results log'!$B$2,IF(J762=0,-'complete results log'!$B$2,-('complete results log'!$B$2*2))))))*E762</f>
        <v>-0</v>
      </c>
      <c r="R762" s="46">
        <f>(IF(M762="WON-EW",((((F762-1)*J762)*'complete results log'!$B$2)+('complete results log'!$B$2*(F762-1))),IF(M762="WON",((((F762-1)*J762)*'complete results log'!$B$2)+('complete results log'!$B$2*(F762-1))),IF(M762="PLACED",((((F762-1)*J762)*'complete results log'!$B$2)-'complete results log'!$B$2),IF(J762=0,-'complete results log'!$B$2,IF(J762=0,-'complete results log'!$B$2,-('complete results log'!$B$2*2)))))))*E762</f>
        <v>-0</v>
      </c>
      <c r="S762" s="3"/>
      <c r="T762" s="3"/>
      <c r="U762" s="3"/>
      <c r="V762" s="3"/>
      <c r="W762" s="3"/>
      <c r="X762" s="3"/>
      <c r="Y762" s="3"/>
      <c r="Z762" s="3"/>
    </row>
    <row ht="12" customHeight="1" r="763">
      <c r="A763" s="26"/>
      <c r="B763" s="28"/>
      <c r="C763" s="29"/>
      <c r="D763" s="29"/>
      <c r="E763" s="29"/>
      <c r="F763" s="29"/>
      <c r="G763" s="29"/>
      <c r="H763" s="43"/>
      <c r="I763" s="43"/>
      <c r="J763" s="43"/>
      <c r="K763" s="29"/>
      <c r="L763" s="29"/>
      <c r="M763" s="20"/>
      <c r="N763" s="45">
        <f>((G763-1)*(1-(IF(H763="no",0,'complete results log'!$B$3)))+1)</f>
        <v>0.05</v>
      </c>
      <c r="O763" s="45">
        <f>E763*IF(I763="yes",2,1)</f>
        <v>0</v>
      </c>
      <c r="P763" s="46">
        <f>(IF(M763="WON-EW",((((N763-1)*J763)*'complete results log'!$B$2)+('complete results log'!$B$2*(N763-1))),IF(M763="WON",((((N763-1)*J763)*'complete results log'!$B$2)+('complete results log'!$B$2*(N763-1))),IF(M763="PLACED",((((N763-1)*J763)*'complete results log'!$B$2)-'complete results log'!$B$2),IF(J763=0,-'complete results log'!$B$2,IF(J763=0,-'complete results log'!$B$2,-('complete results log'!$B$2*2)))))))*E763</f>
        <v>-0</v>
      </c>
      <c r="Q763" s="46">
        <f>(IF(M763="WON-EW",(((K763-1)*'complete results log'!$B$2)*(1-$B$3))+(((L763-1)*'complete results log'!$B$2)*(1-$B$3)),IF(M763="WON",(((K763-1)*'complete results log'!$B$2)*(1-$B$3)),IF(M763="PLACED",(((L763-1)*'complete results log'!$B$2)*(1-$B$3))-'complete results log'!$B$2,IF(J763=0,-'complete results log'!$B$2,-('complete results log'!$B$2*2))))))*E763</f>
        <v>-0</v>
      </c>
      <c r="R763" s="46">
        <f>(IF(M763="WON-EW",((((F763-1)*J763)*'complete results log'!$B$2)+('complete results log'!$B$2*(F763-1))),IF(M763="WON",((((F763-1)*J763)*'complete results log'!$B$2)+('complete results log'!$B$2*(F763-1))),IF(M763="PLACED",((((F763-1)*J763)*'complete results log'!$B$2)-'complete results log'!$B$2),IF(J763=0,-'complete results log'!$B$2,IF(J763=0,-'complete results log'!$B$2,-('complete results log'!$B$2*2)))))))*E763</f>
        <v>-0</v>
      </c>
      <c r="S763" s="3"/>
      <c r="T763" s="3"/>
      <c r="U763" s="3"/>
      <c r="V763" s="3"/>
      <c r="W763" s="3"/>
      <c r="X763" s="3"/>
      <c r="Y763" s="3"/>
      <c r="Z763" s="3"/>
    </row>
    <row ht="12" customHeight="1" r="764">
      <c r="A764" s="26"/>
      <c r="B764" s="28"/>
      <c r="C764" s="29"/>
      <c r="D764" s="29"/>
      <c r="E764" s="29"/>
      <c r="F764" s="29"/>
      <c r="G764" s="29"/>
      <c r="H764" s="43"/>
      <c r="I764" s="43"/>
      <c r="J764" s="43"/>
      <c r="K764" s="29"/>
      <c r="L764" s="29"/>
      <c r="M764" s="20"/>
      <c r="N764" s="45">
        <f>((G764-1)*(1-(IF(H764="no",0,'complete results log'!$B$3)))+1)</f>
        <v>0.05</v>
      </c>
      <c r="O764" s="45">
        <f>E764*IF(I764="yes",2,1)</f>
        <v>0</v>
      </c>
      <c r="P764" s="46">
        <f>(IF(M764="WON-EW",((((N764-1)*J764)*'complete results log'!$B$2)+('complete results log'!$B$2*(N764-1))),IF(M764="WON",((((N764-1)*J764)*'complete results log'!$B$2)+('complete results log'!$B$2*(N764-1))),IF(M764="PLACED",((((N764-1)*J764)*'complete results log'!$B$2)-'complete results log'!$B$2),IF(J764=0,-'complete results log'!$B$2,IF(J764=0,-'complete results log'!$B$2,-('complete results log'!$B$2*2)))))))*E764</f>
        <v>-0</v>
      </c>
      <c r="Q764" s="46">
        <f>(IF(M764="WON-EW",(((K764-1)*'complete results log'!$B$2)*(1-$B$3))+(((L764-1)*'complete results log'!$B$2)*(1-$B$3)),IF(M764="WON",(((K764-1)*'complete results log'!$B$2)*(1-$B$3)),IF(M764="PLACED",(((L764-1)*'complete results log'!$B$2)*(1-$B$3))-'complete results log'!$B$2,IF(J764=0,-'complete results log'!$B$2,-('complete results log'!$B$2*2))))))*E764</f>
        <v>-0</v>
      </c>
      <c r="R764" s="46">
        <f>(IF(M764="WON-EW",((((F764-1)*J764)*'complete results log'!$B$2)+('complete results log'!$B$2*(F764-1))),IF(M764="WON",((((F764-1)*J764)*'complete results log'!$B$2)+('complete results log'!$B$2*(F764-1))),IF(M764="PLACED",((((F764-1)*J764)*'complete results log'!$B$2)-'complete results log'!$B$2),IF(J764=0,-'complete results log'!$B$2,IF(J764=0,-'complete results log'!$B$2,-('complete results log'!$B$2*2)))))))*E764</f>
        <v>-0</v>
      </c>
      <c r="S764" s="3"/>
      <c r="T764" s="3"/>
      <c r="U764" s="3"/>
      <c r="V764" s="3"/>
      <c r="W764" s="3"/>
      <c r="X764" s="3"/>
      <c r="Y764" s="3"/>
      <c r="Z764" s="3"/>
    </row>
    <row ht="12" customHeight="1" r="765">
      <c r="A765" s="26"/>
      <c r="B765" s="28"/>
      <c r="C765" s="29"/>
      <c r="D765" s="29"/>
      <c r="E765" s="29"/>
      <c r="F765" s="29"/>
      <c r="G765" s="29"/>
      <c r="H765" s="43"/>
      <c r="I765" s="43"/>
      <c r="J765" s="43"/>
      <c r="K765" s="29"/>
      <c r="L765" s="29"/>
      <c r="M765" s="20"/>
      <c r="N765" s="45">
        <f>((G765-1)*(1-(IF(H765="no",0,'complete results log'!$B$3)))+1)</f>
        <v>0.05</v>
      </c>
      <c r="O765" s="45">
        <f>E765*IF(I765="yes",2,1)</f>
        <v>0</v>
      </c>
      <c r="P765" s="46">
        <f>(IF(M765="WON-EW",((((N765-1)*J765)*'complete results log'!$B$2)+('complete results log'!$B$2*(N765-1))),IF(M765="WON",((((N765-1)*J765)*'complete results log'!$B$2)+('complete results log'!$B$2*(N765-1))),IF(M765="PLACED",((((N765-1)*J765)*'complete results log'!$B$2)-'complete results log'!$B$2),IF(J765=0,-'complete results log'!$B$2,IF(J765=0,-'complete results log'!$B$2,-('complete results log'!$B$2*2)))))))*E765</f>
        <v>-0</v>
      </c>
      <c r="Q765" s="46">
        <f>(IF(M765="WON-EW",(((K765-1)*'complete results log'!$B$2)*(1-$B$3))+(((L765-1)*'complete results log'!$B$2)*(1-$B$3)),IF(M765="WON",(((K765-1)*'complete results log'!$B$2)*(1-$B$3)),IF(M765="PLACED",(((L765-1)*'complete results log'!$B$2)*(1-$B$3))-'complete results log'!$B$2,IF(J765=0,-'complete results log'!$B$2,-('complete results log'!$B$2*2))))))*E765</f>
        <v>-0</v>
      </c>
      <c r="R765" s="46">
        <f>(IF(M765="WON-EW",((((F765-1)*J765)*'complete results log'!$B$2)+('complete results log'!$B$2*(F765-1))),IF(M765="WON",((((F765-1)*J765)*'complete results log'!$B$2)+('complete results log'!$B$2*(F765-1))),IF(M765="PLACED",((((F765-1)*J765)*'complete results log'!$B$2)-'complete results log'!$B$2),IF(J765=0,-'complete results log'!$B$2,IF(J765=0,-'complete results log'!$B$2,-('complete results log'!$B$2*2)))))))*E765</f>
        <v>-0</v>
      </c>
      <c r="S765" s="3"/>
      <c r="T765" s="3"/>
      <c r="U765" s="3"/>
      <c r="V765" s="3"/>
      <c r="W765" s="3"/>
      <c r="X765" s="3"/>
      <c r="Y765" s="3"/>
      <c r="Z765" s="3"/>
    </row>
    <row ht="12" customHeight="1" r="766">
      <c r="A766" s="26"/>
      <c r="B766" s="28"/>
      <c r="C766" s="29"/>
      <c r="D766" s="29"/>
      <c r="E766" s="29"/>
      <c r="F766" s="29"/>
      <c r="G766" s="29"/>
      <c r="H766" s="43"/>
      <c r="I766" s="43"/>
      <c r="J766" s="43"/>
      <c r="K766" s="29"/>
      <c r="L766" s="29"/>
      <c r="M766" s="20"/>
      <c r="N766" s="45">
        <f>((G766-1)*(1-(IF(H766="no",0,'complete results log'!$B$3)))+1)</f>
        <v>0.05</v>
      </c>
      <c r="O766" s="45">
        <f>E766*IF(I766="yes",2,1)</f>
        <v>0</v>
      </c>
      <c r="P766" s="46">
        <f>(IF(M766="WON-EW",((((N766-1)*J766)*'complete results log'!$B$2)+('complete results log'!$B$2*(N766-1))),IF(M766="WON",((((N766-1)*J766)*'complete results log'!$B$2)+('complete results log'!$B$2*(N766-1))),IF(M766="PLACED",((((N766-1)*J766)*'complete results log'!$B$2)-'complete results log'!$B$2),IF(J766=0,-'complete results log'!$B$2,IF(J766=0,-'complete results log'!$B$2,-('complete results log'!$B$2*2)))))))*E766</f>
        <v>-0</v>
      </c>
      <c r="Q766" s="46">
        <f>(IF(M766="WON-EW",(((K766-1)*'complete results log'!$B$2)*(1-$B$3))+(((L766-1)*'complete results log'!$B$2)*(1-$B$3)),IF(M766="WON",(((K766-1)*'complete results log'!$B$2)*(1-$B$3)),IF(M766="PLACED",(((L766-1)*'complete results log'!$B$2)*(1-$B$3))-'complete results log'!$B$2,IF(J766=0,-'complete results log'!$B$2,-('complete results log'!$B$2*2))))))*E766</f>
        <v>-0</v>
      </c>
      <c r="R766" s="46">
        <f>(IF(M766="WON-EW",((((F766-1)*J766)*'complete results log'!$B$2)+('complete results log'!$B$2*(F766-1))),IF(M766="WON",((((F766-1)*J766)*'complete results log'!$B$2)+('complete results log'!$B$2*(F766-1))),IF(M766="PLACED",((((F766-1)*J766)*'complete results log'!$B$2)-'complete results log'!$B$2),IF(J766=0,-'complete results log'!$B$2,IF(J766=0,-'complete results log'!$B$2,-('complete results log'!$B$2*2)))))))*E766</f>
        <v>-0</v>
      </c>
      <c r="S766" s="3"/>
      <c r="T766" s="3"/>
      <c r="U766" s="3"/>
      <c r="V766" s="3"/>
      <c r="W766" s="3"/>
      <c r="X766" s="3"/>
      <c r="Y766" s="3"/>
      <c r="Z766" s="3"/>
    </row>
    <row ht="12" customHeight="1" r="767">
      <c r="A767" s="26"/>
      <c r="B767" s="28"/>
      <c r="C767" s="29"/>
      <c r="D767" s="29"/>
      <c r="E767" s="29"/>
      <c r="F767" s="29"/>
      <c r="G767" s="29"/>
      <c r="H767" s="43"/>
      <c r="I767" s="43"/>
      <c r="J767" s="43"/>
      <c r="K767" s="29"/>
      <c r="L767" s="29"/>
      <c r="M767" s="20"/>
      <c r="N767" s="45">
        <f>((G767-1)*(1-(IF(H767="no",0,'complete results log'!$B$3)))+1)</f>
        <v>0.05</v>
      </c>
      <c r="O767" s="45">
        <f>E767*IF(I767="yes",2,1)</f>
        <v>0</v>
      </c>
      <c r="P767" s="46">
        <f>(IF(M767="WON-EW",((((N767-1)*J767)*'complete results log'!$B$2)+('complete results log'!$B$2*(N767-1))),IF(M767="WON",((((N767-1)*J767)*'complete results log'!$B$2)+('complete results log'!$B$2*(N767-1))),IF(M767="PLACED",((((N767-1)*J767)*'complete results log'!$B$2)-'complete results log'!$B$2),IF(J767=0,-'complete results log'!$B$2,IF(J767=0,-'complete results log'!$B$2,-('complete results log'!$B$2*2)))))))*E767</f>
        <v>-0</v>
      </c>
      <c r="Q767" s="46">
        <f>(IF(M767="WON-EW",(((K767-1)*'complete results log'!$B$2)*(1-$B$3))+(((L767-1)*'complete results log'!$B$2)*(1-$B$3)),IF(M767="WON",(((K767-1)*'complete results log'!$B$2)*(1-$B$3)),IF(M767="PLACED",(((L767-1)*'complete results log'!$B$2)*(1-$B$3))-'complete results log'!$B$2,IF(J767=0,-'complete results log'!$B$2,-('complete results log'!$B$2*2))))))*E767</f>
        <v>-0</v>
      </c>
      <c r="R767" s="46">
        <f>(IF(M767="WON-EW",((((F767-1)*J767)*'complete results log'!$B$2)+('complete results log'!$B$2*(F767-1))),IF(M767="WON",((((F767-1)*J767)*'complete results log'!$B$2)+('complete results log'!$B$2*(F767-1))),IF(M767="PLACED",((((F767-1)*J767)*'complete results log'!$B$2)-'complete results log'!$B$2),IF(J767=0,-'complete results log'!$B$2,IF(J767=0,-'complete results log'!$B$2,-('complete results log'!$B$2*2)))))))*E767</f>
        <v>-0</v>
      </c>
      <c r="S767" s="3"/>
      <c r="T767" s="3"/>
      <c r="U767" s="3"/>
      <c r="V767" s="3"/>
      <c r="W767" s="3"/>
      <c r="X767" s="3"/>
      <c r="Y767" s="3"/>
      <c r="Z767" s="3"/>
    </row>
    <row ht="12" customHeight="1" r="768">
      <c r="A768" s="26"/>
      <c r="B768" s="28"/>
      <c r="C768" s="29"/>
      <c r="D768" s="29"/>
      <c r="E768" s="29"/>
      <c r="F768" s="29"/>
      <c r="G768" s="29"/>
      <c r="H768" s="43"/>
      <c r="I768" s="43"/>
      <c r="J768" s="43"/>
      <c r="K768" s="29"/>
      <c r="L768" s="29"/>
      <c r="M768" s="20"/>
      <c r="N768" s="45">
        <f>((G768-1)*(1-(IF(H768="no",0,'complete results log'!$B$3)))+1)</f>
        <v>0.05</v>
      </c>
      <c r="O768" s="45">
        <f>E768*IF(I768="yes",2,1)</f>
        <v>0</v>
      </c>
      <c r="P768" s="46">
        <f>(IF(M768="WON-EW",((((N768-1)*J768)*'complete results log'!$B$2)+('complete results log'!$B$2*(N768-1))),IF(M768="WON",((((N768-1)*J768)*'complete results log'!$B$2)+('complete results log'!$B$2*(N768-1))),IF(M768="PLACED",((((N768-1)*J768)*'complete results log'!$B$2)-'complete results log'!$B$2),IF(J768=0,-'complete results log'!$B$2,IF(J768=0,-'complete results log'!$B$2,-('complete results log'!$B$2*2)))))))*E768</f>
        <v>-0</v>
      </c>
      <c r="Q768" s="46">
        <f>(IF(M768="WON-EW",(((K768-1)*'complete results log'!$B$2)*(1-$B$3))+(((L768-1)*'complete results log'!$B$2)*(1-$B$3)),IF(M768="WON",(((K768-1)*'complete results log'!$B$2)*(1-$B$3)),IF(M768="PLACED",(((L768-1)*'complete results log'!$B$2)*(1-$B$3))-'complete results log'!$B$2,IF(J768=0,-'complete results log'!$B$2,-('complete results log'!$B$2*2))))))*E768</f>
        <v>-0</v>
      </c>
      <c r="R768" s="46">
        <f>(IF(M768="WON-EW",((((F768-1)*J768)*'complete results log'!$B$2)+('complete results log'!$B$2*(F768-1))),IF(M768="WON",((((F768-1)*J768)*'complete results log'!$B$2)+('complete results log'!$B$2*(F768-1))),IF(M768="PLACED",((((F768-1)*J768)*'complete results log'!$B$2)-'complete results log'!$B$2),IF(J768=0,-'complete results log'!$B$2,IF(J768=0,-'complete results log'!$B$2,-('complete results log'!$B$2*2)))))))*E768</f>
        <v>-0</v>
      </c>
      <c r="S768" s="3"/>
      <c r="T768" s="3"/>
      <c r="U768" s="3"/>
      <c r="V768" s="3"/>
      <c r="W768" s="3"/>
      <c r="X768" s="3"/>
      <c r="Y768" s="3"/>
      <c r="Z768" s="3"/>
    </row>
    <row ht="12" customHeight="1" r="769">
      <c r="A769" s="26"/>
      <c r="B769" s="28"/>
      <c r="C769" s="29"/>
      <c r="D769" s="29"/>
      <c r="E769" s="29"/>
      <c r="F769" s="29"/>
      <c r="G769" s="29"/>
      <c r="H769" s="43"/>
      <c r="I769" s="43"/>
      <c r="J769" s="43"/>
      <c r="K769" s="29"/>
      <c r="L769" s="29"/>
      <c r="M769" s="20"/>
      <c r="N769" s="45">
        <f>((G769-1)*(1-(IF(H769="no",0,'complete results log'!$B$3)))+1)</f>
        <v>0.05</v>
      </c>
      <c r="O769" s="45">
        <f>E769*IF(I769="yes",2,1)</f>
        <v>0</v>
      </c>
      <c r="P769" s="46">
        <f>(IF(M769="WON-EW",((((N769-1)*J769)*'complete results log'!$B$2)+('complete results log'!$B$2*(N769-1))),IF(M769="WON",((((N769-1)*J769)*'complete results log'!$B$2)+('complete results log'!$B$2*(N769-1))),IF(M769="PLACED",((((N769-1)*J769)*'complete results log'!$B$2)-'complete results log'!$B$2),IF(J769=0,-'complete results log'!$B$2,IF(J769=0,-'complete results log'!$B$2,-('complete results log'!$B$2*2)))))))*E769</f>
        <v>-0</v>
      </c>
      <c r="Q769" s="46">
        <f>(IF(M769="WON-EW",(((K769-1)*'complete results log'!$B$2)*(1-$B$3))+(((L769-1)*'complete results log'!$B$2)*(1-$B$3)),IF(M769="WON",(((K769-1)*'complete results log'!$B$2)*(1-$B$3)),IF(M769="PLACED",(((L769-1)*'complete results log'!$B$2)*(1-$B$3))-'complete results log'!$B$2,IF(J769=0,-'complete results log'!$B$2,-('complete results log'!$B$2*2))))))*E769</f>
        <v>-0</v>
      </c>
      <c r="R769" s="46">
        <f>(IF(M769="WON-EW",((((F769-1)*J769)*'complete results log'!$B$2)+('complete results log'!$B$2*(F769-1))),IF(M769="WON",((((F769-1)*J769)*'complete results log'!$B$2)+('complete results log'!$B$2*(F769-1))),IF(M769="PLACED",((((F769-1)*J769)*'complete results log'!$B$2)-'complete results log'!$B$2),IF(J769=0,-'complete results log'!$B$2,IF(J769=0,-'complete results log'!$B$2,-('complete results log'!$B$2*2)))))))*E769</f>
        <v>-0</v>
      </c>
      <c r="S769" s="3"/>
      <c r="T769" s="3"/>
      <c r="U769" s="3"/>
      <c r="V769" s="3"/>
      <c r="W769" s="3"/>
      <c r="X769" s="3"/>
      <c r="Y769" s="3"/>
      <c r="Z769" s="3"/>
    </row>
    <row ht="12" customHeight="1" r="770">
      <c r="A770" s="26"/>
      <c r="B770" s="28"/>
      <c r="C770" s="29"/>
      <c r="D770" s="29"/>
      <c r="E770" s="29"/>
      <c r="F770" s="29"/>
      <c r="G770" s="29"/>
      <c r="H770" s="43"/>
      <c r="I770" s="43"/>
      <c r="J770" s="43"/>
      <c r="K770" s="29"/>
      <c r="L770" s="29"/>
      <c r="M770" s="20"/>
      <c r="N770" s="45">
        <f>((G770-1)*(1-(IF(H770="no",0,'complete results log'!$B$3)))+1)</f>
        <v>0.05</v>
      </c>
      <c r="O770" s="45">
        <f>E770*IF(I770="yes",2,1)</f>
        <v>0</v>
      </c>
      <c r="P770" s="46">
        <f>(IF(M770="WON-EW",((((N770-1)*J770)*'complete results log'!$B$2)+('complete results log'!$B$2*(N770-1))),IF(M770="WON",((((N770-1)*J770)*'complete results log'!$B$2)+('complete results log'!$B$2*(N770-1))),IF(M770="PLACED",((((N770-1)*J770)*'complete results log'!$B$2)-'complete results log'!$B$2),IF(J770=0,-'complete results log'!$B$2,IF(J770=0,-'complete results log'!$B$2,-('complete results log'!$B$2*2)))))))*E770</f>
        <v>-0</v>
      </c>
      <c r="Q770" s="46">
        <f>(IF(M770="WON-EW",(((K770-1)*'complete results log'!$B$2)*(1-$B$3))+(((L770-1)*'complete results log'!$B$2)*(1-$B$3)),IF(M770="WON",(((K770-1)*'complete results log'!$B$2)*(1-$B$3)),IF(M770="PLACED",(((L770-1)*'complete results log'!$B$2)*(1-$B$3))-'complete results log'!$B$2,IF(J770=0,-'complete results log'!$B$2,-('complete results log'!$B$2*2))))))*E770</f>
        <v>-0</v>
      </c>
      <c r="R770" s="46">
        <f>(IF(M770="WON-EW",((((F770-1)*J770)*'complete results log'!$B$2)+('complete results log'!$B$2*(F770-1))),IF(M770="WON",((((F770-1)*J770)*'complete results log'!$B$2)+('complete results log'!$B$2*(F770-1))),IF(M770="PLACED",((((F770-1)*J770)*'complete results log'!$B$2)-'complete results log'!$B$2),IF(J770=0,-'complete results log'!$B$2,IF(J770=0,-'complete results log'!$B$2,-('complete results log'!$B$2*2)))))))*E770</f>
        <v>-0</v>
      </c>
      <c r="S770" s="3"/>
      <c r="T770" s="3"/>
      <c r="U770" s="3"/>
      <c r="V770" s="3"/>
      <c r="W770" s="3"/>
      <c r="X770" s="3"/>
      <c r="Y770" s="3"/>
      <c r="Z770" s="3"/>
    </row>
    <row ht="12" customHeight="1" r="771">
      <c r="A771" s="26"/>
      <c r="B771" s="28"/>
      <c r="C771" s="29"/>
      <c r="D771" s="29"/>
      <c r="E771" s="29"/>
      <c r="F771" s="29"/>
      <c r="G771" s="29"/>
      <c r="H771" s="43"/>
      <c r="I771" s="43"/>
      <c r="J771" s="43"/>
      <c r="K771" s="29"/>
      <c r="L771" s="29"/>
      <c r="M771" s="20"/>
      <c r="N771" s="45">
        <f>((G771-1)*(1-(IF(H771="no",0,'complete results log'!$B$3)))+1)</f>
        <v>0.05</v>
      </c>
      <c r="O771" s="45">
        <f>E771*IF(I771="yes",2,1)</f>
        <v>0</v>
      </c>
      <c r="P771" s="46">
        <f>(IF(M771="WON-EW",((((N771-1)*J771)*'complete results log'!$B$2)+('complete results log'!$B$2*(N771-1))),IF(M771="WON",((((N771-1)*J771)*'complete results log'!$B$2)+('complete results log'!$B$2*(N771-1))),IF(M771="PLACED",((((N771-1)*J771)*'complete results log'!$B$2)-'complete results log'!$B$2),IF(J771=0,-'complete results log'!$B$2,IF(J771=0,-'complete results log'!$B$2,-('complete results log'!$B$2*2)))))))*E771</f>
        <v>-0</v>
      </c>
      <c r="Q771" s="46">
        <f>(IF(M771="WON-EW",(((K771-1)*'complete results log'!$B$2)*(1-$B$3))+(((L771-1)*'complete results log'!$B$2)*(1-$B$3)),IF(M771="WON",(((K771-1)*'complete results log'!$B$2)*(1-$B$3)),IF(M771="PLACED",(((L771-1)*'complete results log'!$B$2)*(1-$B$3))-'complete results log'!$B$2,IF(J771=0,-'complete results log'!$B$2,-('complete results log'!$B$2*2))))))*E771</f>
        <v>-0</v>
      </c>
      <c r="R771" s="46">
        <f>(IF(M771="WON-EW",((((F771-1)*J771)*'complete results log'!$B$2)+('complete results log'!$B$2*(F771-1))),IF(M771="WON",((((F771-1)*J771)*'complete results log'!$B$2)+('complete results log'!$B$2*(F771-1))),IF(M771="PLACED",((((F771-1)*J771)*'complete results log'!$B$2)-'complete results log'!$B$2),IF(J771=0,-'complete results log'!$B$2,IF(J771=0,-'complete results log'!$B$2,-('complete results log'!$B$2*2)))))))*E771</f>
        <v>-0</v>
      </c>
      <c r="S771" s="3"/>
      <c r="T771" s="3"/>
      <c r="U771" s="3"/>
      <c r="V771" s="3"/>
      <c r="W771" s="3"/>
      <c r="X771" s="3"/>
      <c r="Y771" s="3"/>
      <c r="Z771" s="3"/>
    </row>
    <row ht="12" customHeight="1" r="772">
      <c r="A772" s="26"/>
      <c r="B772" s="28"/>
      <c r="C772" s="29"/>
      <c r="D772" s="29"/>
      <c r="E772" s="29"/>
      <c r="F772" s="29"/>
      <c r="G772" s="29"/>
      <c r="H772" s="43"/>
      <c r="I772" s="43"/>
      <c r="J772" s="43"/>
      <c r="K772" s="29"/>
      <c r="L772" s="29"/>
      <c r="M772" s="20"/>
      <c r="N772" s="45">
        <f>((G772-1)*(1-(IF(H772="no",0,'complete results log'!$B$3)))+1)</f>
        <v>0.05</v>
      </c>
      <c r="O772" s="45">
        <f>E772*IF(I772="yes",2,1)</f>
        <v>0</v>
      </c>
      <c r="P772" s="46">
        <f>(IF(M772="WON-EW",((((N772-1)*J772)*'complete results log'!$B$2)+('complete results log'!$B$2*(N772-1))),IF(M772="WON",((((N772-1)*J772)*'complete results log'!$B$2)+('complete results log'!$B$2*(N772-1))),IF(M772="PLACED",((((N772-1)*J772)*'complete results log'!$B$2)-'complete results log'!$B$2),IF(J772=0,-'complete results log'!$B$2,IF(J772=0,-'complete results log'!$B$2,-('complete results log'!$B$2*2)))))))*E772</f>
        <v>-0</v>
      </c>
      <c r="Q772" s="46">
        <f>(IF(M772="WON-EW",(((K772-1)*'complete results log'!$B$2)*(1-$B$3))+(((L772-1)*'complete results log'!$B$2)*(1-$B$3)),IF(M772="WON",(((K772-1)*'complete results log'!$B$2)*(1-$B$3)),IF(M772="PLACED",(((L772-1)*'complete results log'!$B$2)*(1-$B$3))-'complete results log'!$B$2,IF(J772=0,-'complete results log'!$B$2,-('complete results log'!$B$2*2))))))*E772</f>
        <v>-0</v>
      </c>
      <c r="R772" s="46">
        <f>(IF(M772="WON-EW",((((F772-1)*J772)*'complete results log'!$B$2)+('complete results log'!$B$2*(F772-1))),IF(M772="WON",((((F772-1)*J772)*'complete results log'!$B$2)+('complete results log'!$B$2*(F772-1))),IF(M772="PLACED",((((F772-1)*J772)*'complete results log'!$B$2)-'complete results log'!$B$2),IF(J772=0,-'complete results log'!$B$2,IF(J772=0,-'complete results log'!$B$2,-('complete results log'!$B$2*2)))))))*E772</f>
        <v>-0</v>
      </c>
      <c r="S772" s="3"/>
      <c r="T772" s="3"/>
      <c r="U772" s="3"/>
      <c r="V772" s="3"/>
      <c r="W772" s="3"/>
      <c r="X772" s="3"/>
      <c r="Y772" s="3"/>
      <c r="Z772" s="3"/>
    </row>
    <row ht="12" customHeight="1" r="773">
      <c r="A773" s="26"/>
      <c r="B773" s="28"/>
      <c r="C773" s="29"/>
      <c r="D773" s="29"/>
      <c r="E773" s="29"/>
      <c r="F773" s="29"/>
      <c r="G773" s="29"/>
      <c r="H773" s="43"/>
      <c r="I773" s="43"/>
      <c r="J773" s="43"/>
      <c r="K773" s="29"/>
      <c r="L773" s="29"/>
      <c r="M773" s="20"/>
      <c r="N773" s="45">
        <f>((G773-1)*(1-(IF(H773="no",0,'complete results log'!$B$3)))+1)</f>
        <v>0.05</v>
      </c>
      <c r="O773" s="45">
        <f>E773*IF(I773="yes",2,1)</f>
        <v>0</v>
      </c>
      <c r="P773" s="46">
        <f>(IF(M773="WON-EW",((((N773-1)*J773)*'complete results log'!$B$2)+('complete results log'!$B$2*(N773-1))),IF(M773="WON",((((N773-1)*J773)*'complete results log'!$B$2)+('complete results log'!$B$2*(N773-1))),IF(M773="PLACED",((((N773-1)*J773)*'complete results log'!$B$2)-'complete results log'!$B$2),IF(J773=0,-'complete results log'!$B$2,IF(J773=0,-'complete results log'!$B$2,-('complete results log'!$B$2*2)))))))*E773</f>
        <v>-0</v>
      </c>
      <c r="Q773" s="46">
        <f>(IF(M773="WON-EW",(((K773-1)*'complete results log'!$B$2)*(1-$B$3))+(((L773-1)*'complete results log'!$B$2)*(1-$B$3)),IF(M773="WON",(((K773-1)*'complete results log'!$B$2)*(1-$B$3)),IF(M773="PLACED",(((L773-1)*'complete results log'!$B$2)*(1-$B$3))-'complete results log'!$B$2,IF(J773=0,-'complete results log'!$B$2,-('complete results log'!$B$2*2))))))*E773</f>
        <v>-0</v>
      </c>
      <c r="R773" s="46">
        <f>(IF(M773="WON-EW",((((F773-1)*J773)*'complete results log'!$B$2)+('complete results log'!$B$2*(F773-1))),IF(M773="WON",((((F773-1)*J773)*'complete results log'!$B$2)+('complete results log'!$B$2*(F773-1))),IF(M773="PLACED",((((F773-1)*J773)*'complete results log'!$B$2)-'complete results log'!$B$2),IF(J773=0,-'complete results log'!$B$2,IF(J773=0,-'complete results log'!$B$2,-('complete results log'!$B$2*2)))))))*E773</f>
        <v>-0</v>
      </c>
      <c r="S773" s="3"/>
      <c r="T773" s="3"/>
      <c r="U773" s="3"/>
      <c r="V773" s="3"/>
      <c r="W773" s="3"/>
      <c r="X773" s="3"/>
      <c r="Y773" s="3"/>
      <c r="Z773" s="3"/>
    </row>
    <row ht="12" customHeight="1" r="774">
      <c r="A774" s="26"/>
      <c r="B774" s="28"/>
      <c r="C774" s="29"/>
      <c r="D774" s="29"/>
      <c r="E774" s="29"/>
      <c r="F774" s="29"/>
      <c r="G774" s="29"/>
      <c r="H774" s="43"/>
      <c r="I774" s="43"/>
      <c r="J774" s="43"/>
      <c r="K774" s="29"/>
      <c r="L774" s="29"/>
      <c r="M774" s="20"/>
      <c r="N774" s="45">
        <f>((G774-1)*(1-(IF(H774="no",0,'complete results log'!$B$3)))+1)</f>
        <v>0.05</v>
      </c>
      <c r="O774" s="45">
        <f>E774*IF(I774="yes",2,1)</f>
        <v>0</v>
      </c>
      <c r="P774" s="46">
        <f>(IF(M774="WON-EW",((((N774-1)*J774)*'complete results log'!$B$2)+('complete results log'!$B$2*(N774-1))),IF(M774="WON",((((N774-1)*J774)*'complete results log'!$B$2)+('complete results log'!$B$2*(N774-1))),IF(M774="PLACED",((((N774-1)*J774)*'complete results log'!$B$2)-'complete results log'!$B$2),IF(J774=0,-'complete results log'!$B$2,IF(J774=0,-'complete results log'!$B$2,-('complete results log'!$B$2*2)))))))*E774</f>
        <v>-0</v>
      </c>
      <c r="Q774" s="46">
        <f>(IF(M774="WON-EW",(((K774-1)*'complete results log'!$B$2)*(1-$B$3))+(((L774-1)*'complete results log'!$B$2)*(1-$B$3)),IF(M774="WON",(((K774-1)*'complete results log'!$B$2)*(1-$B$3)),IF(M774="PLACED",(((L774-1)*'complete results log'!$B$2)*(1-$B$3))-'complete results log'!$B$2,IF(J774=0,-'complete results log'!$B$2,-('complete results log'!$B$2*2))))))*E774</f>
        <v>-0</v>
      </c>
      <c r="R774" s="46">
        <f>(IF(M774="WON-EW",((((F774-1)*J774)*'complete results log'!$B$2)+('complete results log'!$B$2*(F774-1))),IF(M774="WON",((((F774-1)*J774)*'complete results log'!$B$2)+('complete results log'!$B$2*(F774-1))),IF(M774="PLACED",((((F774-1)*J774)*'complete results log'!$B$2)-'complete results log'!$B$2),IF(J774=0,-'complete results log'!$B$2,IF(J774=0,-'complete results log'!$B$2,-('complete results log'!$B$2*2)))))))*E774</f>
        <v>-0</v>
      </c>
      <c r="S774" s="3"/>
      <c r="T774" s="3"/>
      <c r="U774" s="3"/>
      <c r="V774" s="3"/>
      <c r="W774" s="3"/>
      <c r="X774" s="3"/>
      <c r="Y774" s="3"/>
      <c r="Z774" s="3"/>
    </row>
    <row ht="12" customHeight="1" r="775">
      <c r="A775" s="26"/>
      <c r="B775" s="28"/>
      <c r="C775" s="29"/>
      <c r="D775" s="29"/>
      <c r="E775" s="29"/>
      <c r="F775" s="29"/>
      <c r="G775" s="29"/>
      <c r="H775" s="43"/>
      <c r="I775" s="43"/>
      <c r="J775" s="43"/>
      <c r="K775" s="29"/>
      <c r="L775" s="29"/>
      <c r="M775" s="20"/>
      <c r="N775" s="45">
        <f>((G775-1)*(1-(IF(H775="no",0,'complete results log'!$B$3)))+1)</f>
        <v>0.05</v>
      </c>
      <c r="O775" s="45">
        <f>E775*IF(I775="yes",2,1)</f>
        <v>0</v>
      </c>
      <c r="P775" s="46">
        <f>(IF(M775="WON-EW",((((N775-1)*J775)*'complete results log'!$B$2)+('complete results log'!$B$2*(N775-1))),IF(M775="WON",((((N775-1)*J775)*'complete results log'!$B$2)+('complete results log'!$B$2*(N775-1))),IF(M775="PLACED",((((N775-1)*J775)*'complete results log'!$B$2)-'complete results log'!$B$2),IF(J775=0,-'complete results log'!$B$2,IF(J775=0,-'complete results log'!$B$2,-('complete results log'!$B$2*2)))))))*E775</f>
        <v>-0</v>
      </c>
      <c r="Q775" s="46">
        <f>(IF(M775="WON-EW",(((K775-1)*'complete results log'!$B$2)*(1-$B$3))+(((L775-1)*'complete results log'!$B$2)*(1-$B$3)),IF(M775="WON",(((K775-1)*'complete results log'!$B$2)*(1-$B$3)),IF(M775="PLACED",(((L775-1)*'complete results log'!$B$2)*(1-$B$3))-'complete results log'!$B$2,IF(J775=0,-'complete results log'!$B$2,-('complete results log'!$B$2*2))))))*E775</f>
        <v>-0</v>
      </c>
      <c r="R775" s="46">
        <f>(IF(M775="WON-EW",((((F775-1)*J775)*'complete results log'!$B$2)+('complete results log'!$B$2*(F775-1))),IF(M775="WON",((((F775-1)*J775)*'complete results log'!$B$2)+('complete results log'!$B$2*(F775-1))),IF(M775="PLACED",((((F775-1)*J775)*'complete results log'!$B$2)-'complete results log'!$B$2),IF(J775=0,-'complete results log'!$B$2,IF(J775=0,-'complete results log'!$B$2,-('complete results log'!$B$2*2)))))))*E775</f>
        <v>-0</v>
      </c>
      <c r="S775" s="3"/>
      <c r="T775" s="3"/>
      <c r="U775" s="3"/>
      <c r="V775" s="3"/>
      <c r="W775" s="3"/>
      <c r="X775" s="3"/>
      <c r="Y775" s="3"/>
      <c r="Z775" s="3"/>
    </row>
    <row ht="12" customHeight="1" r="776">
      <c r="A776" s="26"/>
      <c r="B776" s="28"/>
      <c r="C776" s="29"/>
      <c r="D776" s="29"/>
      <c r="E776" s="29"/>
      <c r="F776" s="29"/>
      <c r="G776" s="29"/>
      <c r="H776" s="43"/>
      <c r="I776" s="43"/>
      <c r="J776" s="43"/>
      <c r="K776" s="29"/>
      <c r="L776" s="29"/>
      <c r="M776" s="20"/>
      <c r="N776" s="45">
        <f>((G776-1)*(1-(IF(H776="no",0,'complete results log'!$B$3)))+1)</f>
        <v>0.05</v>
      </c>
      <c r="O776" s="45">
        <f>E776*IF(I776="yes",2,1)</f>
        <v>0</v>
      </c>
      <c r="P776" s="46">
        <f>(IF(M776="WON-EW",((((N776-1)*J776)*'complete results log'!$B$2)+('complete results log'!$B$2*(N776-1))),IF(M776="WON",((((N776-1)*J776)*'complete results log'!$B$2)+('complete results log'!$B$2*(N776-1))),IF(M776="PLACED",((((N776-1)*J776)*'complete results log'!$B$2)-'complete results log'!$B$2),IF(J776=0,-'complete results log'!$B$2,IF(J776=0,-'complete results log'!$B$2,-('complete results log'!$B$2*2)))))))*E776</f>
        <v>-0</v>
      </c>
      <c r="Q776" s="46">
        <f>(IF(M776="WON-EW",(((K776-1)*'complete results log'!$B$2)*(1-$B$3))+(((L776-1)*'complete results log'!$B$2)*(1-$B$3)),IF(M776="WON",(((K776-1)*'complete results log'!$B$2)*(1-$B$3)),IF(M776="PLACED",(((L776-1)*'complete results log'!$B$2)*(1-$B$3))-'complete results log'!$B$2,IF(J776=0,-'complete results log'!$B$2,-('complete results log'!$B$2*2))))))*E776</f>
        <v>-0</v>
      </c>
      <c r="R776" s="46">
        <f>(IF(M776="WON-EW",((((F776-1)*J776)*'complete results log'!$B$2)+('complete results log'!$B$2*(F776-1))),IF(M776="WON",((((F776-1)*J776)*'complete results log'!$B$2)+('complete results log'!$B$2*(F776-1))),IF(M776="PLACED",((((F776-1)*J776)*'complete results log'!$B$2)-'complete results log'!$B$2),IF(J776=0,-'complete results log'!$B$2,IF(J776=0,-'complete results log'!$B$2,-('complete results log'!$B$2*2)))))))*E776</f>
        <v>-0</v>
      </c>
      <c r="S776" s="3"/>
      <c r="T776" s="3"/>
      <c r="U776" s="3"/>
      <c r="V776" s="3"/>
      <c r="W776" s="3"/>
      <c r="X776" s="3"/>
      <c r="Y776" s="3"/>
      <c r="Z776" s="3"/>
    </row>
    <row ht="12" customHeight="1" r="777">
      <c r="A777" s="26"/>
      <c r="B777" s="28"/>
      <c r="C777" s="29"/>
      <c r="D777" s="29"/>
      <c r="E777" s="29"/>
      <c r="F777" s="29"/>
      <c r="G777" s="29"/>
      <c r="H777" s="43"/>
      <c r="I777" s="43"/>
      <c r="J777" s="43"/>
      <c r="K777" s="29"/>
      <c r="L777" s="29"/>
      <c r="M777" s="20"/>
      <c r="N777" s="45">
        <f>((G777-1)*(1-(IF(H777="no",0,'complete results log'!$B$3)))+1)</f>
        <v>0.05</v>
      </c>
      <c r="O777" s="45">
        <f>E777*IF(I777="yes",2,1)</f>
        <v>0</v>
      </c>
      <c r="P777" s="46">
        <f>(IF(M777="WON-EW",((((N777-1)*J777)*'complete results log'!$B$2)+('complete results log'!$B$2*(N777-1))),IF(M777="WON",((((N777-1)*J777)*'complete results log'!$B$2)+('complete results log'!$B$2*(N777-1))),IF(M777="PLACED",((((N777-1)*J777)*'complete results log'!$B$2)-'complete results log'!$B$2),IF(J777=0,-'complete results log'!$B$2,IF(J777=0,-'complete results log'!$B$2,-('complete results log'!$B$2*2)))))))*E777</f>
        <v>-0</v>
      </c>
      <c r="Q777" s="46">
        <f>(IF(M777="WON-EW",(((K777-1)*'complete results log'!$B$2)*(1-$B$3))+(((L777-1)*'complete results log'!$B$2)*(1-$B$3)),IF(M777="WON",(((K777-1)*'complete results log'!$B$2)*(1-$B$3)),IF(M777="PLACED",(((L777-1)*'complete results log'!$B$2)*(1-$B$3))-'complete results log'!$B$2,IF(J777=0,-'complete results log'!$B$2,-('complete results log'!$B$2*2))))))*E777</f>
        <v>-0</v>
      </c>
      <c r="R777" s="46">
        <f>(IF(M777="WON-EW",((((F777-1)*J777)*'complete results log'!$B$2)+('complete results log'!$B$2*(F777-1))),IF(M777="WON",((((F777-1)*J777)*'complete results log'!$B$2)+('complete results log'!$B$2*(F777-1))),IF(M777="PLACED",((((F777-1)*J777)*'complete results log'!$B$2)-'complete results log'!$B$2),IF(J777=0,-'complete results log'!$B$2,IF(J777=0,-'complete results log'!$B$2,-('complete results log'!$B$2*2)))))))*E777</f>
        <v>-0</v>
      </c>
      <c r="S777" s="3"/>
      <c r="T777" s="3"/>
      <c r="U777" s="3"/>
      <c r="V777" s="3"/>
      <c r="W777" s="3"/>
      <c r="X777" s="3"/>
      <c r="Y777" s="3"/>
      <c r="Z777" s="3"/>
    </row>
    <row ht="12" customHeight="1" r="778">
      <c r="A778" s="26"/>
      <c r="B778" s="28"/>
      <c r="C778" s="29"/>
      <c r="D778" s="29"/>
      <c r="E778" s="29"/>
      <c r="F778" s="29"/>
      <c r="G778" s="29"/>
      <c r="H778" s="43"/>
      <c r="I778" s="43"/>
      <c r="J778" s="43"/>
      <c r="K778" s="29"/>
      <c r="L778" s="29"/>
      <c r="M778" s="20"/>
      <c r="N778" s="45">
        <f>((G778-1)*(1-(IF(H778="no",0,'complete results log'!$B$3)))+1)</f>
        <v>0.05</v>
      </c>
      <c r="O778" s="45">
        <f>E778*IF(I778="yes",2,1)</f>
        <v>0</v>
      </c>
      <c r="P778" s="46">
        <f>(IF(M778="WON-EW",((((N778-1)*J778)*'complete results log'!$B$2)+('complete results log'!$B$2*(N778-1))),IF(M778="WON",((((N778-1)*J778)*'complete results log'!$B$2)+('complete results log'!$B$2*(N778-1))),IF(M778="PLACED",((((N778-1)*J778)*'complete results log'!$B$2)-'complete results log'!$B$2),IF(J778=0,-'complete results log'!$B$2,IF(J778=0,-'complete results log'!$B$2,-('complete results log'!$B$2*2)))))))*E778</f>
        <v>-0</v>
      </c>
      <c r="Q778" s="46">
        <f>(IF(M778="WON-EW",(((K778-1)*'complete results log'!$B$2)*(1-$B$3))+(((L778-1)*'complete results log'!$B$2)*(1-$B$3)),IF(M778="WON",(((K778-1)*'complete results log'!$B$2)*(1-$B$3)),IF(M778="PLACED",(((L778-1)*'complete results log'!$B$2)*(1-$B$3))-'complete results log'!$B$2,IF(J778=0,-'complete results log'!$B$2,-('complete results log'!$B$2*2))))))*E778</f>
        <v>-0</v>
      </c>
      <c r="R778" s="46">
        <f>(IF(M778="WON-EW",((((F778-1)*J778)*'complete results log'!$B$2)+('complete results log'!$B$2*(F778-1))),IF(M778="WON",((((F778-1)*J778)*'complete results log'!$B$2)+('complete results log'!$B$2*(F778-1))),IF(M778="PLACED",((((F778-1)*J778)*'complete results log'!$B$2)-'complete results log'!$B$2),IF(J778=0,-'complete results log'!$B$2,IF(J778=0,-'complete results log'!$B$2,-('complete results log'!$B$2*2)))))))*E778</f>
        <v>-0</v>
      </c>
      <c r="S778" s="3"/>
      <c r="T778" s="3"/>
      <c r="U778" s="3"/>
      <c r="V778" s="3"/>
      <c r="W778" s="3"/>
      <c r="X778" s="3"/>
      <c r="Y778" s="3"/>
      <c r="Z778" s="3"/>
    </row>
    <row ht="12" customHeight="1" r="779">
      <c r="A779" s="26"/>
      <c r="B779" s="28"/>
      <c r="C779" s="29"/>
      <c r="D779" s="29"/>
      <c r="E779" s="29"/>
      <c r="F779" s="29"/>
      <c r="G779" s="29"/>
      <c r="H779" s="43"/>
      <c r="I779" s="43"/>
      <c r="J779" s="43"/>
      <c r="K779" s="29"/>
      <c r="L779" s="29"/>
      <c r="M779" s="20"/>
      <c r="N779" s="45">
        <f>((G779-1)*(1-(IF(H779="no",0,'complete results log'!$B$3)))+1)</f>
        <v>0.05</v>
      </c>
      <c r="O779" s="45">
        <f>E779*IF(I779="yes",2,1)</f>
        <v>0</v>
      </c>
      <c r="P779" s="46">
        <f>(IF(M779="WON-EW",((((N779-1)*J779)*'complete results log'!$B$2)+('complete results log'!$B$2*(N779-1))),IF(M779="WON",((((N779-1)*J779)*'complete results log'!$B$2)+('complete results log'!$B$2*(N779-1))),IF(M779="PLACED",((((N779-1)*J779)*'complete results log'!$B$2)-'complete results log'!$B$2),IF(J779=0,-'complete results log'!$B$2,IF(J779=0,-'complete results log'!$B$2,-('complete results log'!$B$2*2)))))))*E779</f>
        <v>-0</v>
      </c>
      <c r="Q779" s="46">
        <f>(IF(M779="WON-EW",(((K779-1)*'complete results log'!$B$2)*(1-$B$3))+(((L779-1)*'complete results log'!$B$2)*(1-$B$3)),IF(M779="WON",(((K779-1)*'complete results log'!$B$2)*(1-$B$3)),IF(M779="PLACED",(((L779-1)*'complete results log'!$B$2)*(1-$B$3))-'complete results log'!$B$2,IF(J779=0,-'complete results log'!$B$2,-('complete results log'!$B$2*2))))))*E779</f>
        <v>-0</v>
      </c>
      <c r="R779" s="46">
        <f>(IF(M779="WON-EW",((((F779-1)*J779)*'complete results log'!$B$2)+('complete results log'!$B$2*(F779-1))),IF(M779="WON",((((F779-1)*J779)*'complete results log'!$B$2)+('complete results log'!$B$2*(F779-1))),IF(M779="PLACED",((((F779-1)*J779)*'complete results log'!$B$2)-'complete results log'!$B$2),IF(J779=0,-'complete results log'!$B$2,IF(J779=0,-'complete results log'!$B$2,-('complete results log'!$B$2*2)))))))*E779</f>
        <v>-0</v>
      </c>
      <c r="S779" s="3"/>
      <c r="T779" s="3"/>
      <c r="U779" s="3"/>
      <c r="V779" s="3"/>
      <c r="W779" s="3"/>
      <c r="X779" s="3"/>
      <c r="Y779" s="3"/>
      <c r="Z779" s="3"/>
    </row>
    <row ht="12" customHeight="1" r="780">
      <c r="A780" s="26"/>
      <c r="B780" s="28"/>
      <c r="C780" s="29"/>
      <c r="D780" s="29"/>
      <c r="E780" s="29"/>
      <c r="F780" s="29"/>
      <c r="G780" s="29"/>
      <c r="H780" s="43"/>
      <c r="I780" s="43"/>
      <c r="J780" s="43"/>
      <c r="K780" s="29"/>
      <c r="L780" s="29"/>
      <c r="M780" s="20"/>
      <c r="N780" s="45">
        <f>((G780-1)*(1-(IF(H780="no",0,'complete results log'!$B$3)))+1)</f>
        <v>0.05</v>
      </c>
      <c r="O780" s="45">
        <f>E780*IF(I780="yes",2,1)</f>
        <v>0</v>
      </c>
      <c r="P780" s="46">
        <f>(IF(M780="WON-EW",((((N780-1)*J780)*'complete results log'!$B$2)+('complete results log'!$B$2*(N780-1))),IF(M780="WON",((((N780-1)*J780)*'complete results log'!$B$2)+('complete results log'!$B$2*(N780-1))),IF(M780="PLACED",((((N780-1)*J780)*'complete results log'!$B$2)-'complete results log'!$B$2),IF(J780=0,-'complete results log'!$B$2,IF(J780=0,-'complete results log'!$B$2,-('complete results log'!$B$2*2)))))))*E780</f>
        <v>-0</v>
      </c>
      <c r="Q780" s="46">
        <f>(IF(M780="WON-EW",(((K780-1)*'complete results log'!$B$2)*(1-$B$3))+(((L780-1)*'complete results log'!$B$2)*(1-$B$3)),IF(M780="WON",(((K780-1)*'complete results log'!$B$2)*(1-$B$3)),IF(M780="PLACED",(((L780-1)*'complete results log'!$B$2)*(1-$B$3))-'complete results log'!$B$2,IF(J780=0,-'complete results log'!$B$2,-('complete results log'!$B$2*2))))))*E780</f>
        <v>-0</v>
      </c>
      <c r="R780" s="46">
        <f>(IF(M780="WON-EW",((((F780-1)*J780)*'complete results log'!$B$2)+('complete results log'!$B$2*(F780-1))),IF(M780="WON",((((F780-1)*J780)*'complete results log'!$B$2)+('complete results log'!$B$2*(F780-1))),IF(M780="PLACED",((((F780-1)*J780)*'complete results log'!$B$2)-'complete results log'!$B$2),IF(J780=0,-'complete results log'!$B$2,IF(J780=0,-'complete results log'!$B$2,-('complete results log'!$B$2*2)))))))*E780</f>
        <v>-0</v>
      </c>
      <c r="S780" s="3"/>
      <c r="T780" s="3"/>
      <c r="U780" s="3"/>
      <c r="V780" s="3"/>
      <c r="W780" s="3"/>
      <c r="X780" s="3"/>
      <c r="Y780" s="3"/>
      <c r="Z780" s="3"/>
    </row>
    <row ht="12" customHeight="1" r="781">
      <c r="A781" s="26"/>
      <c r="B781" s="28"/>
      <c r="C781" s="29"/>
      <c r="D781" s="29"/>
      <c r="E781" s="29"/>
      <c r="F781" s="29"/>
      <c r="G781" s="29"/>
      <c r="H781" s="43"/>
      <c r="I781" s="43"/>
      <c r="J781" s="43"/>
      <c r="K781" s="29"/>
      <c r="L781" s="29"/>
      <c r="M781" s="20"/>
      <c r="N781" s="45">
        <f>((G781-1)*(1-(IF(H781="no",0,'complete results log'!$B$3)))+1)</f>
        <v>0.05</v>
      </c>
      <c r="O781" s="45">
        <f>E781*IF(I781="yes",2,1)</f>
        <v>0</v>
      </c>
      <c r="P781" s="46">
        <f>(IF(M781="WON-EW",((((N781-1)*J781)*'complete results log'!$B$2)+('complete results log'!$B$2*(N781-1))),IF(M781="WON",((((N781-1)*J781)*'complete results log'!$B$2)+('complete results log'!$B$2*(N781-1))),IF(M781="PLACED",((((N781-1)*J781)*'complete results log'!$B$2)-'complete results log'!$B$2),IF(J781=0,-'complete results log'!$B$2,IF(J781=0,-'complete results log'!$B$2,-('complete results log'!$B$2*2)))))))*E781</f>
        <v>-0</v>
      </c>
      <c r="Q781" s="46">
        <f>(IF(M781="WON-EW",(((K781-1)*'complete results log'!$B$2)*(1-$B$3))+(((L781-1)*'complete results log'!$B$2)*(1-$B$3)),IF(M781="WON",(((K781-1)*'complete results log'!$B$2)*(1-$B$3)),IF(M781="PLACED",(((L781-1)*'complete results log'!$B$2)*(1-$B$3))-'complete results log'!$B$2,IF(J781=0,-'complete results log'!$B$2,-('complete results log'!$B$2*2))))))*E781</f>
        <v>-0</v>
      </c>
      <c r="R781" s="46">
        <f>(IF(M781="WON-EW",((((F781-1)*J781)*'complete results log'!$B$2)+('complete results log'!$B$2*(F781-1))),IF(M781="WON",((((F781-1)*J781)*'complete results log'!$B$2)+('complete results log'!$B$2*(F781-1))),IF(M781="PLACED",((((F781-1)*J781)*'complete results log'!$B$2)-'complete results log'!$B$2),IF(J781=0,-'complete results log'!$B$2,IF(J781=0,-'complete results log'!$B$2,-('complete results log'!$B$2*2)))))))*E781</f>
        <v>-0</v>
      </c>
      <c r="S781" s="3"/>
      <c r="T781" s="3"/>
      <c r="U781" s="3"/>
      <c r="V781" s="3"/>
      <c r="W781" s="3"/>
      <c r="X781" s="3"/>
      <c r="Y781" s="3"/>
      <c r="Z781" s="3"/>
    </row>
    <row ht="12" customHeight="1" r="782">
      <c r="A782" s="26"/>
      <c r="B782" s="28"/>
      <c r="C782" s="29"/>
      <c r="D782" s="29"/>
      <c r="E782" s="29"/>
      <c r="F782" s="29"/>
      <c r="G782" s="29"/>
      <c r="H782" s="43"/>
      <c r="I782" s="43"/>
      <c r="J782" s="43"/>
      <c r="K782" s="29"/>
      <c r="L782" s="29"/>
      <c r="M782" s="20"/>
      <c r="N782" s="45">
        <f>((G782-1)*(1-(IF(H782="no",0,'complete results log'!$B$3)))+1)</f>
        <v>0.05</v>
      </c>
      <c r="O782" s="45">
        <f>E782*IF(I782="yes",2,1)</f>
        <v>0</v>
      </c>
      <c r="P782" s="46">
        <f>(IF(M782="WON-EW",((((N782-1)*J782)*'complete results log'!$B$2)+('complete results log'!$B$2*(N782-1))),IF(M782="WON",((((N782-1)*J782)*'complete results log'!$B$2)+('complete results log'!$B$2*(N782-1))),IF(M782="PLACED",((((N782-1)*J782)*'complete results log'!$B$2)-'complete results log'!$B$2),IF(J782=0,-'complete results log'!$B$2,IF(J782=0,-'complete results log'!$B$2,-('complete results log'!$B$2*2)))))))*E782</f>
        <v>-0</v>
      </c>
      <c r="Q782" s="46">
        <f>(IF(M782="WON-EW",(((K782-1)*'complete results log'!$B$2)*(1-$B$3))+(((L782-1)*'complete results log'!$B$2)*(1-$B$3)),IF(M782="WON",(((K782-1)*'complete results log'!$B$2)*(1-$B$3)),IF(M782="PLACED",(((L782-1)*'complete results log'!$B$2)*(1-$B$3))-'complete results log'!$B$2,IF(J782=0,-'complete results log'!$B$2,-('complete results log'!$B$2*2))))))*E782</f>
        <v>-0</v>
      </c>
      <c r="R782" s="46">
        <f>(IF(M782="WON-EW",((((F782-1)*J782)*'complete results log'!$B$2)+('complete results log'!$B$2*(F782-1))),IF(M782="WON",((((F782-1)*J782)*'complete results log'!$B$2)+('complete results log'!$B$2*(F782-1))),IF(M782="PLACED",((((F782-1)*J782)*'complete results log'!$B$2)-'complete results log'!$B$2),IF(J782=0,-'complete results log'!$B$2,IF(J782=0,-'complete results log'!$B$2,-('complete results log'!$B$2*2)))))))*E782</f>
        <v>-0</v>
      </c>
      <c r="S782" s="3"/>
      <c r="T782" s="3"/>
      <c r="U782" s="3"/>
      <c r="V782" s="3"/>
      <c r="W782" s="3"/>
      <c r="X782" s="3"/>
      <c r="Y782" s="3"/>
      <c r="Z782" s="3"/>
    </row>
    <row ht="12" customHeight="1" r="783">
      <c r="A783" s="26"/>
      <c r="B783" s="28"/>
      <c r="C783" s="29"/>
      <c r="D783" s="29"/>
      <c r="E783" s="29"/>
      <c r="F783" s="29"/>
      <c r="G783" s="29"/>
      <c r="H783" s="43"/>
      <c r="I783" s="43"/>
      <c r="J783" s="43"/>
      <c r="K783" s="29"/>
      <c r="L783" s="29"/>
      <c r="M783" s="20"/>
      <c r="N783" s="45">
        <f>((G783-1)*(1-(IF(H783="no",0,'complete results log'!$B$3)))+1)</f>
        <v>0.05</v>
      </c>
      <c r="O783" s="45">
        <f>E783*IF(I783="yes",2,1)</f>
        <v>0</v>
      </c>
      <c r="P783" s="46">
        <f>(IF(M783="WON-EW",((((N783-1)*J783)*'complete results log'!$B$2)+('complete results log'!$B$2*(N783-1))),IF(M783="WON",((((N783-1)*J783)*'complete results log'!$B$2)+('complete results log'!$B$2*(N783-1))),IF(M783="PLACED",((((N783-1)*J783)*'complete results log'!$B$2)-'complete results log'!$B$2),IF(J783=0,-'complete results log'!$B$2,IF(J783=0,-'complete results log'!$B$2,-('complete results log'!$B$2*2)))))))*E783</f>
        <v>-0</v>
      </c>
      <c r="Q783" s="46">
        <f>(IF(M783="WON-EW",(((K783-1)*'complete results log'!$B$2)*(1-$B$3))+(((L783-1)*'complete results log'!$B$2)*(1-$B$3)),IF(M783="WON",(((K783-1)*'complete results log'!$B$2)*(1-$B$3)),IF(M783="PLACED",(((L783-1)*'complete results log'!$B$2)*(1-$B$3))-'complete results log'!$B$2,IF(J783=0,-'complete results log'!$B$2,-('complete results log'!$B$2*2))))))*E783</f>
        <v>-0</v>
      </c>
      <c r="R783" s="46">
        <f>(IF(M783="WON-EW",((((F783-1)*J783)*'complete results log'!$B$2)+('complete results log'!$B$2*(F783-1))),IF(M783="WON",((((F783-1)*J783)*'complete results log'!$B$2)+('complete results log'!$B$2*(F783-1))),IF(M783="PLACED",((((F783-1)*J783)*'complete results log'!$B$2)-'complete results log'!$B$2),IF(J783=0,-'complete results log'!$B$2,IF(J783=0,-'complete results log'!$B$2,-('complete results log'!$B$2*2)))))))*E783</f>
        <v>-0</v>
      </c>
      <c r="S783" s="3"/>
      <c r="T783" s="3"/>
      <c r="U783" s="3"/>
      <c r="V783" s="3"/>
      <c r="W783" s="3"/>
      <c r="X783" s="3"/>
      <c r="Y783" s="3"/>
      <c r="Z783" s="3"/>
    </row>
    <row ht="12" customHeight="1" r="784">
      <c r="A784" s="26"/>
      <c r="B784" s="28"/>
      <c r="C784" s="29"/>
      <c r="D784" s="29"/>
      <c r="E784" s="29"/>
      <c r="F784" s="29"/>
      <c r="G784" s="29"/>
      <c r="H784" s="43"/>
      <c r="I784" s="43"/>
      <c r="J784" s="43"/>
      <c r="K784" s="29"/>
      <c r="L784" s="29"/>
      <c r="M784" s="20"/>
      <c r="N784" s="45">
        <f>((G784-1)*(1-(IF(H784="no",0,'complete results log'!$B$3)))+1)</f>
        <v>0.05</v>
      </c>
      <c r="O784" s="45">
        <f>E784*IF(I784="yes",2,1)</f>
        <v>0</v>
      </c>
      <c r="P784" s="46">
        <f>(IF(M784="WON-EW",((((N784-1)*J784)*'complete results log'!$B$2)+('complete results log'!$B$2*(N784-1))),IF(M784="WON",((((N784-1)*J784)*'complete results log'!$B$2)+('complete results log'!$B$2*(N784-1))),IF(M784="PLACED",((((N784-1)*J784)*'complete results log'!$B$2)-'complete results log'!$B$2),IF(J784=0,-'complete results log'!$B$2,IF(J784=0,-'complete results log'!$B$2,-('complete results log'!$B$2*2)))))))*E784</f>
        <v>-0</v>
      </c>
      <c r="Q784" s="46">
        <f>(IF(M784="WON-EW",(((K784-1)*'complete results log'!$B$2)*(1-$B$3))+(((L784-1)*'complete results log'!$B$2)*(1-$B$3)),IF(M784="WON",(((K784-1)*'complete results log'!$B$2)*(1-$B$3)),IF(M784="PLACED",(((L784-1)*'complete results log'!$B$2)*(1-$B$3))-'complete results log'!$B$2,IF(J784=0,-'complete results log'!$B$2,-('complete results log'!$B$2*2))))))*E784</f>
        <v>-0</v>
      </c>
      <c r="R784" s="46">
        <f>(IF(M784="WON-EW",((((F784-1)*J784)*'complete results log'!$B$2)+('complete results log'!$B$2*(F784-1))),IF(M784="WON",((((F784-1)*J784)*'complete results log'!$B$2)+('complete results log'!$B$2*(F784-1))),IF(M784="PLACED",((((F784-1)*J784)*'complete results log'!$B$2)-'complete results log'!$B$2),IF(J784=0,-'complete results log'!$B$2,IF(J784=0,-'complete results log'!$B$2,-('complete results log'!$B$2*2)))))))*E784</f>
        <v>-0</v>
      </c>
      <c r="S784" s="3"/>
      <c r="T784" s="3"/>
      <c r="U784" s="3"/>
      <c r="V784" s="3"/>
      <c r="W784" s="3"/>
      <c r="X784" s="3"/>
      <c r="Y784" s="3"/>
      <c r="Z784" s="3"/>
    </row>
    <row ht="12" customHeight="1" r="785">
      <c r="A785" s="26"/>
      <c r="B785" s="28"/>
      <c r="C785" s="29"/>
      <c r="D785" s="29"/>
      <c r="E785" s="29"/>
      <c r="F785" s="29"/>
      <c r="G785" s="29"/>
      <c r="H785" s="43"/>
      <c r="I785" s="43"/>
      <c r="J785" s="43"/>
      <c r="K785" s="29"/>
      <c r="L785" s="29"/>
      <c r="M785" s="20"/>
      <c r="N785" s="45">
        <f>((G785-1)*(1-(IF(H785="no",0,'complete results log'!$B$3)))+1)</f>
        <v>0.05</v>
      </c>
      <c r="O785" s="45">
        <f>E785*IF(I785="yes",2,1)</f>
        <v>0</v>
      </c>
      <c r="P785" s="46">
        <f>(IF(M785="WON-EW",((((N785-1)*J785)*'complete results log'!$B$2)+('complete results log'!$B$2*(N785-1))),IF(M785="WON",((((N785-1)*J785)*'complete results log'!$B$2)+('complete results log'!$B$2*(N785-1))),IF(M785="PLACED",((((N785-1)*J785)*'complete results log'!$B$2)-'complete results log'!$B$2),IF(J785=0,-'complete results log'!$B$2,IF(J785=0,-'complete results log'!$B$2,-('complete results log'!$B$2*2)))))))*E785</f>
        <v>-0</v>
      </c>
      <c r="Q785" s="46">
        <f>(IF(M785="WON-EW",(((K785-1)*'complete results log'!$B$2)*(1-$B$3))+(((L785-1)*'complete results log'!$B$2)*(1-$B$3)),IF(M785="WON",(((K785-1)*'complete results log'!$B$2)*(1-$B$3)),IF(M785="PLACED",(((L785-1)*'complete results log'!$B$2)*(1-$B$3))-'complete results log'!$B$2,IF(J785=0,-'complete results log'!$B$2,-('complete results log'!$B$2*2))))))*E785</f>
        <v>-0</v>
      </c>
      <c r="R785" s="46">
        <f>(IF(M785="WON-EW",((((F785-1)*J785)*'complete results log'!$B$2)+('complete results log'!$B$2*(F785-1))),IF(M785="WON",((((F785-1)*J785)*'complete results log'!$B$2)+('complete results log'!$B$2*(F785-1))),IF(M785="PLACED",((((F785-1)*J785)*'complete results log'!$B$2)-'complete results log'!$B$2),IF(J785=0,-'complete results log'!$B$2,IF(J785=0,-'complete results log'!$B$2,-('complete results log'!$B$2*2)))))))*E785</f>
        <v>-0</v>
      </c>
      <c r="S785" s="3"/>
      <c r="T785" s="3"/>
      <c r="U785" s="3"/>
      <c r="V785" s="3"/>
      <c r="W785" s="3"/>
      <c r="X785" s="3"/>
      <c r="Y785" s="3"/>
      <c r="Z785" s="3"/>
    </row>
    <row ht="12" customHeight="1" r="786">
      <c r="A786" s="26"/>
      <c r="B786" s="28"/>
      <c r="C786" s="29"/>
      <c r="D786" s="29"/>
      <c r="E786" s="29"/>
      <c r="F786" s="29"/>
      <c r="G786" s="29"/>
      <c r="H786" s="43"/>
      <c r="I786" s="43"/>
      <c r="J786" s="43"/>
      <c r="K786" s="29"/>
      <c r="L786" s="29"/>
      <c r="M786" s="20"/>
      <c r="N786" s="45">
        <f>((G786-1)*(1-(IF(H786="no",0,'complete results log'!$B$3)))+1)</f>
        <v>0.05</v>
      </c>
      <c r="O786" s="45">
        <f>E786*IF(I786="yes",2,1)</f>
        <v>0</v>
      </c>
      <c r="P786" s="46">
        <f>(IF(M786="WON-EW",((((N786-1)*J786)*'complete results log'!$B$2)+('complete results log'!$B$2*(N786-1))),IF(M786="WON",((((N786-1)*J786)*'complete results log'!$B$2)+('complete results log'!$B$2*(N786-1))),IF(M786="PLACED",((((N786-1)*J786)*'complete results log'!$B$2)-'complete results log'!$B$2),IF(J786=0,-'complete results log'!$B$2,IF(J786=0,-'complete results log'!$B$2,-('complete results log'!$B$2*2)))))))*E786</f>
        <v>-0</v>
      </c>
      <c r="Q786" s="46">
        <f>(IF(M786="WON-EW",(((K786-1)*'complete results log'!$B$2)*(1-$B$3))+(((L786-1)*'complete results log'!$B$2)*(1-$B$3)),IF(M786="WON",(((K786-1)*'complete results log'!$B$2)*(1-$B$3)),IF(M786="PLACED",(((L786-1)*'complete results log'!$B$2)*(1-$B$3))-'complete results log'!$B$2,IF(J786=0,-'complete results log'!$B$2,-('complete results log'!$B$2*2))))))*E786</f>
        <v>-0</v>
      </c>
      <c r="R786" s="46">
        <f>(IF(M786="WON-EW",((((F786-1)*J786)*'complete results log'!$B$2)+('complete results log'!$B$2*(F786-1))),IF(M786="WON",((((F786-1)*J786)*'complete results log'!$B$2)+('complete results log'!$B$2*(F786-1))),IF(M786="PLACED",((((F786-1)*J786)*'complete results log'!$B$2)-'complete results log'!$B$2),IF(J786=0,-'complete results log'!$B$2,IF(J786=0,-'complete results log'!$B$2,-('complete results log'!$B$2*2)))))))*E786</f>
        <v>-0</v>
      </c>
      <c r="S786" s="3"/>
      <c r="T786" s="3"/>
      <c r="U786" s="3"/>
      <c r="V786" s="3"/>
      <c r="W786" s="3"/>
      <c r="X786" s="3"/>
      <c r="Y786" s="3"/>
      <c r="Z786" s="3"/>
    </row>
    <row ht="12" customHeight="1" r="787">
      <c r="A787" s="26"/>
      <c r="B787" s="28"/>
      <c r="C787" s="29"/>
      <c r="D787" s="29"/>
      <c r="E787" s="29"/>
      <c r="F787" s="29"/>
      <c r="G787" s="29"/>
      <c r="H787" s="43"/>
      <c r="I787" s="43"/>
      <c r="J787" s="43"/>
      <c r="K787" s="29"/>
      <c r="L787" s="29"/>
      <c r="M787" s="20"/>
      <c r="N787" s="45">
        <f>((G787-1)*(1-(IF(H787="no",0,'complete results log'!$B$3)))+1)</f>
        <v>0.05</v>
      </c>
      <c r="O787" s="45">
        <f>E787*IF(I787="yes",2,1)</f>
        <v>0</v>
      </c>
      <c r="P787" s="46">
        <f>(IF(M787="WON-EW",((((N787-1)*J787)*'complete results log'!$B$2)+('complete results log'!$B$2*(N787-1))),IF(M787="WON",((((N787-1)*J787)*'complete results log'!$B$2)+('complete results log'!$B$2*(N787-1))),IF(M787="PLACED",((((N787-1)*J787)*'complete results log'!$B$2)-'complete results log'!$B$2),IF(J787=0,-'complete results log'!$B$2,IF(J787=0,-'complete results log'!$B$2,-('complete results log'!$B$2*2)))))))*E787</f>
        <v>-0</v>
      </c>
      <c r="Q787" s="46">
        <f>(IF(M787="WON-EW",(((K787-1)*'complete results log'!$B$2)*(1-$B$3))+(((L787-1)*'complete results log'!$B$2)*(1-$B$3)),IF(M787="WON",(((K787-1)*'complete results log'!$B$2)*(1-$B$3)),IF(M787="PLACED",(((L787-1)*'complete results log'!$B$2)*(1-$B$3))-'complete results log'!$B$2,IF(J787=0,-'complete results log'!$B$2,-('complete results log'!$B$2*2))))))*E787</f>
        <v>-0</v>
      </c>
      <c r="R787" s="46">
        <f>(IF(M787="WON-EW",((((F787-1)*J787)*'complete results log'!$B$2)+('complete results log'!$B$2*(F787-1))),IF(M787="WON",((((F787-1)*J787)*'complete results log'!$B$2)+('complete results log'!$B$2*(F787-1))),IF(M787="PLACED",((((F787-1)*J787)*'complete results log'!$B$2)-'complete results log'!$B$2),IF(J787=0,-'complete results log'!$B$2,IF(J787=0,-'complete results log'!$B$2,-('complete results log'!$B$2*2)))))))*E787</f>
        <v>-0</v>
      </c>
      <c r="S787" s="3"/>
      <c r="T787" s="3"/>
      <c r="U787" s="3"/>
      <c r="V787" s="3"/>
      <c r="W787" s="3"/>
      <c r="X787" s="3"/>
      <c r="Y787" s="3"/>
      <c r="Z787" s="3"/>
    </row>
    <row ht="12" customHeight="1" r="788">
      <c r="A788" s="26"/>
      <c r="B788" s="28"/>
      <c r="C788" s="29"/>
      <c r="D788" s="29"/>
      <c r="E788" s="29"/>
      <c r="F788" s="29"/>
      <c r="G788" s="29"/>
      <c r="H788" s="43"/>
      <c r="I788" s="43"/>
      <c r="J788" s="43"/>
      <c r="K788" s="29"/>
      <c r="L788" s="29"/>
      <c r="M788" s="20"/>
      <c r="N788" s="45">
        <f>((G788-1)*(1-(IF(H788="no",0,'complete results log'!$B$3)))+1)</f>
        <v>0.05</v>
      </c>
      <c r="O788" s="45">
        <f>E788*IF(I788="yes",2,1)</f>
        <v>0</v>
      </c>
      <c r="P788" s="46">
        <f>(IF(M788="WON-EW",((((N788-1)*J788)*'complete results log'!$B$2)+('complete results log'!$B$2*(N788-1))),IF(M788="WON",((((N788-1)*J788)*'complete results log'!$B$2)+('complete results log'!$B$2*(N788-1))),IF(M788="PLACED",((((N788-1)*J788)*'complete results log'!$B$2)-'complete results log'!$B$2),IF(J788=0,-'complete results log'!$B$2,IF(J788=0,-'complete results log'!$B$2,-('complete results log'!$B$2*2)))))))*E788</f>
        <v>-0</v>
      </c>
      <c r="Q788" s="46">
        <f>(IF(M788="WON-EW",(((K788-1)*'complete results log'!$B$2)*(1-$B$3))+(((L788-1)*'complete results log'!$B$2)*(1-$B$3)),IF(M788="WON",(((K788-1)*'complete results log'!$B$2)*(1-$B$3)),IF(M788="PLACED",(((L788-1)*'complete results log'!$B$2)*(1-$B$3))-'complete results log'!$B$2,IF(J788=0,-'complete results log'!$B$2,-('complete results log'!$B$2*2))))))*E788</f>
        <v>-0</v>
      </c>
      <c r="R788" s="46">
        <f>(IF(M788="WON-EW",((((F788-1)*J788)*'complete results log'!$B$2)+('complete results log'!$B$2*(F788-1))),IF(M788="WON",((((F788-1)*J788)*'complete results log'!$B$2)+('complete results log'!$B$2*(F788-1))),IF(M788="PLACED",((((F788-1)*J788)*'complete results log'!$B$2)-'complete results log'!$B$2),IF(J788=0,-'complete results log'!$B$2,IF(J788=0,-'complete results log'!$B$2,-('complete results log'!$B$2*2)))))))*E788</f>
        <v>-0</v>
      </c>
      <c r="S788" s="3"/>
      <c r="T788" s="3"/>
      <c r="U788" s="3"/>
      <c r="V788" s="3"/>
      <c r="W788" s="3"/>
      <c r="X788" s="3"/>
      <c r="Y788" s="3"/>
      <c r="Z788" s="3"/>
    </row>
    <row ht="12" customHeight="1" r="789">
      <c r="A789" s="26"/>
      <c r="B789" s="28"/>
      <c r="C789" s="29"/>
      <c r="D789" s="29"/>
      <c r="E789" s="29"/>
      <c r="F789" s="29"/>
      <c r="G789" s="29"/>
      <c r="H789" s="43"/>
      <c r="I789" s="43"/>
      <c r="J789" s="43"/>
      <c r="K789" s="29"/>
      <c r="L789" s="29"/>
      <c r="M789" s="20"/>
      <c r="N789" s="45">
        <f>((G789-1)*(1-(IF(H789="no",0,'complete results log'!$B$3)))+1)</f>
        <v>0.05</v>
      </c>
      <c r="O789" s="45">
        <f>E789*IF(I789="yes",2,1)</f>
        <v>0</v>
      </c>
      <c r="P789" s="46">
        <f>(IF(M789="WON-EW",((((N789-1)*J789)*'complete results log'!$B$2)+('complete results log'!$B$2*(N789-1))),IF(M789="WON",((((N789-1)*J789)*'complete results log'!$B$2)+('complete results log'!$B$2*(N789-1))),IF(M789="PLACED",((((N789-1)*J789)*'complete results log'!$B$2)-'complete results log'!$B$2),IF(J789=0,-'complete results log'!$B$2,IF(J789=0,-'complete results log'!$B$2,-('complete results log'!$B$2*2)))))))*E789</f>
        <v>-0</v>
      </c>
      <c r="Q789" s="46">
        <f>(IF(M789="WON-EW",(((K789-1)*'complete results log'!$B$2)*(1-$B$3))+(((L789-1)*'complete results log'!$B$2)*(1-$B$3)),IF(M789="WON",(((K789-1)*'complete results log'!$B$2)*(1-$B$3)),IF(M789="PLACED",(((L789-1)*'complete results log'!$B$2)*(1-$B$3))-'complete results log'!$B$2,IF(J789=0,-'complete results log'!$B$2,-('complete results log'!$B$2*2))))))*E789</f>
        <v>-0</v>
      </c>
      <c r="R789" s="46">
        <f>(IF(M789="WON-EW",((((F789-1)*J789)*'complete results log'!$B$2)+('complete results log'!$B$2*(F789-1))),IF(M789="WON",((((F789-1)*J789)*'complete results log'!$B$2)+('complete results log'!$B$2*(F789-1))),IF(M789="PLACED",((((F789-1)*J789)*'complete results log'!$B$2)-'complete results log'!$B$2),IF(J789=0,-'complete results log'!$B$2,IF(J789=0,-'complete results log'!$B$2,-('complete results log'!$B$2*2)))))))*E789</f>
        <v>-0</v>
      </c>
      <c r="S789" s="3"/>
      <c r="T789" s="3"/>
      <c r="U789" s="3"/>
      <c r="V789" s="3"/>
      <c r="W789" s="3"/>
      <c r="X789" s="3"/>
      <c r="Y789" s="3"/>
      <c r="Z789" s="3"/>
    </row>
    <row ht="12" customHeight="1" r="790">
      <c r="A790" s="26"/>
      <c r="B790" s="28"/>
      <c r="C790" s="29"/>
      <c r="D790" s="29"/>
      <c r="E790" s="29"/>
      <c r="F790" s="29"/>
      <c r="G790" s="29"/>
      <c r="H790" s="43"/>
      <c r="I790" s="43"/>
      <c r="J790" s="43"/>
      <c r="K790" s="29"/>
      <c r="L790" s="29"/>
      <c r="M790" s="20"/>
      <c r="N790" s="45">
        <f>((G790-1)*(1-(IF(H790="no",0,'complete results log'!$B$3)))+1)</f>
        <v>0.05</v>
      </c>
      <c r="O790" s="45">
        <f>E790*IF(I790="yes",2,1)</f>
        <v>0</v>
      </c>
      <c r="P790" s="46">
        <f>(IF(M790="WON-EW",((((N790-1)*J790)*'complete results log'!$B$2)+('complete results log'!$B$2*(N790-1))),IF(M790="WON",((((N790-1)*J790)*'complete results log'!$B$2)+('complete results log'!$B$2*(N790-1))),IF(M790="PLACED",((((N790-1)*J790)*'complete results log'!$B$2)-'complete results log'!$B$2),IF(J790=0,-'complete results log'!$B$2,IF(J790=0,-'complete results log'!$B$2,-('complete results log'!$B$2*2)))))))*E790</f>
        <v>-0</v>
      </c>
      <c r="Q790" s="46">
        <f>(IF(M790="WON-EW",(((K790-1)*'complete results log'!$B$2)*(1-$B$3))+(((L790-1)*'complete results log'!$B$2)*(1-$B$3)),IF(M790="WON",(((K790-1)*'complete results log'!$B$2)*(1-$B$3)),IF(M790="PLACED",(((L790-1)*'complete results log'!$B$2)*(1-$B$3))-'complete results log'!$B$2,IF(J790=0,-'complete results log'!$B$2,-('complete results log'!$B$2*2))))))*E790</f>
        <v>-0</v>
      </c>
      <c r="R790" s="46">
        <f>(IF(M790="WON-EW",((((F790-1)*J790)*'complete results log'!$B$2)+('complete results log'!$B$2*(F790-1))),IF(M790="WON",((((F790-1)*J790)*'complete results log'!$B$2)+('complete results log'!$B$2*(F790-1))),IF(M790="PLACED",((((F790-1)*J790)*'complete results log'!$B$2)-'complete results log'!$B$2),IF(J790=0,-'complete results log'!$B$2,IF(J790=0,-'complete results log'!$B$2,-('complete results log'!$B$2*2)))))))*E790</f>
        <v>-0</v>
      </c>
      <c r="S790" s="3"/>
      <c r="T790" s="3"/>
      <c r="U790" s="3"/>
      <c r="V790" s="3"/>
      <c r="W790" s="3"/>
      <c r="X790" s="3"/>
      <c r="Y790" s="3"/>
      <c r="Z790" s="3"/>
    </row>
    <row ht="12" customHeight="1" r="791">
      <c r="A791" s="26"/>
      <c r="B791" s="28"/>
      <c r="C791" s="29"/>
      <c r="D791" s="29"/>
      <c r="E791" s="29"/>
      <c r="F791" s="29"/>
      <c r="G791" s="29"/>
      <c r="H791" s="43"/>
      <c r="I791" s="43"/>
      <c r="J791" s="43"/>
      <c r="K791" s="29"/>
      <c r="L791" s="29"/>
      <c r="M791" s="20"/>
      <c r="N791" s="45">
        <f>((G791-1)*(1-(IF(H791="no",0,'complete results log'!$B$3)))+1)</f>
        <v>0.05</v>
      </c>
      <c r="O791" s="45">
        <f>E791*IF(I791="yes",2,1)</f>
        <v>0</v>
      </c>
      <c r="P791" s="46">
        <f>(IF(M791="WON-EW",((((N791-1)*J791)*'complete results log'!$B$2)+('complete results log'!$B$2*(N791-1))),IF(M791="WON",((((N791-1)*J791)*'complete results log'!$B$2)+('complete results log'!$B$2*(N791-1))),IF(M791="PLACED",((((N791-1)*J791)*'complete results log'!$B$2)-'complete results log'!$B$2),IF(J791=0,-'complete results log'!$B$2,IF(J791=0,-'complete results log'!$B$2,-('complete results log'!$B$2*2)))))))*E791</f>
        <v>-0</v>
      </c>
      <c r="Q791" s="46">
        <f>(IF(M791="WON-EW",(((K791-1)*'complete results log'!$B$2)*(1-$B$3))+(((L791-1)*'complete results log'!$B$2)*(1-$B$3)),IF(M791="WON",(((K791-1)*'complete results log'!$B$2)*(1-$B$3)),IF(M791="PLACED",(((L791-1)*'complete results log'!$B$2)*(1-$B$3))-'complete results log'!$B$2,IF(J791=0,-'complete results log'!$B$2,-('complete results log'!$B$2*2))))))*E791</f>
        <v>-0</v>
      </c>
      <c r="R791" s="46">
        <f>(IF(M791="WON-EW",((((F791-1)*J791)*'complete results log'!$B$2)+('complete results log'!$B$2*(F791-1))),IF(M791="WON",((((F791-1)*J791)*'complete results log'!$B$2)+('complete results log'!$B$2*(F791-1))),IF(M791="PLACED",((((F791-1)*J791)*'complete results log'!$B$2)-'complete results log'!$B$2),IF(J791=0,-'complete results log'!$B$2,IF(J791=0,-'complete results log'!$B$2,-('complete results log'!$B$2*2)))))))*E791</f>
        <v>-0</v>
      </c>
      <c r="S791" s="3"/>
      <c r="T791" s="3"/>
      <c r="U791" s="3"/>
      <c r="V791" s="3"/>
      <c r="W791" s="3"/>
      <c r="X791" s="3"/>
      <c r="Y791" s="3"/>
      <c r="Z791" s="3"/>
    </row>
    <row ht="12" customHeight="1" r="792">
      <c r="A792" s="26"/>
      <c r="B792" s="28"/>
      <c r="C792" s="29"/>
      <c r="D792" s="29"/>
      <c r="E792" s="29"/>
      <c r="F792" s="29"/>
      <c r="G792" s="29"/>
      <c r="H792" s="43"/>
      <c r="I792" s="43"/>
      <c r="J792" s="43"/>
      <c r="K792" s="29"/>
      <c r="L792" s="29"/>
      <c r="M792" s="20"/>
      <c r="N792" s="45">
        <f>((G792-1)*(1-(IF(H792="no",0,'complete results log'!$B$3)))+1)</f>
        <v>0.05</v>
      </c>
      <c r="O792" s="45">
        <f>E792*IF(I792="yes",2,1)</f>
        <v>0</v>
      </c>
      <c r="P792" s="46">
        <f>(IF(M792="WON-EW",((((N792-1)*J792)*'complete results log'!$B$2)+('complete results log'!$B$2*(N792-1))),IF(M792="WON",((((N792-1)*J792)*'complete results log'!$B$2)+('complete results log'!$B$2*(N792-1))),IF(M792="PLACED",((((N792-1)*J792)*'complete results log'!$B$2)-'complete results log'!$B$2),IF(J792=0,-'complete results log'!$B$2,IF(J792=0,-'complete results log'!$B$2,-('complete results log'!$B$2*2)))))))*E792</f>
        <v>-0</v>
      </c>
      <c r="Q792" s="46">
        <f>(IF(M792="WON-EW",(((K792-1)*'complete results log'!$B$2)*(1-$B$3))+(((L792-1)*'complete results log'!$B$2)*(1-$B$3)),IF(M792="WON",(((K792-1)*'complete results log'!$B$2)*(1-$B$3)),IF(M792="PLACED",(((L792-1)*'complete results log'!$B$2)*(1-$B$3))-'complete results log'!$B$2,IF(J792=0,-'complete results log'!$B$2,-('complete results log'!$B$2*2))))))*E792</f>
        <v>-0</v>
      </c>
      <c r="R792" s="46">
        <f>(IF(M792="WON-EW",((((F792-1)*J792)*'complete results log'!$B$2)+('complete results log'!$B$2*(F792-1))),IF(M792="WON",((((F792-1)*J792)*'complete results log'!$B$2)+('complete results log'!$B$2*(F792-1))),IF(M792="PLACED",((((F792-1)*J792)*'complete results log'!$B$2)-'complete results log'!$B$2),IF(J792=0,-'complete results log'!$B$2,IF(J792=0,-'complete results log'!$B$2,-('complete results log'!$B$2*2)))))))*E792</f>
        <v>-0</v>
      </c>
      <c r="S792" s="3"/>
      <c r="T792" s="3"/>
      <c r="U792" s="3"/>
      <c r="V792" s="3"/>
      <c r="W792" s="3"/>
      <c r="X792" s="3"/>
      <c r="Y792" s="3"/>
      <c r="Z792" s="3"/>
    </row>
    <row ht="12" customHeight="1" r="793">
      <c r="A793" s="26"/>
      <c r="B793" s="28"/>
      <c r="C793" s="29"/>
      <c r="D793" s="29"/>
      <c r="E793" s="29"/>
      <c r="F793" s="29"/>
      <c r="G793" s="29"/>
      <c r="H793" s="43"/>
      <c r="I793" s="43"/>
      <c r="J793" s="43"/>
      <c r="K793" s="29"/>
      <c r="L793" s="29"/>
      <c r="M793" s="20"/>
      <c r="N793" s="45">
        <f>((G793-1)*(1-(IF(H793="no",0,'complete results log'!$B$3)))+1)</f>
        <v>0.05</v>
      </c>
      <c r="O793" s="45">
        <f>E793*IF(I793="yes",2,1)</f>
        <v>0</v>
      </c>
      <c r="P793" s="46">
        <f>(IF(M793="WON-EW",((((N793-1)*J793)*'complete results log'!$B$2)+('complete results log'!$B$2*(N793-1))),IF(M793="WON",((((N793-1)*J793)*'complete results log'!$B$2)+('complete results log'!$B$2*(N793-1))),IF(M793="PLACED",((((N793-1)*J793)*'complete results log'!$B$2)-'complete results log'!$B$2),IF(J793=0,-'complete results log'!$B$2,IF(J793=0,-'complete results log'!$B$2,-('complete results log'!$B$2*2)))))))*E793</f>
        <v>-0</v>
      </c>
      <c r="Q793" s="46">
        <f>(IF(M793="WON-EW",(((K793-1)*'complete results log'!$B$2)*(1-$B$3))+(((L793-1)*'complete results log'!$B$2)*(1-$B$3)),IF(M793="WON",(((K793-1)*'complete results log'!$B$2)*(1-$B$3)),IF(M793="PLACED",(((L793-1)*'complete results log'!$B$2)*(1-$B$3))-'complete results log'!$B$2,IF(J793=0,-'complete results log'!$B$2,-('complete results log'!$B$2*2))))))*E793</f>
        <v>-0</v>
      </c>
      <c r="R793" s="46">
        <f>(IF(M793="WON-EW",((((F793-1)*J793)*'complete results log'!$B$2)+('complete results log'!$B$2*(F793-1))),IF(M793="WON",((((F793-1)*J793)*'complete results log'!$B$2)+('complete results log'!$B$2*(F793-1))),IF(M793="PLACED",((((F793-1)*J793)*'complete results log'!$B$2)-'complete results log'!$B$2),IF(J793=0,-'complete results log'!$B$2,IF(J793=0,-'complete results log'!$B$2,-('complete results log'!$B$2*2)))))))*E793</f>
        <v>-0</v>
      </c>
      <c r="S793" s="3"/>
      <c r="T793" s="3"/>
      <c r="U793" s="3"/>
      <c r="V793" s="3"/>
      <c r="W793" s="3"/>
      <c r="X793" s="3"/>
      <c r="Y793" s="3"/>
      <c r="Z793" s="3"/>
    </row>
    <row ht="12" customHeight="1" r="794">
      <c r="A794" s="26"/>
      <c r="B794" s="28"/>
      <c r="C794" s="29"/>
      <c r="D794" s="29"/>
      <c r="E794" s="29"/>
      <c r="F794" s="29"/>
      <c r="G794" s="29"/>
      <c r="H794" s="43"/>
      <c r="I794" s="43"/>
      <c r="J794" s="43"/>
      <c r="K794" s="29"/>
      <c r="L794" s="29"/>
      <c r="M794" s="20"/>
      <c r="N794" s="45">
        <f>((G794-1)*(1-(IF(H794="no",0,'complete results log'!$B$3)))+1)</f>
        <v>0.05</v>
      </c>
      <c r="O794" s="45">
        <f>E794*IF(I794="yes",2,1)</f>
        <v>0</v>
      </c>
      <c r="P794" s="46">
        <f>(IF(M794="WON-EW",((((N794-1)*J794)*'complete results log'!$B$2)+('complete results log'!$B$2*(N794-1))),IF(M794="WON",((((N794-1)*J794)*'complete results log'!$B$2)+('complete results log'!$B$2*(N794-1))),IF(M794="PLACED",((((N794-1)*J794)*'complete results log'!$B$2)-'complete results log'!$B$2),IF(J794=0,-'complete results log'!$B$2,IF(J794=0,-'complete results log'!$B$2,-('complete results log'!$B$2*2)))))))*E794</f>
        <v>-0</v>
      </c>
      <c r="Q794" s="46">
        <f>(IF(M794="WON-EW",(((K794-1)*'complete results log'!$B$2)*(1-$B$3))+(((L794-1)*'complete results log'!$B$2)*(1-$B$3)),IF(M794="WON",(((K794-1)*'complete results log'!$B$2)*(1-$B$3)),IF(M794="PLACED",(((L794-1)*'complete results log'!$B$2)*(1-$B$3))-'complete results log'!$B$2,IF(J794=0,-'complete results log'!$B$2,-('complete results log'!$B$2*2))))))*E794</f>
        <v>-0</v>
      </c>
      <c r="R794" s="46">
        <f>(IF(M794="WON-EW",((((F794-1)*J794)*'complete results log'!$B$2)+('complete results log'!$B$2*(F794-1))),IF(M794="WON",((((F794-1)*J794)*'complete results log'!$B$2)+('complete results log'!$B$2*(F794-1))),IF(M794="PLACED",((((F794-1)*J794)*'complete results log'!$B$2)-'complete results log'!$B$2),IF(J794=0,-'complete results log'!$B$2,IF(J794=0,-'complete results log'!$B$2,-('complete results log'!$B$2*2)))))))*E794</f>
        <v>-0</v>
      </c>
      <c r="S794" s="3"/>
      <c r="T794" s="3"/>
      <c r="U794" s="3"/>
      <c r="V794" s="3"/>
      <c r="W794" s="3"/>
      <c r="X794" s="3"/>
      <c r="Y794" s="3"/>
      <c r="Z794" s="3"/>
    </row>
    <row ht="12" customHeight="1" r="795">
      <c r="A795" s="26"/>
      <c r="B795" s="28"/>
      <c r="C795" s="29"/>
      <c r="D795" s="29"/>
      <c r="E795" s="29"/>
      <c r="F795" s="29"/>
      <c r="G795" s="29"/>
      <c r="H795" s="43"/>
      <c r="I795" s="43"/>
      <c r="J795" s="43"/>
      <c r="K795" s="29"/>
      <c r="L795" s="29"/>
      <c r="M795" s="20"/>
      <c r="N795" s="45">
        <f>((G795-1)*(1-(IF(H795="no",0,'complete results log'!$B$3)))+1)</f>
        <v>0.05</v>
      </c>
      <c r="O795" s="45">
        <f>E795*IF(I795="yes",2,1)</f>
        <v>0</v>
      </c>
      <c r="P795" s="46">
        <f>(IF(M795="WON-EW",((((N795-1)*J795)*'complete results log'!$B$2)+('complete results log'!$B$2*(N795-1))),IF(M795="WON",((((N795-1)*J795)*'complete results log'!$B$2)+('complete results log'!$B$2*(N795-1))),IF(M795="PLACED",((((N795-1)*J795)*'complete results log'!$B$2)-'complete results log'!$B$2),IF(J795=0,-'complete results log'!$B$2,IF(J795=0,-'complete results log'!$B$2,-('complete results log'!$B$2*2)))))))*E795</f>
        <v>-0</v>
      </c>
      <c r="Q795" s="46">
        <f>(IF(M795="WON-EW",(((K795-1)*'complete results log'!$B$2)*(1-$B$3))+(((L795-1)*'complete results log'!$B$2)*(1-$B$3)),IF(M795="WON",(((K795-1)*'complete results log'!$B$2)*(1-$B$3)),IF(M795="PLACED",(((L795-1)*'complete results log'!$B$2)*(1-$B$3))-'complete results log'!$B$2,IF(J795=0,-'complete results log'!$B$2,-('complete results log'!$B$2*2))))))*E795</f>
        <v>-0</v>
      </c>
      <c r="R795" s="46">
        <f>(IF(M795="WON-EW",((((F795-1)*J795)*'complete results log'!$B$2)+('complete results log'!$B$2*(F795-1))),IF(M795="WON",((((F795-1)*J795)*'complete results log'!$B$2)+('complete results log'!$B$2*(F795-1))),IF(M795="PLACED",((((F795-1)*J795)*'complete results log'!$B$2)-'complete results log'!$B$2),IF(J795=0,-'complete results log'!$B$2,IF(J795=0,-'complete results log'!$B$2,-('complete results log'!$B$2*2)))))))*E795</f>
        <v>-0</v>
      </c>
      <c r="S795" s="3"/>
      <c r="T795" s="3"/>
      <c r="U795" s="3"/>
      <c r="V795" s="3"/>
      <c r="W795" s="3"/>
      <c r="X795" s="3"/>
      <c r="Y795" s="3"/>
      <c r="Z795" s="3"/>
    </row>
    <row ht="12" customHeight="1" r="796">
      <c r="A796" s="26"/>
      <c r="B796" s="28"/>
      <c r="C796" s="29"/>
      <c r="D796" s="29"/>
      <c r="E796" s="29"/>
      <c r="F796" s="29"/>
      <c r="G796" s="29"/>
      <c r="H796" s="43"/>
      <c r="I796" s="43"/>
      <c r="J796" s="43"/>
      <c r="K796" s="29"/>
      <c r="L796" s="29"/>
      <c r="M796" s="20"/>
      <c r="N796" s="45">
        <f>((G796-1)*(1-(IF(H796="no",0,'complete results log'!$B$3)))+1)</f>
        <v>0.05</v>
      </c>
      <c r="O796" s="45">
        <f>E796*IF(I796="yes",2,1)</f>
        <v>0</v>
      </c>
      <c r="P796" s="46">
        <f>(IF(M796="WON-EW",((((N796-1)*J796)*'complete results log'!$B$2)+('complete results log'!$B$2*(N796-1))),IF(M796="WON",((((N796-1)*J796)*'complete results log'!$B$2)+('complete results log'!$B$2*(N796-1))),IF(M796="PLACED",((((N796-1)*J796)*'complete results log'!$B$2)-'complete results log'!$B$2),IF(J796=0,-'complete results log'!$B$2,IF(J796=0,-'complete results log'!$B$2,-('complete results log'!$B$2*2)))))))*E796</f>
        <v>-0</v>
      </c>
      <c r="Q796" s="46">
        <f>(IF(M796="WON-EW",(((K796-1)*'complete results log'!$B$2)*(1-$B$3))+(((L796-1)*'complete results log'!$B$2)*(1-$B$3)),IF(M796="WON",(((K796-1)*'complete results log'!$B$2)*(1-$B$3)),IF(M796="PLACED",(((L796-1)*'complete results log'!$B$2)*(1-$B$3))-'complete results log'!$B$2,IF(J796=0,-'complete results log'!$B$2,-('complete results log'!$B$2*2))))))*E796</f>
        <v>-0</v>
      </c>
      <c r="R796" s="46">
        <f>(IF(M796="WON-EW",((((F796-1)*J796)*'complete results log'!$B$2)+('complete results log'!$B$2*(F796-1))),IF(M796="WON",((((F796-1)*J796)*'complete results log'!$B$2)+('complete results log'!$B$2*(F796-1))),IF(M796="PLACED",((((F796-1)*J796)*'complete results log'!$B$2)-'complete results log'!$B$2),IF(J796=0,-'complete results log'!$B$2,IF(J796=0,-'complete results log'!$B$2,-('complete results log'!$B$2*2)))))))*E796</f>
        <v>-0</v>
      </c>
      <c r="S796" s="3"/>
      <c r="T796" s="3"/>
      <c r="U796" s="3"/>
      <c r="V796" s="3"/>
      <c r="W796" s="3"/>
      <c r="X796" s="3"/>
      <c r="Y796" s="3"/>
      <c r="Z796" s="3"/>
    </row>
    <row ht="12" customHeight="1" r="797">
      <c r="A797" s="26"/>
      <c r="B797" s="28"/>
      <c r="C797" s="29"/>
      <c r="D797" s="29"/>
      <c r="E797" s="29"/>
      <c r="F797" s="29"/>
      <c r="G797" s="29"/>
      <c r="H797" s="43"/>
      <c r="I797" s="43"/>
      <c r="J797" s="43"/>
      <c r="K797" s="29"/>
      <c r="L797" s="29"/>
      <c r="M797" s="20"/>
      <c r="N797" s="45">
        <f>((G797-1)*(1-(IF(H797="no",0,'complete results log'!$B$3)))+1)</f>
        <v>0.05</v>
      </c>
      <c r="O797" s="45">
        <f>E797*IF(I797="yes",2,1)</f>
        <v>0</v>
      </c>
      <c r="P797" s="46">
        <f>(IF(M797="WON-EW",((((N797-1)*J797)*'complete results log'!$B$2)+('complete results log'!$B$2*(N797-1))),IF(M797="WON",((((N797-1)*J797)*'complete results log'!$B$2)+('complete results log'!$B$2*(N797-1))),IF(M797="PLACED",((((N797-1)*J797)*'complete results log'!$B$2)-'complete results log'!$B$2),IF(J797=0,-'complete results log'!$B$2,IF(J797=0,-'complete results log'!$B$2,-('complete results log'!$B$2*2)))))))*E797</f>
        <v>-0</v>
      </c>
      <c r="Q797" s="46">
        <f>(IF(M797="WON-EW",(((K797-1)*'complete results log'!$B$2)*(1-$B$3))+(((L797-1)*'complete results log'!$B$2)*(1-$B$3)),IF(M797="WON",(((K797-1)*'complete results log'!$B$2)*(1-$B$3)),IF(M797="PLACED",(((L797-1)*'complete results log'!$B$2)*(1-$B$3))-'complete results log'!$B$2,IF(J797=0,-'complete results log'!$B$2,-('complete results log'!$B$2*2))))))*E797</f>
        <v>-0</v>
      </c>
      <c r="R797" s="46">
        <f>(IF(M797="WON-EW",((((F797-1)*J797)*'complete results log'!$B$2)+('complete results log'!$B$2*(F797-1))),IF(M797="WON",((((F797-1)*J797)*'complete results log'!$B$2)+('complete results log'!$B$2*(F797-1))),IF(M797="PLACED",((((F797-1)*J797)*'complete results log'!$B$2)-'complete results log'!$B$2),IF(J797=0,-'complete results log'!$B$2,IF(J797=0,-'complete results log'!$B$2,-('complete results log'!$B$2*2)))))))*E797</f>
        <v>-0</v>
      </c>
      <c r="S797" s="3"/>
      <c r="T797" s="3"/>
      <c r="U797" s="3"/>
      <c r="V797" s="3"/>
      <c r="W797" s="3"/>
      <c r="X797" s="3"/>
      <c r="Y797" s="3"/>
      <c r="Z797" s="3"/>
    </row>
    <row ht="12" customHeight="1" r="798">
      <c r="A798" s="26"/>
      <c r="B798" s="28"/>
      <c r="C798" s="29"/>
      <c r="D798" s="29"/>
      <c r="E798" s="29"/>
      <c r="F798" s="29"/>
      <c r="G798" s="29"/>
      <c r="H798" s="43"/>
      <c r="I798" s="43"/>
      <c r="J798" s="43"/>
      <c r="K798" s="29"/>
      <c r="L798" s="29"/>
      <c r="M798" s="20"/>
      <c r="N798" s="45">
        <f>((G798-1)*(1-(IF(H798="no",0,'complete results log'!$B$3)))+1)</f>
        <v>0.05</v>
      </c>
      <c r="O798" s="45">
        <f>E798*IF(I798="yes",2,1)</f>
        <v>0</v>
      </c>
      <c r="P798" s="46">
        <f>(IF(M798="WON-EW",((((N798-1)*J798)*'complete results log'!$B$2)+('complete results log'!$B$2*(N798-1))),IF(M798="WON",((((N798-1)*J798)*'complete results log'!$B$2)+('complete results log'!$B$2*(N798-1))),IF(M798="PLACED",((((N798-1)*J798)*'complete results log'!$B$2)-'complete results log'!$B$2),IF(J798=0,-'complete results log'!$B$2,IF(J798=0,-'complete results log'!$B$2,-('complete results log'!$B$2*2)))))))*E798</f>
        <v>-0</v>
      </c>
      <c r="Q798" s="46">
        <f>(IF(M798="WON-EW",(((K798-1)*'complete results log'!$B$2)*(1-$B$3))+(((L798-1)*'complete results log'!$B$2)*(1-$B$3)),IF(M798="WON",(((K798-1)*'complete results log'!$B$2)*(1-$B$3)),IF(M798="PLACED",(((L798-1)*'complete results log'!$B$2)*(1-$B$3))-'complete results log'!$B$2,IF(J798=0,-'complete results log'!$B$2,-('complete results log'!$B$2*2))))))*E798</f>
        <v>-0</v>
      </c>
      <c r="R798" s="46">
        <f>(IF(M798="WON-EW",((((F798-1)*J798)*'complete results log'!$B$2)+('complete results log'!$B$2*(F798-1))),IF(M798="WON",((((F798-1)*J798)*'complete results log'!$B$2)+('complete results log'!$B$2*(F798-1))),IF(M798="PLACED",((((F798-1)*J798)*'complete results log'!$B$2)-'complete results log'!$B$2),IF(J798=0,-'complete results log'!$B$2,IF(J798=0,-'complete results log'!$B$2,-('complete results log'!$B$2*2)))))))*E798</f>
        <v>-0</v>
      </c>
      <c r="S798" s="3"/>
      <c r="T798" s="3"/>
      <c r="U798" s="3"/>
      <c r="V798" s="3"/>
      <c r="W798" s="3"/>
      <c r="X798" s="3"/>
      <c r="Y798" s="3"/>
      <c r="Z798" s="3"/>
    </row>
    <row ht="12" customHeight="1" r="799">
      <c r="A799" s="26"/>
      <c r="B799" s="28"/>
      <c r="C799" s="29"/>
      <c r="D799" s="29"/>
      <c r="E799" s="29"/>
      <c r="F799" s="29"/>
      <c r="G799" s="29"/>
      <c r="H799" s="43"/>
      <c r="I799" s="43"/>
      <c r="J799" s="43"/>
      <c r="K799" s="29"/>
      <c r="L799" s="29"/>
      <c r="M799" s="20"/>
      <c r="N799" s="45">
        <f>((G799-1)*(1-(IF(H799="no",0,'complete results log'!$B$3)))+1)</f>
        <v>0.05</v>
      </c>
      <c r="O799" s="45">
        <f>E799*IF(I799="yes",2,1)</f>
        <v>0</v>
      </c>
      <c r="P799" s="46">
        <f>(IF(M799="WON-EW",((((N799-1)*J799)*'complete results log'!$B$2)+('complete results log'!$B$2*(N799-1))),IF(M799="WON",((((N799-1)*J799)*'complete results log'!$B$2)+('complete results log'!$B$2*(N799-1))),IF(M799="PLACED",((((N799-1)*J799)*'complete results log'!$B$2)-'complete results log'!$B$2),IF(J799=0,-'complete results log'!$B$2,IF(J799=0,-'complete results log'!$B$2,-('complete results log'!$B$2*2)))))))*E799</f>
        <v>-0</v>
      </c>
      <c r="Q799" s="46">
        <f>(IF(M799="WON-EW",(((K799-1)*'complete results log'!$B$2)*(1-$B$3))+(((L799-1)*'complete results log'!$B$2)*(1-$B$3)),IF(M799="WON",(((K799-1)*'complete results log'!$B$2)*(1-$B$3)),IF(M799="PLACED",(((L799-1)*'complete results log'!$B$2)*(1-$B$3))-'complete results log'!$B$2,IF(J799=0,-'complete results log'!$B$2,-('complete results log'!$B$2*2))))))*E799</f>
        <v>-0</v>
      </c>
      <c r="R799" s="46">
        <f>(IF(M799="WON-EW",((((F799-1)*J799)*'complete results log'!$B$2)+('complete results log'!$B$2*(F799-1))),IF(M799="WON",((((F799-1)*J799)*'complete results log'!$B$2)+('complete results log'!$B$2*(F799-1))),IF(M799="PLACED",((((F799-1)*J799)*'complete results log'!$B$2)-'complete results log'!$B$2),IF(J799=0,-'complete results log'!$B$2,IF(J799=0,-'complete results log'!$B$2,-('complete results log'!$B$2*2)))))))*E799</f>
        <v>-0</v>
      </c>
      <c r="S799" s="3"/>
      <c r="T799" s="3"/>
      <c r="U799" s="3"/>
      <c r="V799" s="3"/>
      <c r="W799" s="3"/>
      <c r="X799" s="3"/>
      <c r="Y799" s="3"/>
      <c r="Z799" s="3"/>
    </row>
    <row ht="12" customHeight="1" r="800">
      <c r="A800" s="26"/>
      <c r="B800" s="28"/>
      <c r="C800" s="29"/>
      <c r="D800" s="29"/>
      <c r="E800" s="29"/>
      <c r="F800" s="29"/>
      <c r="G800" s="29"/>
      <c r="H800" s="43"/>
      <c r="I800" s="43"/>
      <c r="J800" s="43"/>
      <c r="K800" s="29"/>
      <c r="L800" s="29"/>
      <c r="M800" s="20"/>
      <c r="N800" s="45">
        <f>((G800-1)*(1-(IF(H800="no",0,'complete results log'!$B$3)))+1)</f>
        <v>0.05</v>
      </c>
      <c r="O800" s="45">
        <f>E800*IF(I800="yes",2,1)</f>
        <v>0</v>
      </c>
      <c r="P800" s="46">
        <f>(IF(M800="WON-EW",((((N800-1)*J800)*'complete results log'!$B$2)+('complete results log'!$B$2*(N800-1))),IF(M800="WON",((((N800-1)*J800)*'complete results log'!$B$2)+('complete results log'!$B$2*(N800-1))),IF(M800="PLACED",((((N800-1)*J800)*'complete results log'!$B$2)-'complete results log'!$B$2),IF(J800=0,-'complete results log'!$B$2,IF(J800=0,-'complete results log'!$B$2,-('complete results log'!$B$2*2)))))))*E800</f>
        <v>-0</v>
      </c>
      <c r="Q800" s="46">
        <f>(IF(M800="WON-EW",(((K800-1)*'complete results log'!$B$2)*(1-$B$3))+(((L800-1)*'complete results log'!$B$2)*(1-$B$3)),IF(M800="WON",(((K800-1)*'complete results log'!$B$2)*(1-$B$3)),IF(M800="PLACED",(((L800-1)*'complete results log'!$B$2)*(1-$B$3))-'complete results log'!$B$2,IF(J800=0,-'complete results log'!$B$2,-('complete results log'!$B$2*2))))))*E800</f>
        <v>-0</v>
      </c>
      <c r="R800" s="46">
        <f>(IF(M800="WON-EW",((((F800-1)*J800)*'complete results log'!$B$2)+('complete results log'!$B$2*(F800-1))),IF(M800="WON",((((F800-1)*J800)*'complete results log'!$B$2)+('complete results log'!$B$2*(F800-1))),IF(M800="PLACED",((((F800-1)*J800)*'complete results log'!$B$2)-'complete results log'!$B$2),IF(J800=0,-'complete results log'!$B$2,IF(J800=0,-'complete results log'!$B$2,-('complete results log'!$B$2*2)))))))*E800</f>
        <v>-0</v>
      </c>
      <c r="S800" s="3"/>
      <c r="T800" s="3"/>
      <c r="U800" s="3"/>
      <c r="V800" s="3"/>
      <c r="W800" s="3"/>
      <c r="X800" s="3"/>
      <c r="Y800" s="3"/>
      <c r="Z800" s="3"/>
    </row>
    <row ht="12" customHeight="1" r="801">
      <c r="A801" s="26"/>
      <c r="B801" s="28"/>
      <c r="C801" s="29"/>
      <c r="D801" s="29"/>
      <c r="E801" s="29"/>
      <c r="F801" s="29"/>
      <c r="G801" s="29"/>
      <c r="H801" s="43"/>
      <c r="I801" s="43"/>
      <c r="J801" s="43"/>
      <c r="K801" s="29"/>
      <c r="L801" s="29"/>
      <c r="M801" s="20"/>
      <c r="N801" s="45">
        <f>((G801-1)*(1-(IF(H801="no",0,'complete results log'!$B$3)))+1)</f>
        <v>0.05</v>
      </c>
      <c r="O801" s="45">
        <f>E801*IF(I801="yes",2,1)</f>
        <v>0</v>
      </c>
      <c r="P801" s="46">
        <f>(IF(M801="WON-EW",((((N801-1)*J801)*'complete results log'!$B$2)+('complete results log'!$B$2*(N801-1))),IF(M801="WON",((((N801-1)*J801)*'complete results log'!$B$2)+('complete results log'!$B$2*(N801-1))),IF(M801="PLACED",((((N801-1)*J801)*'complete results log'!$B$2)-'complete results log'!$B$2),IF(J801=0,-'complete results log'!$B$2,IF(J801=0,-'complete results log'!$B$2,-('complete results log'!$B$2*2)))))))*E801</f>
        <v>-0</v>
      </c>
      <c r="Q801" s="46">
        <f>(IF(M801="WON-EW",(((K801-1)*'complete results log'!$B$2)*(1-$B$3))+(((L801-1)*'complete results log'!$B$2)*(1-$B$3)),IF(M801="WON",(((K801-1)*'complete results log'!$B$2)*(1-$B$3)),IF(M801="PLACED",(((L801-1)*'complete results log'!$B$2)*(1-$B$3))-'complete results log'!$B$2,IF(J801=0,-'complete results log'!$B$2,-('complete results log'!$B$2*2))))))*E801</f>
        <v>-0</v>
      </c>
      <c r="R801" s="46">
        <f>(IF(M801="WON-EW",((((F801-1)*J801)*'complete results log'!$B$2)+('complete results log'!$B$2*(F801-1))),IF(M801="WON",((((F801-1)*J801)*'complete results log'!$B$2)+('complete results log'!$B$2*(F801-1))),IF(M801="PLACED",((((F801-1)*J801)*'complete results log'!$B$2)-'complete results log'!$B$2),IF(J801=0,-'complete results log'!$B$2,IF(J801=0,-'complete results log'!$B$2,-('complete results log'!$B$2*2)))))))*E801</f>
        <v>-0</v>
      </c>
      <c r="S801" s="3"/>
      <c r="T801" s="3"/>
      <c r="U801" s="3"/>
      <c r="V801" s="3"/>
      <c r="W801" s="3"/>
      <c r="X801" s="3"/>
      <c r="Y801" s="3"/>
      <c r="Z801" s="3"/>
    </row>
    <row ht="12" customHeight="1" r="802">
      <c r="A802" s="26"/>
      <c r="B802" s="28"/>
      <c r="C802" s="29"/>
      <c r="D802" s="29"/>
      <c r="E802" s="29"/>
      <c r="F802" s="29"/>
      <c r="G802" s="29"/>
      <c r="H802" s="43"/>
      <c r="I802" s="43"/>
      <c r="J802" s="43"/>
      <c r="K802" s="29"/>
      <c r="L802" s="29"/>
      <c r="M802" s="20"/>
      <c r="N802" s="45">
        <f>((G802-1)*(1-(IF(H802="no",0,'complete results log'!$B$3)))+1)</f>
        <v>0.05</v>
      </c>
      <c r="O802" s="45">
        <f>E802*IF(I802="yes",2,1)</f>
        <v>0</v>
      </c>
      <c r="P802" s="46">
        <f>(IF(M802="WON-EW",((((N802-1)*J802)*'complete results log'!$B$2)+('complete results log'!$B$2*(N802-1))),IF(M802="WON",((((N802-1)*J802)*'complete results log'!$B$2)+('complete results log'!$B$2*(N802-1))),IF(M802="PLACED",((((N802-1)*J802)*'complete results log'!$B$2)-'complete results log'!$B$2),IF(J802=0,-'complete results log'!$B$2,IF(J802=0,-'complete results log'!$B$2,-('complete results log'!$B$2*2)))))))*E802</f>
        <v>-0</v>
      </c>
      <c r="Q802" s="46">
        <f>(IF(M802="WON-EW",(((K802-1)*'complete results log'!$B$2)*(1-$B$3))+(((L802-1)*'complete results log'!$B$2)*(1-$B$3)),IF(M802="WON",(((K802-1)*'complete results log'!$B$2)*(1-$B$3)),IF(M802="PLACED",(((L802-1)*'complete results log'!$B$2)*(1-$B$3))-'complete results log'!$B$2,IF(J802=0,-'complete results log'!$B$2,-('complete results log'!$B$2*2))))))*E802</f>
        <v>-0</v>
      </c>
      <c r="R802" s="46">
        <f>(IF(M802="WON-EW",((((F802-1)*J802)*'complete results log'!$B$2)+('complete results log'!$B$2*(F802-1))),IF(M802="WON",((((F802-1)*J802)*'complete results log'!$B$2)+('complete results log'!$B$2*(F802-1))),IF(M802="PLACED",((((F802-1)*J802)*'complete results log'!$B$2)-'complete results log'!$B$2),IF(J802=0,-'complete results log'!$B$2,IF(J802=0,-'complete results log'!$B$2,-('complete results log'!$B$2*2)))))))*E802</f>
        <v>-0</v>
      </c>
      <c r="S802" s="3"/>
      <c r="T802" s="3"/>
      <c r="U802" s="3"/>
      <c r="V802" s="3"/>
      <c r="W802" s="3"/>
      <c r="X802" s="3"/>
      <c r="Y802" s="3"/>
      <c r="Z802" s="3"/>
    </row>
    <row ht="12" customHeight="1" r="803">
      <c r="A803" s="26"/>
      <c r="B803" s="28"/>
      <c r="C803" s="29"/>
      <c r="D803" s="29"/>
      <c r="E803" s="29"/>
      <c r="F803" s="29"/>
      <c r="G803" s="29"/>
      <c r="H803" s="43"/>
      <c r="I803" s="43"/>
      <c r="J803" s="43"/>
      <c r="K803" s="29"/>
      <c r="L803" s="29"/>
      <c r="M803" s="20"/>
      <c r="N803" s="45">
        <f>((G803-1)*(1-(IF(H803="no",0,'complete results log'!$B$3)))+1)</f>
        <v>0.05</v>
      </c>
      <c r="O803" s="45">
        <f>E803*IF(I803="yes",2,1)</f>
        <v>0</v>
      </c>
      <c r="P803" s="46">
        <f>(IF(M803="WON-EW",((((N803-1)*J803)*'complete results log'!$B$2)+('complete results log'!$B$2*(N803-1))),IF(M803="WON",((((N803-1)*J803)*'complete results log'!$B$2)+('complete results log'!$B$2*(N803-1))),IF(M803="PLACED",((((N803-1)*J803)*'complete results log'!$B$2)-'complete results log'!$B$2),IF(J803=0,-'complete results log'!$B$2,IF(J803=0,-'complete results log'!$B$2,-('complete results log'!$B$2*2)))))))*E803</f>
        <v>-0</v>
      </c>
      <c r="Q803" s="46">
        <f>(IF(M803="WON-EW",(((K803-1)*'complete results log'!$B$2)*(1-$B$3))+(((L803-1)*'complete results log'!$B$2)*(1-$B$3)),IF(M803="WON",(((K803-1)*'complete results log'!$B$2)*(1-$B$3)),IF(M803="PLACED",(((L803-1)*'complete results log'!$B$2)*(1-$B$3))-'complete results log'!$B$2,IF(J803=0,-'complete results log'!$B$2,-('complete results log'!$B$2*2))))))*E803</f>
        <v>-0</v>
      </c>
      <c r="R803" s="46">
        <f>(IF(M803="WON-EW",((((F803-1)*J803)*'complete results log'!$B$2)+('complete results log'!$B$2*(F803-1))),IF(M803="WON",((((F803-1)*J803)*'complete results log'!$B$2)+('complete results log'!$B$2*(F803-1))),IF(M803="PLACED",((((F803-1)*J803)*'complete results log'!$B$2)-'complete results log'!$B$2),IF(J803=0,-'complete results log'!$B$2,IF(J803=0,-'complete results log'!$B$2,-('complete results log'!$B$2*2)))))))*E803</f>
        <v>-0</v>
      </c>
      <c r="S803" s="3"/>
      <c r="T803" s="3"/>
      <c r="U803" s="3"/>
      <c r="V803" s="3"/>
      <c r="W803" s="3"/>
      <c r="X803" s="3"/>
      <c r="Y803" s="3"/>
      <c r="Z803" s="3"/>
    </row>
    <row ht="12" customHeight="1" r="804">
      <c r="A804" s="26"/>
      <c r="B804" s="28"/>
      <c r="C804" s="29"/>
      <c r="D804" s="29"/>
      <c r="E804" s="29"/>
      <c r="F804" s="29"/>
      <c r="G804" s="29"/>
      <c r="H804" s="43"/>
      <c r="I804" s="43"/>
      <c r="J804" s="43"/>
      <c r="K804" s="29"/>
      <c r="L804" s="29"/>
      <c r="M804" s="20"/>
      <c r="N804" s="45">
        <f>((G804-1)*(1-(IF(H804="no",0,'complete results log'!$B$3)))+1)</f>
        <v>0.05</v>
      </c>
      <c r="O804" s="45">
        <f>E804*IF(I804="yes",2,1)</f>
        <v>0</v>
      </c>
      <c r="P804" s="46">
        <f>(IF(M804="WON-EW",((((N804-1)*J804)*'complete results log'!$B$2)+('complete results log'!$B$2*(N804-1))),IF(M804="WON",((((N804-1)*J804)*'complete results log'!$B$2)+('complete results log'!$B$2*(N804-1))),IF(M804="PLACED",((((N804-1)*J804)*'complete results log'!$B$2)-'complete results log'!$B$2),IF(J804=0,-'complete results log'!$B$2,IF(J804=0,-'complete results log'!$B$2,-('complete results log'!$B$2*2)))))))*E804</f>
        <v>-0</v>
      </c>
      <c r="Q804" s="46">
        <f>(IF(M804="WON-EW",(((K804-1)*'complete results log'!$B$2)*(1-$B$3))+(((L804-1)*'complete results log'!$B$2)*(1-$B$3)),IF(M804="WON",(((K804-1)*'complete results log'!$B$2)*(1-$B$3)),IF(M804="PLACED",(((L804-1)*'complete results log'!$B$2)*(1-$B$3))-'complete results log'!$B$2,IF(J804=0,-'complete results log'!$B$2,-('complete results log'!$B$2*2))))))*E804</f>
        <v>-0</v>
      </c>
      <c r="R804" s="46">
        <f>(IF(M804="WON-EW",((((F804-1)*J804)*'complete results log'!$B$2)+('complete results log'!$B$2*(F804-1))),IF(M804="WON",((((F804-1)*J804)*'complete results log'!$B$2)+('complete results log'!$B$2*(F804-1))),IF(M804="PLACED",((((F804-1)*J804)*'complete results log'!$B$2)-'complete results log'!$B$2),IF(J804=0,-'complete results log'!$B$2,IF(J804=0,-'complete results log'!$B$2,-('complete results log'!$B$2*2)))))))*E804</f>
        <v>-0</v>
      </c>
      <c r="S804" s="3"/>
      <c r="T804" s="3"/>
      <c r="U804" s="3"/>
      <c r="V804" s="3"/>
      <c r="W804" s="3"/>
      <c r="X804" s="3"/>
      <c r="Y804" s="3"/>
      <c r="Z804" s="3"/>
    </row>
    <row ht="12" customHeight="1" r="805">
      <c r="A805" s="26"/>
      <c r="B805" s="28"/>
      <c r="C805" s="29"/>
      <c r="D805" s="29"/>
      <c r="E805" s="29"/>
      <c r="F805" s="29"/>
      <c r="G805" s="29"/>
      <c r="H805" s="43"/>
      <c r="I805" s="43"/>
      <c r="J805" s="43"/>
      <c r="K805" s="29"/>
      <c r="L805" s="29"/>
      <c r="M805" s="20"/>
      <c r="N805" s="45">
        <f>((G805-1)*(1-(IF(H805="no",0,'complete results log'!$B$3)))+1)</f>
        <v>0.05</v>
      </c>
      <c r="O805" s="45">
        <f>E805*IF(I805="yes",2,1)</f>
        <v>0</v>
      </c>
      <c r="P805" s="46">
        <f>(IF(M805="WON-EW",((((N805-1)*J805)*'complete results log'!$B$2)+('complete results log'!$B$2*(N805-1))),IF(M805="WON",((((N805-1)*J805)*'complete results log'!$B$2)+('complete results log'!$B$2*(N805-1))),IF(M805="PLACED",((((N805-1)*J805)*'complete results log'!$B$2)-'complete results log'!$B$2),IF(J805=0,-'complete results log'!$B$2,IF(J805=0,-'complete results log'!$B$2,-('complete results log'!$B$2*2)))))))*E805</f>
        <v>-0</v>
      </c>
      <c r="Q805" s="46">
        <f>(IF(M805="WON-EW",(((K805-1)*'complete results log'!$B$2)*(1-$B$3))+(((L805-1)*'complete results log'!$B$2)*(1-$B$3)),IF(M805="WON",(((K805-1)*'complete results log'!$B$2)*(1-$B$3)),IF(M805="PLACED",(((L805-1)*'complete results log'!$B$2)*(1-$B$3))-'complete results log'!$B$2,IF(J805=0,-'complete results log'!$B$2,-('complete results log'!$B$2*2))))))*E805</f>
        <v>-0</v>
      </c>
      <c r="R805" s="46">
        <f>(IF(M805="WON-EW",((((F805-1)*J805)*'complete results log'!$B$2)+('complete results log'!$B$2*(F805-1))),IF(M805="WON",((((F805-1)*J805)*'complete results log'!$B$2)+('complete results log'!$B$2*(F805-1))),IF(M805="PLACED",((((F805-1)*J805)*'complete results log'!$B$2)-'complete results log'!$B$2),IF(J805=0,-'complete results log'!$B$2,IF(J805=0,-'complete results log'!$B$2,-('complete results log'!$B$2*2)))))))*E805</f>
        <v>-0</v>
      </c>
      <c r="S805" s="3"/>
      <c r="T805" s="3"/>
      <c r="U805" s="3"/>
      <c r="V805" s="3"/>
      <c r="W805" s="3"/>
      <c r="X805" s="3"/>
      <c r="Y805" s="3"/>
      <c r="Z805" s="3"/>
    </row>
    <row ht="12" customHeight="1" r="806">
      <c r="A806" s="26"/>
      <c r="B806" s="28"/>
      <c r="C806" s="29"/>
      <c r="D806" s="29"/>
      <c r="E806" s="29"/>
      <c r="F806" s="29"/>
      <c r="G806" s="29"/>
      <c r="H806" s="43"/>
      <c r="I806" s="43"/>
      <c r="J806" s="43"/>
      <c r="K806" s="29"/>
      <c r="L806" s="29"/>
      <c r="M806" s="20"/>
      <c r="N806" s="45">
        <f>((G806-1)*(1-(IF(H806="no",0,'complete results log'!$B$3)))+1)</f>
        <v>0.05</v>
      </c>
      <c r="O806" s="45">
        <f>E806*IF(I806="yes",2,1)</f>
        <v>0</v>
      </c>
      <c r="P806" s="46">
        <f>(IF(M806="WON-EW",((((N806-1)*J806)*'complete results log'!$B$2)+('complete results log'!$B$2*(N806-1))),IF(M806="WON",((((N806-1)*J806)*'complete results log'!$B$2)+('complete results log'!$B$2*(N806-1))),IF(M806="PLACED",((((N806-1)*J806)*'complete results log'!$B$2)-'complete results log'!$B$2),IF(J806=0,-'complete results log'!$B$2,IF(J806=0,-'complete results log'!$B$2,-('complete results log'!$B$2*2)))))))*E806</f>
        <v>-0</v>
      </c>
      <c r="Q806" s="46">
        <f>(IF(M806="WON-EW",(((K806-1)*'complete results log'!$B$2)*(1-$B$3))+(((L806-1)*'complete results log'!$B$2)*(1-$B$3)),IF(M806="WON",(((K806-1)*'complete results log'!$B$2)*(1-$B$3)),IF(M806="PLACED",(((L806-1)*'complete results log'!$B$2)*(1-$B$3))-'complete results log'!$B$2,IF(J806=0,-'complete results log'!$B$2,-('complete results log'!$B$2*2))))))*E806</f>
        <v>-0</v>
      </c>
      <c r="R806" s="46">
        <f>(IF(M806="WON-EW",((((F806-1)*J806)*'complete results log'!$B$2)+('complete results log'!$B$2*(F806-1))),IF(M806="WON",((((F806-1)*J806)*'complete results log'!$B$2)+('complete results log'!$B$2*(F806-1))),IF(M806="PLACED",((((F806-1)*J806)*'complete results log'!$B$2)-'complete results log'!$B$2),IF(J806=0,-'complete results log'!$B$2,IF(J806=0,-'complete results log'!$B$2,-('complete results log'!$B$2*2)))))))*E806</f>
        <v>-0</v>
      </c>
      <c r="S806" s="3"/>
      <c r="T806" s="3"/>
      <c r="U806" s="3"/>
      <c r="V806" s="3"/>
      <c r="W806" s="3"/>
      <c r="X806" s="3"/>
      <c r="Y806" s="3"/>
      <c r="Z806" s="3"/>
    </row>
    <row ht="12" customHeight="1" r="807">
      <c r="A807" s="26"/>
      <c r="B807" s="28"/>
      <c r="C807" s="29"/>
      <c r="D807" s="29"/>
      <c r="E807" s="29"/>
      <c r="F807" s="29"/>
      <c r="G807" s="29"/>
      <c r="H807" s="43"/>
      <c r="I807" s="43"/>
      <c r="J807" s="43"/>
      <c r="K807" s="29"/>
      <c r="L807" s="29"/>
      <c r="M807" s="20"/>
      <c r="N807" s="45">
        <f>((G807-1)*(1-(IF(H807="no",0,'complete results log'!$B$3)))+1)</f>
        <v>0.05</v>
      </c>
      <c r="O807" s="45">
        <f>E807*IF(I807="yes",2,1)</f>
        <v>0</v>
      </c>
      <c r="P807" s="46">
        <f>(IF(M807="WON-EW",((((N807-1)*J807)*'complete results log'!$B$2)+('complete results log'!$B$2*(N807-1))),IF(M807="WON",((((N807-1)*J807)*'complete results log'!$B$2)+('complete results log'!$B$2*(N807-1))),IF(M807="PLACED",((((N807-1)*J807)*'complete results log'!$B$2)-'complete results log'!$B$2),IF(J807=0,-'complete results log'!$B$2,IF(J807=0,-'complete results log'!$B$2,-('complete results log'!$B$2*2)))))))*E807</f>
        <v>-0</v>
      </c>
      <c r="Q807" s="46">
        <f>(IF(M807="WON-EW",(((K807-1)*'complete results log'!$B$2)*(1-$B$3))+(((L807-1)*'complete results log'!$B$2)*(1-$B$3)),IF(M807="WON",(((K807-1)*'complete results log'!$B$2)*(1-$B$3)),IF(M807="PLACED",(((L807-1)*'complete results log'!$B$2)*(1-$B$3))-'complete results log'!$B$2,IF(J807=0,-'complete results log'!$B$2,-('complete results log'!$B$2*2))))))*E807</f>
        <v>-0</v>
      </c>
      <c r="R807" s="46">
        <f>(IF(M807="WON-EW",((((F807-1)*J807)*'complete results log'!$B$2)+('complete results log'!$B$2*(F807-1))),IF(M807="WON",((((F807-1)*J807)*'complete results log'!$B$2)+('complete results log'!$B$2*(F807-1))),IF(M807="PLACED",((((F807-1)*J807)*'complete results log'!$B$2)-'complete results log'!$B$2),IF(J807=0,-'complete results log'!$B$2,IF(J807=0,-'complete results log'!$B$2,-('complete results log'!$B$2*2)))))))*E807</f>
        <v>-0</v>
      </c>
      <c r="S807" s="3"/>
      <c r="T807" s="3"/>
      <c r="U807" s="3"/>
      <c r="V807" s="3"/>
      <c r="W807" s="3"/>
      <c r="X807" s="3"/>
      <c r="Y807" s="3"/>
      <c r="Z807" s="3"/>
    </row>
    <row ht="12" customHeight="1" r="808">
      <c r="A808" s="26"/>
      <c r="B808" s="28"/>
      <c r="C808" s="29"/>
      <c r="D808" s="29"/>
      <c r="E808" s="29"/>
      <c r="F808" s="29"/>
      <c r="G808" s="29"/>
      <c r="H808" s="43"/>
      <c r="I808" s="43"/>
      <c r="J808" s="43"/>
      <c r="K808" s="29"/>
      <c r="L808" s="29"/>
      <c r="M808" s="20"/>
      <c r="N808" s="45">
        <f>((G808-1)*(1-(IF(H808="no",0,'complete results log'!$B$3)))+1)</f>
        <v>0.05</v>
      </c>
      <c r="O808" s="45">
        <f>E808*IF(I808="yes",2,1)</f>
        <v>0</v>
      </c>
      <c r="P808" s="46">
        <f>(IF(M808="WON-EW",((((N808-1)*J808)*'complete results log'!$B$2)+('complete results log'!$B$2*(N808-1))),IF(M808="WON",((((N808-1)*J808)*'complete results log'!$B$2)+('complete results log'!$B$2*(N808-1))),IF(M808="PLACED",((((N808-1)*J808)*'complete results log'!$B$2)-'complete results log'!$B$2),IF(J808=0,-'complete results log'!$B$2,IF(J808=0,-'complete results log'!$B$2,-('complete results log'!$B$2*2)))))))*E808</f>
        <v>-0</v>
      </c>
      <c r="Q808" s="46">
        <f>(IF(M808="WON-EW",(((K808-1)*'complete results log'!$B$2)*(1-$B$3))+(((L808-1)*'complete results log'!$B$2)*(1-$B$3)),IF(M808="WON",(((K808-1)*'complete results log'!$B$2)*(1-$B$3)),IF(M808="PLACED",(((L808-1)*'complete results log'!$B$2)*(1-$B$3))-'complete results log'!$B$2,IF(J808=0,-'complete results log'!$B$2,-('complete results log'!$B$2*2))))))*E808</f>
        <v>-0</v>
      </c>
      <c r="R808" s="46">
        <f>(IF(M808="WON-EW",((((F808-1)*J808)*'complete results log'!$B$2)+('complete results log'!$B$2*(F808-1))),IF(M808="WON",((((F808-1)*J808)*'complete results log'!$B$2)+('complete results log'!$B$2*(F808-1))),IF(M808="PLACED",((((F808-1)*J808)*'complete results log'!$B$2)-'complete results log'!$B$2),IF(J808=0,-'complete results log'!$B$2,IF(J808=0,-'complete results log'!$B$2,-('complete results log'!$B$2*2)))))))*E808</f>
        <v>-0</v>
      </c>
      <c r="S808" s="3"/>
      <c r="T808" s="3"/>
      <c r="U808" s="3"/>
      <c r="V808" s="3"/>
      <c r="W808" s="3"/>
      <c r="X808" s="3"/>
      <c r="Y808" s="3"/>
      <c r="Z808" s="3"/>
    </row>
    <row ht="12" customHeight="1" r="809">
      <c r="A809" s="26"/>
      <c r="B809" s="28"/>
      <c r="C809" s="29"/>
      <c r="D809" s="29"/>
      <c r="E809" s="29"/>
      <c r="F809" s="29"/>
      <c r="G809" s="29"/>
      <c r="H809" s="43"/>
      <c r="I809" s="43"/>
      <c r="J809" s="43"/>
      <c r="K809" s="29"/>
      <c r="L809" s="29"/>
      <c r="M809" s="20"/>
      <c r="N809" s="45">
        <f>((G809-1)*(1-(IF(H809="no",0,'complete results log'!$B$3)))+1)</f>
        <v>0.05</v>
      </c>
      <c r="O809" s="45">
        <f>E809*IF(I809="yes",2,1)</f>
        <v>0</v>
      </c>
      <c r="P809" s="46">
        <f>(IF(M809="WON-EW",((((N809-1)*J809)*'complete results log'!$B$2)+('complete results log'!$B$2*(N809-1))),IF(M809="WON",((((N809-1)*J809)*'complete results log'!$B$2)+('complete results log'!$B$2*(N809-1))),IF(M809="PLACED",((((N809-1)*J809)*'complete results log'!$B$2)-'complete results log'!$B$2),IF(J809=0,-'complete results log'!$B$2,IF(J809=0,-'complete results log'!$B$2,-('complete results log'!$B$2*2)))))))*E809</f>
        <v>-0</v>
      </c>
      <c r="Q809" s="46">
        <f>(IF(M809="WON-EW",(((K809-1)*'complete results log'!$B$2)*(1-$B$3))+(((L809-1)*'complete results log'!$B$2)*(1-$B$3)),IF(M809="WON",(((K809-1)*'complete results log'!$B$2)*(1-$B$3)),IF(M809="PLACED",(((L809-1)*'complete results log'!$B$2)*(1-$B$3))-'complete results log'!$B$2,IF(J809=0,-'complete results log'!$B$2,-('complete results log'!$B$2*2))))))*E809</f>
        <v>-0</v>
      </c>
      <c r="R809" s="46">
        <f>(IF(M809="WON-EW",((((F809-1)*J809)*'complete results log'!$B$2)+('complete results log'!$B$2*(F809-1))),IF(M809="WON",((((F809-1)*J809)*'complete results log'!$B$2)+('complete results log'!$B$2*(F809-1))),IF(M809="PLACED",((((F809-1)*J809)*'complete results log'!$B$2)-'complete results log'!$B$2),IF(J809=0,-'complete results log'!$B$2,IF(J809=0,-'complete results log'!$B$2,-('complete results log'!$B$2*2)))))))*E809</f>
        <v>-0</v>
      </c>
      <c r="S809" s="3"/>
      <c r="T809" s="3"/>
      <c r="U809" s="3"/>
      <c r="V809" s="3"/>
      <c r="W809" s="3"/>
      <c r="X809" s="3"/>
      <c r="Y809" s="3"/>
      <c r="Z809" s="3"/>
    </row>
    <row ht="12" customHeight="1" r="810">
      <c r="A810" s="26"/>
      <c r="B810" s="28"/>
      <c r="C810" s="29"/>
      <c r="D810" s="29"/>
      <c r="E810" s="29"/>
      <c r="F810" s="29"/>
      <c r="G810" s="29"/>
      <c r="H810" s="43"/>
      <c r="I810" s="43"/>
      <c r="J810" s="43"/>
      <c r="K810" s="29"/>
      <c r="L810" s="29"/>
      <c r="M810" s="20"/>
      <c r="N810" s="45">
        <f>((G810-1)*(1-(IF(H810="no",0,'complete results log'!$B$3)))+1)</f>
        <v>0.05</v>
      </c>
      <c r="O810" s="45">
        <f>E810*IF(I810="yes",2,1)</f>
        <v>0</v>
      </c>
      <c r="P810" s="46">
        <f>(IF(M810="WON-EW",((((N810-1)*J810)*'complete results log'!$B$2)+('complete results log'!$B$2*(N810-1))),IF(M810="WON",((((N810-1)*J810)*'complete results log'!$B$2)+('complete results log'!$B$2*(N810-1))),IF(M810="PLACED",((((N810-1)*J810)*'complete results log'!$B$2)-'complete results log'!$B$2),IF(J810=0,-'complete results log'!$B$2,IF(J810=0,-'complete results log'!$B$2,-('complete results log'!$B$2*2)))))))*E810</f>
        <v>-0</v>
      </c>
      <c r="Q810" s="46">
        <f>(IF(M810="WON-EW",(((K810-1)*'complete results log'!$B$2)*(1-$B$3))+(((L810-1)*'complete results log'!$B$2)*(1-$B$3)),IF(M810="WON",(((K810-1)*'complete results log'!$B$2)*(1-$B$3)),IF(M810="PLACED",(((L810-1)*'complete results log'!$B$2)*(1-$B$3))-'complete results log'!$B$2,IF(J810=0,-'complete results log'!$B$2,-('complete results log'!$B$2*2))))))*E810</f>
        <v>-0</v>
      </c>
      <c r="R810" s="46">
        <f>(IF(M810="WON-EW",((((F810-1)*J810)*'complete results log'!$B$2)+('complete results log'!$B$2*(F810-1))),IF(M810="WON",((((F810-1)*J810)*'complete results log'!$B$2)+('complete results log'!$B$2*(F810-1))),IF(M810="PLACED",((((F810-1)*J810)*'complete results log'!$B$2)-'complete results log'!$B$2),IF(J810=0,-'complete results log'!$B$2,IF(J810=0,-'complete results log'!$B$2,-('complete results log'!$B$2*2)))))))*E810</f>
        <v>-0</v>
      </c>
      <c r="S810" s="3"/>
      <c r="T810" s="3"/>
      <c r="U810" s="3"/>
      <c r="V810" s="3"/>
      <c r="W810" s="3"/>
      <c r="X810" s="3"/>
      <c r="Y810" s="3"/>
      <c r="Z810" s="3"/>
    </row>
    <row ht="12" customHeight="1" r="811">
      <c r="A811" s="26"/>
      <c r="B811" s="28"/>
      <c r="C811" s="29"/>
      <c r="D811" s="29"/>
      <c r="E811" s="29"/>
      <c r="F811" s="29"/>
      <c r="G811" s="29"/>
      <c r="H811" s="43"/>
      <c r="I811" s="43"/>
      <c r="J811" s="43"/>
      <c r="K811" s="29"/>
      <c r="L811" s="29"/>
      <c r="M811" s="20"/>
      <c r="N811" s="45">
        <f>((G811-1)*(1-(IF(H811="no",0,'complete results log'!$B$3)))+1)</f>
        <v>0.05</v>
      </c>
      <c r="O811" s="45">
        <f>E811*IF(I811="yes",2,1)</f>
        <v>0</v>
      </c>
      <c r="P811" s="46">
        <f>(IF(M811="WON-EW",((((N811-1)*J811)*'complete results log'!$B$2)+('complete results log'!$B$2*(N811-1))),IF(M811="WON",((((N811-1)*J811)*'complete results log'!$B$2)+('complete results log'!$B$2*(N811-1))),IF(M811="PLACED",((((N811-1)*J811)*'complete results log'!$B$2)-'complete results log'!$B$2),IF(J811=0,-'complete results log'!$B$2,IF(J811=0,-'complete results log'!$B$2,-('complete results log'!$B$2*2)))))))*E811</f>
        <v>-0</v>
      </c>
      <c r="Q811" s="46">
        <f>(IF(M811="WON-EW",(((K811-1)*'complete results log'!$B$2)*(1-$B$3))+(((L811-1)*'complete results log'!$B$2)*(1-$B$3)),IF(M811="WON",(((K811-1)*'complete results log'!$B$2)*(1-$B$3)),IF(M811="PLACED",(((L811-1)*'complete results log'!$B$2)*(1-$B$3))-'complete results log'!$B$2,IF(J811=0,-'complete results log'!$B$2,-('complete results log'!$B$2*2))))))*E811</f>
        <v>-0</v>
      </c>
      <c r="R811" s="46">
        <f>(IF(M811="WON-EW",((((F811-1)*J811)*'complete results log'!$B$2)+('complete results log'!$B$2*(F811-1))),IF(M811="WON",((((F811-1)*J811)*'complete results log'!$B$2)+('complete results log'!$B$2*(F811-1))),IF(M811="PLACED",((((F811-1)*J811)*'complete results log'!$B$2)-'complete results log'!$B$2),IF(J811=0,-'complete results log'!$B$2,IF(J811=0,-'complete results log'!$B$2,-('complete results log'!$B$2*2)))))))*E811</f>
        <v>-0</v>
      </c>
      <c r="S811" s="3"/>
      <c r="T811" s="3"/>
      <c r="U811" s="3"/>
      <c r="V811" s="3"/>
      <c r="W811" s="3"/>
      <c r="X811" s="3"/>
      <c r="Y811" s="3"/>
      <c r="Z811" s="3"/>
    </row>
    <row ht="12" customHeight="1" r="812">
      <c r="A812" s="26"/>
      <c r="B812" s="28"/>
      <c r="C812" s="29"/>
      <c r="D812" s="29"/>
      <c r="E812" s="29"/>
      <c r="F812" s="29"/>
      <c r="G812" s="29"/>
      <c r="H812" s="43"/>
      <c r="I812" s="43"/>
      <c r="J812" s="43"/>
      <c r="K812" s="29"/>
      <c r="L812" s="29"/>
      <c r="M812" s="20"/>
      <c r="N812" s="45">
        <f>((G812-1)*(1-(IF(H812="no",0,'complete results log'!$B$3)))+1)</f>
        <v>0.05</v>
      </c>
      <c r="O812" s="45">
        <f>E812*IF(I812="yes",2,1)</f>
        <v>0</v>
      </c>
      <c r="P812" s="46">
        <f>(IF(M812="WON-EW",((((N812-1)*J812)*'complete results log'!$B$2)+('complete results log'!$B$2*(N812-1))),IF(M812="WON",((((N812-1)*J812)*'complete results log'!$B$2)+('complete results log'!$B$2*(N812-1))),IF(M812="PLACED",((((N812-1)*J812)*'complete results log'!$B$2)-'complete results log'!$B$2),IF(J812=0,-'complete results log'!$B$2,IF(J812=0,-'complete results log'!$B$2,-('complete results log'!$B$2*2)))))))*E812</f>
        <v>-0</v>
      </c>
      <c r="Q812" s="46">
        <f>(IF(M812="WON-EW",(((K812-1)*'complete results log'!$B$2)*(1-$B$3))+(((L812-1)*'complete results log'!$B$2)*(1-$B$3)),IF(M812="WON",(((K812-1)*'complete results log'!$B$2)*(1-$B$3)),IF(M812="PLACED",(((L812-1)*'complete results log'!$B$2)*(1-$B$3))-'complete results log'!$B$2,IF(J812=0,-'complete results log'!$B$2,-('complete results log'!$B$2*2))))))*E812</f>
        <v>-0</v>
      </c>
      <c r="R812" s="46">
        <f>(IF(M812="WON-EW",((((F812-1)*J812)*'complete results log'!$B$2)+('complete results log'!$B$2*(F812-1))),IF(M812="WON",((((F812-1)*J812)*'complete results log'!$B$2)+('complete results log'!$B$2*(F812-1))),IF(M812="PLACED",((((F812-1)*J812)*'complete results log'!$B$2)-'complete results log'!$B$2),IF(J812=0,-'complete results log'!$B$2,IF(J812=0,-'complete results log'!$B$2,-('complete results log'!$B$2*2)))))))*E812</f>
        <v>-0</v>
      </c>
      <c r="S812" s="3"/>
      <c r="T812" s="3"/>
      <c r="U812" s="3"/>
      <c r="V812" s="3"/>
      <c r="W812" s="3"/>
      <c r="X812" s="3"/>
      <c r="Y812" s="3"/>
      <c r="Z812" s="3"/>
    </row>
    <row ht="12" customHeight="1" r="813">
      <c r="A813" s="26"/>
      <c r="B813" s="28"/>
      <c r="C813" s="29"/>
      <c r="D813" s="29"/>
      <c r="E813" s="29"/>
      <c r="F813" s="29"/>
      <c r="G813" s="29"/>
      <c r="H813" s="43"/>
      <c r="I813" s="43"/>
      <c r="J813" s="43"/>
      <c r="K813" s="29"/>
      <c r="L813" s="29"/>
      <c r="M813" s="20"/>
      <c r="N813" s="45">
        <f>((G813-1)*(1-(IF(H813="no",0,'complete results log'!$B$3)))+1)</f>
        <v>0.05</v>
      </c>
      <c r="O813" s="45">
        <f>E813*IF(I813="yes",2,1)</f>
        <v>0</v>
      </c>
      <c r="P813" s="46">
        <f>(IF(M813="WON-EW",((((N813-1)*J813)*'complete results log'!$B$2)+('complete results log'!$B$2*(N813-1))),IF(M813="WON",((((N813-1)*J813)*'complete results log'!$B$2)+('complete results log'!$B$2*(N813-1))),IF(M813="PLACED",((((N813-1)*J813)*'complete results log'!$B$2)-'complete results log'!$B$2),IF(J813=0,-'complete results log'!$B$2,IF(J813=0,-'complete results log'!$B$2,-('complete results log'!$B$2*2)))))))*E813</f>
        <v>-0</v>
      </c>
      <c r="Q813" s="46">
        <f>(IF(M813="WON-EW",(((K813-1)*'complete results log'!$B$2)*(1-$B$3))+(((L813-1)*'complete results log'!$B$2)*(1-$B$3)),IF(M813="WON",(((K813-1)*'complete results log'!$B$2)*(1-$B$3)),IF(M813="PLACED",(((L813-1)*'complete results log'!$B$2)*(1-$B$3))-'complete results log'!$B$2,IF(J813=0,-'complete results log'!$B$2,-('complete results log'!$B$2*2))))))*E813</f>
        <v>-0</v>
      </c>
      <c r="R813" s="46">
        <f>(IF(M813="WON-EW",((((F813-1)*J813)*'complete results log'!$B$2)+('complete results log'!$B$2*(F813-1))),IF(M813="WON",((((F813-1)*J813)*'complete results log'!$B$2)+('complete results log'!$B$2*(F813-1))),IF(M813="PLACED",((((F813-1)*J813)*'complete results log'!$B$2)-'complete results log'!$B$2),IF(J813=0,-'complete results log'!$B$2,IF(J813=0,-'complete results log'!$B$2,-('complete results log'!$B$2*2)))))))*E813</f>
        <v>-0</v>
      </c>
      <c r="S813" s="3"/>
      <c r="T813" s="3"/>
      <c r="U813" s="3"/>
      <c r="V813" s="3"/>
      <c r="W813" s="3"/>
      <c r="X813" s="3"/>
      <c r="Y813" s="3"/>
      <c r="Z813" s="3"/>
    </row>
    <row ht="12" customHeight="1" r="814">
      <c r="A814" s="26"/>
      <c r="B814" s="28"/>
      <c r="C814" s="29"/>
      <c r="D814" s="29"/>
      <c r="E814" s="29"/>
      <c r="F814" s="29"/>
      <c r="G814" s="29"/>
      <c r="H814" s="43"/>
      <c r="I814" s="43"/>
      <c r="J814" s="43"/>
      <c r="K814" s="29"/>
      <c r="L814" s="29"/>
      <c r="M814" s="20"/>
      <c r="N814" s="45">
        <f>((G814-1)*(1-(IF(H814="no",0,'complete results log'!$B$3)))+1)</f>
        <v>0.05</v>
      </c>
      <c r="O814" s="45">
        <f>E814*IF(I814="yes",2,1)</f>
        <v>0</v>
      </c>
      <c r="P814" s="46">
        <f>(IF(M814="WON-EW",((((N814-1)*J814)*'complete results log'!$B$2)+('complete results log'!$B$2*(N814-1))),IF(M814="WON",((((N814-1)*J814)*'complete results log'!$B$2)+('complete results log'!$B$2*(N814-1))),IF(M814="PLACED",((((N814-1)*J814)*'complete results log'!$B$2)-'complete results log'!$B$2),IF(J814=0,-'complete results log'!$B$2,IF(J814=0,-'complete results log'!$B$2,-('complete results log'!$B$2*2)))))))*E814</f>
        <v>-0</v>
      </c>
      <c r="Q814" s="46">
        <f>(IF(M814="WON-EW",(((K814-1)*'complete results log'!$B$2)*(1-$B$3))+(((L814-1)*'complete results log'!$B$2)*(1-$B$3)),IF(M814="WON",(((K814-1)*'complete results log'!$B$2)*(1-$B$3)),IF(M814="PLACED",(((L814-1)*'complete results log'!$B$2)*(1-$B$3))-'complete results log'!$B$2,IF(J814=0,-'complete results log'!$B$2,-('complete results log'!$B$2*2))))))*E814</f>
        <v>-0</v>
      </c>
      <c r="R814" s="46">
        <f>(IF(M814="WON-EW",((((F814-1)*J814)*'complete results log'!$B$2)+('complete results log'!$B$2*(F814-1))),IF(M814="WON",((((F814-1)*J814)*'complete results log'!$B$2)+('complete results log'!$B$2*(F814-1))),IF(M814="PLACED",((((F814-1)*J814)*'complete results log'!$B$2)-'complete results log'!$B$2),IF(J814=0,-'complete results log'!$B$2,IF(J814=0,-'complete results log'!$B$2,-('complete results log'!$B$2*2)))))))*E814</f>
        <v>-0</v>
      </c>
      <c r="S814" s="3"/>
      <c r="T814" s="3"/>
      <c r="U814" s="3"/>
      <c r="V814" s="3"/>
      <c r="W814" s="3"/>
      <c r="X814" s="3"/>
      <c r="Y814" s="3"/>
      <c r="Z814" s="3"/>
    </row>
    <row ht="12" customHeight="1" r="815">
      <c r="A815" s="26"/>
      <c r="B815" s="28"/>
      <c r="C815" s="29"/>
      <c r="D815" s="29"/>
      <c r="E815" s="29"/>
      <c r="F815" s="29"/>
      <c r="G815" s="29"/>
      <c r="H815" s="43"/>
      <c r="I815" s="43"/>
      <c r="J815" s="43"/>
      <c r="K815" s="29"/>
      <c r="L815" s="29"/>
      <c r="M815" s="20"/>
      <c r="N815" s="45">
        <f>((G815-1)*(1-(IF(H815="no",0,'complete results log'!$B$3)))+1)</f>
        <v>0.05</v>
      </c>
      <c r="O815" s="45">
        <f>E815*IF(I815="yes",2,1)</f>
        <v>0</v>
      </c>
      <c r="P815" s="46">
        <f>(IF(M815="WON-EW",((((N815-1)*J815)*'complete results log'!$B$2)+('complete results log'!$B$2*(N815-1))),IF(M815="WON",((((N815-1)*J815)*'complete results log'!$B$2)+('complete results log'!$B$2*(N815-1))),IF(M815="PLACED",((((N815-1)*J815)*'complete results log'!$B$2)-'complete results log'!$B$2),IF(J815=0,-'complete results log'!$B$2,IF(J815=0,-'complete results log'!$B$2,-('complete results log'!$B$2*2)))))))*E815</f>
        <v>-0</v>
      </c>
      <c r="Q815" s="46">
        <f>(IF(M815="WON-EW",(((K815-1)*'complete results log'!$B$2)*(1-$B$3))+(((L815-1)*'complete results log'!$B$2)*(1-$B$3)),IF(M815="WON",(((K815-1)*'complete results log'!$B$2)*(1-$B$3)),IF(M815="PLACED",(((L815-1)*'complete results log'!$B$2)*(1-$B$3))-'complete results log'!$B$2,IF(J815=0,-'complete results log'!$B$2,-('complete results log'!$B$2*2))))))*E815</f>
        <v>-0</v>
      </c>
      <c r="R815" s="46">
        <f>(IF(M815="WON-EW",((((F815-1)*J815)*'complete results log'!$B$2)+('complete results log'!$B$2*(F815-1))),IF(M815="WON",((((F815-1)*J815)*'complete results log'!$B$2)+('complete results log'!$B$2*(F815-1))),IF(M815="PLACED",((((F815-1)*J815)*'complete results log'!$B$2)-'complete results log'!$B$2),IF(J815=0,-'complete results log'!$B$2,IF(J815=0,-'complete results log'!$B$2,-('complete results log'!$B$2*2)))))))*E815</f>
        <v>-0</v>
      </c>
      <c r="S815" s="3"/>
      <c r="T815" s="3"/>
      <c r="U815" s="3"/>
      <c r="V815" s="3"/>
      <c r="W815" s="3"/>
      <c r="X815" s="3"/>
      <c r="Y815" s="3"/>
      <c r="Z815" s="3"/>
    </row>
    <row ht="12" customHeight="1" r="816">
      <c r="A816" s="26"/>
      <c r="B816" s="28"/>
      <c r="C816" s="29"/>
      <c r="D816" s="29"/>
      <c r="E816" s="29"/>
      <c r="F816" s="29"/>
      <c r="G816" s="29"/>
      <c r="H816" s="43"/>
      <c r="I816" s="43"/>
      <c r="J816" s="43"/>
      <c r="K816" s="29"/>
      <c r="L816" s="29"/>
      <c r="M816" s="20"/>
      <c r="N816" s="45">
        <f>((G816-1)*(1-(IF(H816="no",0,'complete results log'!$B$3)))+1)</f>
        <v>0.05</v>
      </c>
      <c r="O816" s="45">
        <f>E816*IF(I816="yes",2,1)</f>
        <v>0</v>
      </c>
      <c r="P816" s="46">
        <f>(IF(M816="WON-EW",((((N816-1)*J816)*'complete results log'!$B$2)+('complete results log'!$B$2*(N816-1))),IF(M816="WON",((((N816-1)*J816)*'complete results log'!$B$2)+('complete results log'!$B$2*(N816-1))),IF(M816="PLACED",((((N816-1)*J816)*'complete results log'!$B$2)-'complete results log'!$B$2),IF(J816=0,-'complete results log'!$B$2,IF(J816=0,-'complete results log'!$B$2,-('complete results log'!$B$2*2)))))))*E816</f>
        <v>-0</v>
      </c>
      <c r="Q816" s="46">
        <f>(IF(M816="WON-EW",(((K816-1)*'complete results log'!$B$2)*(1-$B$3))+(((L816-1)*'complete results log'!$B$2)*(1-$B$3)),IF(M816="WON",(((K816-1)*'complete results log'!$B$2)*(1-$B$3)),IF(M816="PLACED",(((L816-1)*'complete results log'!$B$2)*(1-$B$3))-'complete results log'!$B$2,IF(J816=0,-'complete results log'!$B$2,-('complete results log'!$B$2*2))))))*E816</f>
        <v>-0</v>
      </c>
      <c r="R816" s="46">
        <f>(IF(M816="WON-EW",((((F816-1)*J816)*'complete results log'!$B$2)+('complete results log'!$B$2*(F816-1))),IF(M816="WON",((((F816-1)*J816)*'complete results log'!$B$2)+('complete results log'!$B$2*(F816-1))),IF(M816="PLACED",((((F816-1)*J816)*'complete results log'!$B$2)-'complete results log'!$B$2),IF(J816=0,-'complete results log'!$B$2,IF(J816=0,-'complete results log'!$B$2,-('complete results log'!$B$2*2)))))))*E816</f>
        <v>-0</v>
      </c>
      <c r="S816" s="3"/>
      <c r="T816" s="3"/>
      <c r="U816" s="3"/>
      <c r="V816" s="3"/>
      <c r="W816" s="3"/>
      <c r="X816" s="3"/>
      <c r="Y816" s="3"/>
      <c r="Z816" s="3"/>
    </row>
    <row ht="12" customHeight="1" r="817">
      <c r="A817" s="26"/>
      <c r="B817" s="28"/>
      <c r="C817" s="29"/>
      <c r="D817" s="29"/>
      <c r="E817" s="29"/>
      <c r="F817" s="29"/>
      <c r="G817" s="29"/>
      <c r="H817" s="43"/>
      <c r="I817" s="43"/>
      <c r="J817" s="43"/>
      <c r="K817" s="29"/>
      <c r="L817" s="29"/>
      <c r="M817" s="20"/>
      <c r="N817" s="45">
        <f>((G817-1)*(1-(IF(H817="no",0,'complete results log'!$B$3)))+1)</f>
        <v>0.05</v>
      </c>
      <c r="O817" s="45">
        <f>E817*IF(I817="yes",2,1)</f>
        <v>0</v>
      </c>
      <c r="P817" s="46">
        <f>(IF(M817="WON-EW",((((N817-1)*J817)*'complete results log'!$B$2)+('complete results log'!$B$2*(N817-1))),IF(M817="WON",((((N817-1)*J817)*'complete results log'!$B$2)+('complete results log'!$B$2*(N817-1))),IF(M817="PLACED",((((N817-1)*J817)*'complete results log'!$B$2)-'complete results log'!$B$2),IF(J817=0,-'complete results log'!$B$2,IF(J817=0,-'complete results log'!$B$2,-('complete results log'!$B$2*2)))))))*E817</f>
        <v>-0</v>
      </c>
      <c r="Q817" s="46">
        <f>(IF(M817="WON-EW",(((K817-1)*'complete results log'!$B$2)*(1-$B$3))+(((L817-1)*'complete results log'!$B$2)*(1-$B$3)),IF(M817="WON",(((K817-1)*'complete results log'!$B$2)*(1-$B$3)),IF(M817="PLACED",(((L817-1)*'complete results log'!$B$2)*(1-$B$3))-'complete results log'!$B$2,IF(J817=0,-'complete results log'!$B$2,-('complete results log'!$B$2*2))))))*E817</f>
        <v>-0</v>
      </c>
      <c r="R817" s="46">
        <f>(IF(M817="WON-EW",((((F817-1)*J817)*'complete results log'!$B$2)+('complete results log'!$B$2*(F817-1))),IF(M817="WON",((((F817-1)*J817)*'complete results log'!$B$2)+('complete results log'!$B$2*(F817-1))),IF(M817="PLACED",((((F817-1)*J817)*'complete results log'!$B$2)-'complete results log'!$B$2),IF(J817=0,-'complete results log'!$B$2,IF(J817=0,-'complete results log'!$B$2,-('complete results log'!$B$2*2)))))))*E817</f>
        <v>-0</v>
      </c>
      <c r="S817" s="3"/>
      <c r="T817" s="3"/>
      <c r="U817" s="3"/>
      <c r="V817" s="3"/>
      <c r="W817" s="3"/>
      <c r="X817" s="3"/>
      <c r="Y817" s="3"/>
      <c r="Z817" s="3"/>
    </row>
    <row ht="12" customHeight="1" r="818">
      <c r="A818" s="26"/>
      <c r="B818" s="28"/>
      <c r="C818" s="29"/>
      <c r="D818" s="29"/>
      <c r="E818" s="29"/>
      <c r="F818" s="29"/>
      <c r="G818" s="29"/>
      <c r="H818" s="43"/>
      <c r="I818" s="43"/>
      <c r="J818" s="43"/>
      <c r="K818" s="29"/>
      <c r="L818" s="29"/>
      <c r="M818" s="20"/>
      <c r="N818" s="45">
        <f>((G818-1)*(1-(IF(H818="no",0,'complete results log'!$B$3)))+1)</f>
        <v>0.05</v>
      </c>
      <c r="O818" s="45">
        <f>E818*IF(I818="yes",2,1)</f>
        <v>0</v>
      </c>
      <c r="P818" s="46">
        <f>(IF(M818="WON-EW",((((N818-1)*J818)*'complete results log'!$B$2)+('complete results log'!$B$2*(N818-1))),IF(M818="WON",((((N818-1)*J818)*'complete results log'!$B$2)+('complete results log'!$B$2*(N818-1))),IF(M818="PLACED",((((N818-1)*J818)*'complete results log'!$B$2)-'complete results log'!$B$2),IF(J818=0,-'complete results log'!$B$2,IF(J818=0,-'complete results log'!$B$2,-('complete results log'!$B$2*2)))))))*E818</f>
        <v>-0</v>
      </c>
      <c r="Q818" s="46">
        <f>(IF(M818="WON-EW",(((K818-1)*'complete results log'!$B$2)*(1-$B$3))+(((L818-1)*'complete results log'!$B$2)*(1-$B$3)),IF(M818="WON",(((K818-1)*'complete results log'!$B$2)*(1-$B$3)),IF(M818="PLACED",(((L818-1)*'complete results log'!$B$2)*(1-$B$3))-'complete results log'!$B$2,IF(J818=0,-'complete results log'!$B$2,-('complete results log'!$B$2*2))))))*E818</f>
        <v>-0</v>
      </c>
      <c r="R818" s="46">
        <f>(IF(M818="WON-EW",((((F818-1)*J818)*'complete results log'!$B$2)+('complete results log'!$B$2*(F818-1))),IF(M818="WON",((((F818-1)*J818)*'complete results log'!$B$2)+('complete results log'!$B$2*(F818-1))),IF(M818="PLACED",((((F818-1)*J818)*'complete results log'!$B$2)-'complete results log'!$B$2),IF(J818=0,-'complete results log'!$B$2,IF(J818=0,-'complete results log'!$B$2,-('complete results log'!$B$2*2)))))))*E818</f>
        <v>-0</v>
      </c>
      <c r="S818" s="3"/>
      <c r="T818" s="3"/>
      <c r="U818" s="3"/>
      <c r="V818" s="3"/>
      <c r="W818" s="3"/>
      <c r="X818" s="3"/>
      <c r="Y818" s="3"/>
      <c r="Z818" s="3"/>
    </row>
    <row ht="12" customHeight="1" r="819">
      <c r="A819" s="26"/>
      <c r="B819" s="28"/>
      <c r="C819" s="29"/>
      <c r="D819" s="29"/>
      <c r="E819" s="29"/>
      <c r="F819" s="29"/>
      <c r="G819" s="29"/>
      <c r="H819" s="43"/>
      <c r="I819" s="43"/>
      <c r="J819" s="43"/>
      <c r="K819" s="29"/>
      <c r="L819" s="29"/>
      <c r="M819" s="20"/>
      <c r="N819" s="45">
        <f>((G819-1)*(1-(IF(H819="no",0,'complete results log'!$B$3)))+1)</f>
        <v>0.05</v>
      </c>
      <c r="O819" s="45">
        <f>E819*IF(I819="yes",2,1)</f>
        <v>0</v>
      </c>
      <c r="P819" s="46">
        <f>(IF(M819="WON-EW",((((N819-1)*J819)*'complete results log'!$B$2)+('complete results log'!$B$2*(N819-1))),IF(M819="WON",((((N819-1)*J819)*'complete results log'!$B$2)+('complete results log'!$B$2*(N819-1))),IF(M819="PLACED",((((N819-1)*J819)*'complete results log'!$B$2)-'complete results log'!$B$2),IF(J819=0,-'complete results log'!$B$2,IF(J819=0,-'complete results log'!$B$2,-('complete results log'!$B$2*2)))))))*E819</f>
        <v>-0</v>
      </c>
      <c r="Q819" s="46">
        <f>(IF(M819="WON-EW",(((K819-1)*'complete results log'!$B$2)*(1-$B$3))+(((L819-1)*'complete results log'!$B$2)*(1-$B$3)),IF(M819="WON",(((K819-1)*'complete results log'!$B$2)*(1-$B$3)),IF(M819="PLACED",(((L819-1)*'complete results log'!$B$2)*(1-$B$3))-'complete results log'!$B$2,IF(J819=0,-'complete results log'!$B$2,-('complete results log'!$B$2*2))))))*E819</f>
        <v>-0</v>
      </c>
      <c r="R819" s="46">
        <f>(IF(M819="WON-EW",((((F819-1)*J819)*'complete results log'!$B$2)+('complete results log'!$B$2*(F819-1))),IF(M819="WON",((((F819-1)*J819)*'complete results log'!$B$2)+('complete results log'!$B$2*(F819-1))),IF(M819="PLACED",((((F819-1)*J819)*'complete results log'!$B$2)-'complete results log'!$B$2),IF(J819=0,-'complete results log'!$B$2,IF(J819=0,-'complete results log'!$B$2,-('complete results log'!$B$2*2)))))))*E819</f>
        <v>-0</v>
      </c>
      <c r="S819" s="3"/>
      <c r="T819" s="3"/>
      <c r="U819" s="3"/>
      <c r="V819" s="3"/>
      <c r="W819" s="3"/>
      <c r="X819" s="3"/>
      <c r="Y819" s="3"/>
      <c r="Z819" s="3"/>
    </row>
    <row ht="12" customHeight="1" r="820">
      <c r="A820" s="26"/>
      <c r="B820" s="28"/>
      <c r="C820" s="29"/>
      <c r="D820" s="29"/>
      <c r="E820" s="29"/>
      <c r="F820" s="29"/>
      <c r="G820" s="29"/>
      <c r="H820" s="43"/>
      <c r="I820" s="43"/>
      <c r="J820" s="43"/>
      <c r="K820" s="29"/>
      <c r="L820" s="29"/>
      <c r="M820" s="20"/>
      <c r="N820" s="45">
        <f>((G820-1)*(1-(IF(H820="no",0,'complete results log'!$B$3)))+1)</f>
        <v>0.05</v>
      </c>
      <c r="O820" s="45">
        <f>E820*IF(I820="yes",2,1)</f>
        <v>0</v>
      </c>
      <c r="P820" s="46">
        <f>(IF(M820="WON-EW",((((N820-1)*J820)*'complete results log'!$B$2)+('complete results log'!$B$2*(N820-1))),IF(M820="WON",((((N820-1)*J820)*'complete results log'!$B$2)+('complete results log'!$B$2*(N820-1))),IF(M820="PLACED",((((N820-1)*J820)*'complete results log'!$B$2)-'complete results log'!$B$2),IF(J820=0,-'complete results log'!$B$2,IF(J820=0,-'complete results log'!$B$2,-('complete results log'!$B$2*2)))))))*E820</f>
        <v>-0</v>
      </c>
      <c r="Q820" s="46">
        <f>(IF(M820="WON-EW",(((K820-1)*'complete results log'!$B$2)*(1-$B$3))+(((L820-1)*'complete results log'!$B$2)*(1-$B$3)),IF(M820="WON",(((K820-1)*'complete results log'!$B$2)*(1-$B$3)),IF(M820="PLACED",(((L820-1)*'complete results log'!$B$2)*(1-$B$3))-'complete results log'!$B$2,IF(J820=0,-'complete results log'!$B$2,-('complete results log'!$B$2*2))))))*E820</f>
        <v>-0</v>
      </c>
      <c r="R820" s="46">
        <f>(IF(M820="WON-EW",((((F820-1)*J820)*'complete results log'!$B$2)+('complete results log'!$B$2*(F820-1))),IF(M820="WON",((((F820-1)*J820)*'complete results log'!$B$2)+('complete results log'!$B$2*(F820-1))),IF(M820="PLACED",((((F820-1)*J820)*'complete results log'!$B$2)-'complete results log'!$B$2),IF(J820=0,-'complete results log'!$B$2,IF(J820=0,-'complete results log'!$B$2,-('complete results log'!$B$2*2)))))))*E820</f>
        <v>-0</v>
      </c>
      <c r="S820" s="3"/>
      <c r="T820" s="3"/>
      <c r="U820" s="3"/>
      <c r="V820" s="3"/>
      <c r="W820" s="3"/>
      <c r="X820" s="3"/>
      <c r="Y820" s="3"/>
      <c r="Z820" s="3"/>
    </row>
    <row ht="12" customHeight="1" r="821">
      <c r="A821" s="26"/>
      <c r="B821" s="28"/>
      <c r="C821" s="29"/>
      <c r="D821" s="29"/>
      <c r="E821" s="29"/>
      <c r="F821" s="29"/>
      <c r="G821" s="29"/>
      <c r="H821" s="43"/>
      <c r="I821" s="43"/>
      <c r="J821" s="43"/>
      <c r="K821" s="29"/>
      <c r="L821" s="29"/>
      <c r="M821" s="20"/>
      <c r="N821" s="45">
        <f>((G821-1)*(1-(IF(H821="no",0,'complete results log'!$B$3)))+1)</f>
        <v>0.05</v>
      </c>
      <c r="O821" s="45">
        <f>E821*IF(I821="yes",2,1)</f>
        <v>0</v>
      </c>
      <c r="P821" s="46">
        <f>(IF(M821="WON-EW",((((N821-1)*J821)*'complete results log'!$B$2)+('complete results log'!$B$2*(N821-1))),IF(M821="WON",((((N821-1)*J821)*'complete results log'!$B$2)+('complete results log'!$B$2*(N821-1))),IF(M821="PLACED",((((N821-1)*J821)*'complete results log'!$B$2)-'complete results log'!$B$2),IF(J821=0,-'complete results log'!$B$2,IF(J821=0,-'complete results log'!$B$2,-('complete results log'!$B$2*2)))))))*E821</f>
        <v>-0</v>
      </c>
      <c r="Q821" s="46">
        <f>(IF(M821="WON-EW",(((K821-1)*'complete results log'!$B$2)*(1-$B$3))+(((L821-1)*'complete results log'!$B$2)*(1-$B$3)),IF(M821="WON",(((K821-1)*'complete results log'!$B$2)*(1-$B$3)),IF(M821="PLACED",(((L821-1)*'complete results log'!$B$2)*(1-$B$3))-'complete results log'!$B$2,IF(J821=0,-'complete results log'!$B$2,-('complete results log'!$B$2*2))))))*E821</f>
        <v>-0</v>
      </c>
      <c r="R821" s="46">
        <f>(IF(M821="WON-EW",((((F821-1)*J821)*'complete results log'!$B$2)+('complete results log'!$B$2*(F821-1))),IF(M821="WON",((((F821-1)*J821)*'complete results log'!$B$2)+('complete results log'!$B$2*(F821-1))),IF(M821="PLACED",((((F821-1)*J821)*'complete results log'!$B$2)-'complete results log'!$B$2),IF(J821=0,-'complete results log'!$B$2,IF(J821=0,-'complete results log'!$B$2,-('complete results log'!$B$2*2)))))))*E821</f>
        <v>-0</v>
      </c>
      <c r="S821" s="3"/>
      <c r="T821" s="3"/>
      <c r="U821" s="3"/>
      <c r="V821" s="3"/>
      <c r="W821" s="3"/>
      <c r="X821" s="3"/>
      <c r="Y821" s="3"/>
      <c r="Z821" s="3"/>
    </row>
    <row ht="12" customHeight="1" r="822">
      <c r="A822" s="26"/>
      <c r="B822" s="28"/>
      <c r="C822" s="29"/>
      <c r="D822" s="29"/>
      <c r="E822" s="29"/>
      <c r="F822" s="29"/>
      <c r="G822" s="29"/>
      <c r="H822" s="43"/>
      <c r="I822" s="43"/>
      <c r="J822" s="43"/>
      <c r="K822" s="29"/>
      <c r="L822" s="29"/>
      <c r="M822" s="20"/>
      <c r="N822" s="45">
        <f>((G822-1)*(1-(IF(H822="no",0,'complete results log'!$B$3)))+1)</f>
        <v>0.05</v>
      </c>
      <c r="O822" s="45">
        <f>E822*IF(I822="yes",2,1)</f>
        <v>0</v>
      </c>
      <c r="P822" s="46">
        <f>(IF(M822="WON-EW",((((N822-1)*J822)*'complete results log'!$B$2)+('complete results log'!$B$2*(N822-1))),IF(M822="WON",((((N822-1)*J822)*'complete results log'!$B$2)+('complete results log'!$B$2*(N822-1))),IF(M822="PLACED",((((N822-1)*J822)*'complete results log'!$B$2)-'complete results log'!$B$2),IF(J822=0,-'complete results log'!$B$2,IF(J822=0,-'complete results log'!$B$2,-('complete results log'!$B$2*2)))))))*E822</f>
        <v>-0</v>
      </c>
      <c r="Q822" s="46">
        <f>(IF(M822="WON-EW",(((K822-1)*'complete results log'!$B$2)*(1-$B$3))+(((L822-1)*'complete results log'!$B$2)*(1-$B$3)),IF(M822="WON",(((K822-1)*'complete results log'!$B$2)*(1-$B$3)),IF(M822="PLACED",(((L822-1)*'complete results log'!$B$2)*(1-$B$3))-'complete results log'!$B$2,IF(J822=0,-'complete results log'!$B$2,-('complete results log'!$B$2*2))))))*E822</f>
        <v>-0</v>
      </c>
      <c r="R822" s="46">
        <f>(IF(M822="WON-EW",((((F822-1)*J822)*'complete results log'!$B$2)+('complete results log'!$B$2*(F822-1))),IF(M822="WON",((((F822-1)*J822)*'complete results log'!$B$2)+('complete results log'!$B$2*(F822-1))),IF(M822="PLACED",((((F822-1)*J822)*'complete results log'!$B$2)-'complete results log'!$B$2),IF(J822=0,-'complete results log'!$B$2,IF(J822=0,-'complete results log'!$B$2,-('complete results log'!$B$2*2)))))))*E822</f>
        <v>-0</v>
      </c>
      <c r="S822" s="3"/>
      <c r="T822" s="3"/>
      <c r="U822" s="3"/>
      <c r="V822" s="3"/>
      <c r="W822" s="3"/>
      <c r="X822" s="3"/>
      <c r="Y822" s="3"/>
      <c r="Z822" s="3"/>
    </row>
    <row ht="12" customHeight="1" r="823">
      <c r="A823" s="26"/>
      <c r="B823" s="28"/>
      <c r="C823" s="29"/>
      <c r="D823" s="29"/>
      <c r="E823" s="29"/>
      <c r="F823" s="29"/>
      <c r="G823" s="29"/>
      <c r="H823" s="43"/>
      <c r="I823" s="43"/>
      <c r="J823" s="43"/>
      <c r="K823" s="29"/>
      <c r="L823" s="29"/>
      <c r="M823" s="20"/>
      <c r="N823" s="45">
        <f>((G823-1)*(1-(IF(H823="no",0,'complete results log'!$B$3)))+1)</f>
        <v>0.05</v>
      </c>
      <c r="O823" s="45">
        <f>E823*IF(I823="yes",2,1)</f>
        <v>0</v>
      </c>
      <c r="P823" s="46">
        <f>(IF(M823="WON-EW",((((N823-1)*J823)*'complete results log'!$B$2)+('complete results log'!$B$2*(N823-1))),IF(M823="WON",((((N823-1)*J823)*'complete results log'!$B$2)+('complete results log'!$B$2*(N823-1))),IF(M823="PLACED",((((N823-1)*J823)*'complete results log'!$B$2)-'complete results log'!$B$2),IF(J823=0,-'complete results log'!$B$2,IF(J823=0,-'complete results log'!$B$2,-('complete results log'!$B$2*2)))))))*E823</f>
        <v>-0</v>
      </c>
      <c r="Q823" s="46">
        <f>(IF(M823="WON-EW",(((K823-1)*'complete results log'!$B$2)*(1-$B$3))+(((L823-1)*'complete results log'!$B$2)*(1-$B$3)),IF(M823="WON",(((K823-1)*'complete results log'!$B$2)*(1-$B$3)),IF(M823="PLACED",(((L823-1)*'complete results log'!$B$2)*(1-$B$3))-'complete results log'!$B$2,IF(J823=0,-'complete results log'!$B$2,-('complete results log'!$B$2*2))))))*E823</f>
        <v>-0</v>
      </c>
      <c r="R823" s="46">
        <f>(IF(M823="WON-EW",((((F823-1)*J823)*'complete results log'!$B$2)+('complete results log'!$B$2*(F823-1))),IF(M823="WON",((((F823-1)*J823)*'complete results log'!$B$2)+('complete results log'!$B$2*(F823-1))),IF(M823="PLACED",((((F823-1)*J823)*'complete results log'!$B$2)-'complete results log'!$B$2),IF(J823=0,-'complete results log'!$B$2,IF(J823=0,-'complete results log'!$B$2,-('complete results log'!$B$2*2)))))))*E823</f>
        <v>-0</v>
      </c>
      <c r="S823" s="3"/>
      <c r="T823" s="3"/>
      <c r="U823" s="3"/>
      <c r="V823" s="3"/>
      <c r="W823" s="3"/>
      <c r="X823" s="3"/>
      <c r="Y823" s="3"/>
      <c r="Z823" s="3"/>
    </row>
    <row ht="12" customHeight="1" r="824">
      <c r="A824" s="26"/>
      <c r="B824" s="28"/>
      <c r="C824" s="29"/>
      <c r="D824" s="29"/>
      <c r="E824" s="29"/>
      <c r="F824" s="29"/>
      <c r="G824" s="29"/>
      <c r="H824" s="43"/>
      <c r="I824" s="43"/>
      <c r="J824" s="43"/>
      <c r="K824" s="29"/>
      <c r="L824" s="29"/>
      <c r="M824" s="20"/>
      <c r="N824" s="45">
        <f>((G824-1)*(1-(IF(H824="no",0,'complete results log'!$B$3)))+1)</f>
        <v>0.05</v>
      </c>
      <c r="O824" s="45">
        <f>E824*IF(I824="yes",2,1)</f>
        <v>0</v>
      </c>
      <c r="P824" s="46">
        <f>(IF(M824="WON-EW",((((N824-1)*J824)*'complete results log'!$B$2)+('complete results log'!$B$2*(N824-1))),IF(M824="WON",((((N824-1)*J824)*'complete results log'!$B$2)+('complete results log'!$B$2*(N824-1))),IF(M824="PLACED",((((N824-1)*J824)*'complete results log'!$B$2)-'complete results log'!$B$2),IF(J824=0,-'complete results log'!$B$2,IF(J824=0,-'complete results log'!$B$2,-('complete results log'!$B$2*2)))))))*E824</f>
        <v>-0</v>
      </c>
      <c r="Q824" s="46">
        <f>(IF(M824="WON-EW",(((K824-1)*'complete results log'!$B$2)*(1-$B$3))+(((L824-1)*'complete results log'!$B$2)*(1-$B$3)),IF(M824="WON",(((K824-1)*'complete results log'!$B$2)*(1-$B$3)),IF(M824="PLACED",(((L824-1)*'complete results log'!$B$2)*(1-$B$3))-'complete results log'!$B$2,IF(J824=0,-'complete results log'!$B$2,-('complete results log'!$B$2*2))))))*E824</f>
        <v>-0</v>
      </c>
      <c r="R824" s="46">
        <f>(IF(M824="WON-EW",((((F824-1)*J824)*'complete results log'!$B$2)+('complete results log'!$B$2*(F824-1))),IF(M824="WON",((((F824-1)*J824)*'complete results log'!$B$2)+('complete results log'!$B$2*(F824-1))),IF(M824="PLACED",((((F824-1)*J824)*'complete results log'!$B$2)-'complete results log'!$B$2),IF(J824=0,-'complete results log'!$B$2,IF(J824=0,-'complete results log'!$B$2,-('complete results log'!$B$2*2)))))))*E824</f>
        <v>-0</v>
      </c>
      <c r="S824" s="3"/>
      <c r="T824" s="3"/>
      <c r="U824" s="3"/>
      <c r="V824" s="3"/>
      <c r="W824" s="3"/>
      <c r="X824" s="3"/>
      <c r="Y824" s="3"/>
      <c r="Z824" s="3"/>
    </row>
    <row ht="12" customHeight="1" r="825">
      <c r="A825" s="26"/>
      <c r="B825" s="28"/>
      <c r="C825" s="29"/>
      <c r="D825" s="29"/>
      <c r="E825" s="29"/>
      <c r="F825" s="29"/>
      <c r="G825" s="29"/>
      <c r="H825" s="43"/>
      <c r="I825" s="43"/>
      <c r="J825" s="43"/>
      <c r="K825" s="29"/>
      <c r="L825" s="29"/>
      <c r="M825" s="20"/>
      <c r="N825" s="45">
        <f>((G825-1)*(1-(IF(H825="no",0,'complete results log'!$B$3)))+1)</f>
        <v>0.05</v>
      </c>
      <c r="O825" s="45">
        <f>E825*IF(I825="yes",2,1)</f>
        <v>0</v>
      </c>
      <c r="P825" s="46">
        <f>(IF(M825="WON-EW",((((N825-1)*J825)*'complete results log'!$B$2)+('complete results log'!$B$2*(N825-1))),IF(M825="WON",((((N825-1)*J825)*'complete results log'!$B$2)+('complete results log'!$B$2*(N825-1))),IF(M825="PLACED",((((N825-1)*J825)*'complete results log'!$B$2)-'complete results log'!$B$2),IF(J825=0,-'complete results log'!$B$2,IF(J825=0,-'complete results log'!$B$2,-('complete results log'!$B$2*2)))))))*E825</f>
        <v>-0</v>
      </c>
      <c r="Q825" s="46">
        <f>(IF(M825="WON-EW",(((K825-1)*'complete results log'!$B$2)*(1-$B$3))+(((L825-1)*'complete results log'!$B$2)*(1-$B$3)),IF(M825="WON",(((K825-1)*'complete results log'!$B$2)*(1-$B$3)),IF(M825="PLACED",(((L825-1)*'complete results log'!$B$2)*(1-$B$3))-'complete results log'!$B$2,IF(J825=0,-'complete results log'!$B$2,-('complete results log'!$B$2*2))))))*E825</f>
        <v>-0</v>
      </c>
      <c r="R825" s="46">
        <f>(IF(M825="WON-EW",((((F825-1)*J825)*'complete results log'!$B$2)+('complete results log'!$B$2*(F825-1))),IF(M825="WON",((((F825-1)*J825)*'complete results log'!$B$2)+('complete results log'!$B$2*(F825-1))),IF(M825="PLACED",((((F825-1)*J825)*'complete results log'!$B$2)-'complete results log'!$B$2),IF(J825=0,-'complete results log'!$B$2,IF(J825=0,-'complete results log'!$B$2,-('complete results log'!$B$2*2)))))))*E825</f>
        <v>-0</v>
      </c>
      <c r="S825" s="3"/>
      <c r="T825" s="3"/>
      <c r="U825" s="3"/>
      <c r="V825" s="3"/>
      <c r="W825" s="3"/>
      <c r="X825" s="3"/>
      <c r="Y825" s="3"/>
      <c r="Z825" s="3"/>
    </row>
    <row ht="12" customHeight="1" r="826">
      <c r="A826" s="26"/>
      <c r="B826" s="28"/>
      <c r="C826" s="29"/>
      <c r="D826" s="29"/>
      <c r="E826" s="29"/>
      <c r="F826" s="29"/>
      <c r="G826" s="29"/>
      <c r="H826" s="43"/>
      <c r="I826" s="43"/>
      <c r="J826" s="43"/>
      <c r="K826" s="29"/>
      <c r="L826" s="29"/>
      <c r="M826" s="20"/>
      <c r="N826" s="45">
        <f>((G826-1)*(1-(IF(H826="no",0,'complete results log'!$B$3)))+1)</f>
        <v>0.05</v>
      </c>
      <c r="O826" s="45">
        <f>E826*IF(I826="yes",2,1)</f>
        <v>0</v>
      </c>
      <c r="P826" s="46">
        <f>(IF(M826="WON-EW",((((N826-1)*J826)*'complete results log'!$B$2)+('complete results log'!$B$2*(N826-1))),IF(M826="WON",((((N826-1)*J826)*'complete results log'!$B$2)+('complete results log'!$B$2*(N826-1))),IF(M826="PLACED",((((N826-1)*J826)*'complete results log'!$B$2)-'complete results log'!$B$2),IF(J826=0,-'complete results log'!$B$2,IF(J826=0,-'complete results log'!$B$2,-('complete results log'!$B$2*2)))))))*E826</f>
        <v>-0</v>
      </c>
      <c r="Q826" s="46">
        <f>(IF(M826="WON-EW",(((K826-1)*'complete results log'!$B$2)*(1-$B$3))+(((L826-1)*'complete results log'!$B$2)*(1-$B$3)),IF(M826="WON",(((K826-1)*'complete results log'!$B$2)*(1-$B$3)),IF(M826="PLACED",(((L826-1)*'complete results log'!$B$2)*(1-$B$3))-'complete results log'!$B$2,IF(J826=0,-'complete results log'!$B$2,-('complete results log'!$B$2*2))))))*E826</f>
        <v>-0</v>
      </c>
      <c r="R826" s="46">
        <f>(IF(M826="WON-EW",((((F826-1)*J826)*'complete results log'!$B$2)+('complete results log'!$B$2*(F826-1))),IF(M826="WON",((((F826-1)*J826)*'complete results log'!$B$2)+('complete results log'!$B$2*(F826-1))),IF(M826="PLACED",((((F826-1)*J826)*'complete results log'!$B$2)-'complete results log'!$B$2),IF(J826=0,-'complete results log'!$B$2,IF(J826=0,-'complete results log'!$B$2,-('complete results log'!$B$2*2)))))))*E826</f>
        <v>-0</v>
      </c>
      <c r="S826" s="3"/>
      <c r="T826" s="3"/>
      <c r="U826" s="3"/>
      <c r="V826" s="3"/>
      <c r="W826" s="3"/>
      <c r="X826" s="3"/>
      <c r="Y826" s="3"/>
      <c r="Z826" s="3"/>
    </row>
    <row ht="12" customHeight="1" r="827">
      <c r="A827" s="26"/>
      <c r="B827" s="28"/>
      <c r="C827" s="29"/>
      <c r="D827" s="29"/>
      <c r="E827" s="29"/>
      <c r="F827" s="29"/>
      <c r="G827" s="29"/>
      <c r="H827" s="43"/>
      <c r="I827" s="43"/>
      <c r="J827" s="43"/>
      <c r="K827" s="29"/>
      <c r="L827" s="29"/>
      <c r="M827" s="20"/>
      <c r="N827" s="45">
        <f>((G827-1)*(1-(IF(H827="no",0,'complete results log'!$B$3)))+1)</f>
        <v>0.05</v>
      </c>
      <c r="O827" s="45">
        <f>E827*IF(I827="yes",2,1)</f>
        <v>0</v>
      </c>
      <c r="P827" s="46">
        <f>(IF(M827="WON-EW",((((N827-1)*J827)*'complete results log'!$B$2)+('complete results log'!$B$2*(N827-1))),IF(M827="WON",((((N827-1)*J827)*'complete results log'!$B$2)+('complete results log'!$B$2*(N827-1))),IF(M827="PLACED",((((N827-1)*J827)*'complete results log'!$B$2)-'complete results log'!$B$2),IF(J827=0,-'complete results log'!$B$2,IF(J827=0,-'complete results log'!$B$2,-('complete results log'!$B$2*2)))))))*E827</f>
        <v>-0</v>
      </c>
      <c r="Q827" s="46">
        <f>(IF(M827="WON-EW",(((K827-1)*'complete results log'!$B$2)*(1-$B$3))+(((L827-1)*'complete results log'!$B$2)*(1-$B$3)),IF(M827="WON",(((K827-1)*'complete results log'!$B$2)*(1-$B$3)),IF(M827="PLACED",(((L827-1)*'complete results log'!$B$2)*(1-$B$3))-'complete results log'!$B$2,IF(J827=0,-'complete results log'!$B$2,-('complete results log'!$B$2*2))))))*E827</f>
        <v>-0</v>
      </c>
      <c r="R827" s="46">
        <f>(IF(M827="WON-EW",((((F827-1)*J827)*'complete results log'!$B$2)+('complete results log'!$B$2*(F827-1))),IF(M827="WON",((((F827-1)*J827)*'complete results log'!$B$2)+('complete results log'!$B$2*(F827-1))),IF(M827="PLACED",((((F827-1)*J827)*'complete results log'!$B$2)-'complete results log'!$B$2),IF(J827=0,-'complete results log'!$B$2,IF(J827=0,-'complete results log'!$B$2,-('complete results log'!$B$2*2)))))))*E827</f>
        <v>-0</v>
      </c>
      <c r="S827" s="3"/>
      <c r="T827" s="3"/>
      <c r="U827" s="3"/>
      <c r="V827" s="3"/>
      <c r="W827" s="3"/>
      <c r="X827" s="3"/>
      <c r="Y827" s="3"/>
      <c r="Z827" s="3"/>
    </row>
    <row ht="12" customHeight="1" r="828">
      <c r="A828" s="26"/>
      <c r="B828" s="28"/>
      <c r="C828" s="29"/>
      <c r="D828" s="29"/>
      <c r="E828" s="29"/>
      <c r="F828" s="29"/>
      <c r="G828" s="29"/>
      <c r="H828" s="43"/>
      <c r="I828" s="43"/>
      <c r="J828" s="43"/>
      <c r="K828" s="29"/>
      <c r="L828" s="29"/>
      <c r="M828" s="20"/>
      <c r="N828" s="45">
        <f>((G828-1)*(1-(IF(H828="no",0,'complete results log'!$B$3)))+1)</f>
        <v>0.05</v>
      </c>
      <c r="O828" s="45">
        <f>E828*IF(I828="yes",2,1)</f>
        <v>0</v>
      </c>
      <c r="P828" s="46">
        <f>(IF(M828="WON-EW",((((N828-1)*J828)*'complete results log'!$B$2)+('complete results log'!$B$2*(N828-1))),IF(M828="WON",((((N828-1)*J828)*'complete results log'!$B$2)+('complete results log'!$B$2*(N828-1))),IF(M828="PLACED",((((N828-1)*J828)*'complete results log'!$B$2)-'complete results log'!$B$2),IF(J828=0,-'complete results log'!$B$2,IF(J828=0,-'complete results log'!$B$2,-('complete results log'!$B$2*2)))))))*E828</f>
        <v>-0</v>
      </c>
      <c r="Q828" s="46">
        <f>(IF(M828="WON-EW",(((K828-1)*'complete results log'!$B$2)*(1-$B$3))+(((L828-1)*'complete results log'!$B$2)*(1-$B$3)),IF(M828="WON",(((K828-1)*'complete results log'!$B$2)*(1-$B$3)),IF(M828="PLACED",(((L828-1)*'complete results log'!$B$2)*(1-$B$3))-'complete results log'!$B$2,IF(J828=0,-'complete results log'!$B$2,-('complete results log'!$B$2*2))))))*E828</f>
        <v>-0</v>
      </c>
      <c r="R828" s="46">
        <f>(IF(M828="WON-EW",((((F828-1)*J828)*'complete results log'!$B$2)+('complete results log'!$B$2*(F828-1))),IF(M828="WON",((((F828-1)*J828)*'complete results log'!$B$2)+('complete results log'!$B$2*(F828-1))),IF(M828="PLACED",((((F828-1)*J828)*'complete results log'!$B$2)-'complete results log'!$B$2),IF(J828=0,-'complete results log'!$B$2,IF(J828=0,-'complete results log'!$B$2,-('complete results log'!$B$2*2)))))))*E828</f>
        <v>-0</v>
      </c>
      <c r="S828" s="3"/>
      <c r="T828" s="3"/>
      <c r="U828" s="3"/>
      <c r="V828" s="3"/>
      <c r="W828" s="3"/>
      <c r="X828" s="3"/>
      <c r="Y828" s="3"/>
      <c r="Z828" s="3"/>
    </row>
    <row ht="12" customHeight="1" r="829">
      <c r="A829" s="26"/>
      <c r="B829" s="28"/>
      <c r="C829" s="29"/>
      <c r="D829" s="29"/>
      <c r="E829" s="29"/>
      <c r="F829" s="29"/>
      <c r="G829" s="29"/>
      <c r="H829" s="43"/>
      <c r="I829" s="43"/>
      <c r="J829" s="43"/>
      <c r="K829" s="29"/>
      <c r="L829" s="29"/>
      <c r="M829" s="20"/>
      <c r="N829" s="45">
        <f>((G829-1)*(1-(IF(H829="no",0,'complete results log'!$B$3)))+1)</f>
        <v>0.05</v>
      </c>
      <c r="O829" s="45">
        <f>E829*IF(I829="yes",2,1)</f>
        <v>0</v>
      </c>
      <c r="P829" s="46">
        <f>(IF(M829="WON-EW",((((N829-1)*J829)*'complete results log'!$B$2)+('complete results log'!$B$2*(N829-1))),IF(M829="WON",((((N829-1)*J829)*'complete results log'!$B$2)+('complete results log'!$B$2*(N829-1))),IF(M829="PLACED",((((N829-1)*J829)*'complete results log'!$B$2)-'complete results log'!$B$2),IF(J829=0,-'complete results log'!$B$2,IF(J829=0,-'complete results log'!$B$2,-('complete results log'!$B$2*2)))))))*E829</f>
        <v>-0</v>
      </c>
      <c r="Q829" s="46">
        <f>(IF(M829="WON-EW",(((K829-1)*'complete results log'!$B$2)*(1-$B$3))+(((L829-1)*'complete results log'!$B$2)*(1-$B$3)),IF(M829="WON",(((K829-1)*'complete results log'!$B$2)*(1-$B$3)),IF(M829="PLACED",(((L829-1)*'complete results log'!$B$2)*(1-$B$3))-'complete results log'!$B$2,IF(J829=0,-'complete results log'!$B$2,-('complete results log'!$B$2*2))))))*E829</f>
        <v>-0</v>
      </c>
      <c r="R829" s="46">
        <f>(IF(M829="WON-EW",((((F829-1)*J829)*'complete results log'!$B$2)+('complete results log'!$B$2*(F829-1))),IF(M829="WON",((((F829-1)*J829)*'complete results log'!$B$2)+('complete results log'!$B$2*(F829-1))),IF(M829="PLACED",((((F829-1)*J829)*'complete results log'!$B$2)-'complete results log'!$B$2),IF(J829=0,-'complete results log'!$B$2,IF(J829=0,-'complete results log'!$B$2,-('complete results log'!$B$2*2)))))))*E829</f>
        <v>-0</v>
      </c>
      <c r="S829" s="3"/>
      <c r="T829" s="3"/>
      <c r="U829" s="3"/>
      <c r="V829" s="3"/>
      <c r="W829" s="3"/>
      <c r="X829" s="3"/>
      <c r="Y829" s="3"/>
      <c r="Z829" s="3"/>
    </row>
    <row ht="12" customHeight="1" r="830">
      <c r="A830" s="26"/>
      <c r="B830" s="28"/>
      <c r="C830" s="29"/>
      <c r="D830" s="29"/>
      <c r="E830" s="29"/>
      <c r="F830" s="29"/>
      <c r="G830" s="29"/>
      <c r="H830" s="43"/>
      <c r="I830" s="43"/>
      <c r="J830" s="43"/>
      <c r="K830" s="29"/>
      <c r="L830" s="29"/>
      <c r="M830" s="20"/>
      <c r="N830" s="45">
        <f>((G830-1)*(1-(IF(H830="no",0,'complete results log'!$B$3)))+1)</f>
        <v>0.05</v>
      </c>
      <c r="O830" s="45">
        <f>E830*IF(I830="yes",2,1)</f>
        <v>0</v>
      </c>
      <c r="P830" s="46">
        <f>(IF(M830="WON-EW",((((N830-1)*J830)*'complete results log'!$B$2)+('complete results log'!$B$2*(N830-1))),IF(M830="WON",((((N830-1)*J830)*'complete results log'!$B$2)+('complete results log'!$B$2*(N830-1))),IF(M830="PLACED",((((N830-1)*J830)*'complete results log'!$B$2)-'complete results log'!$B$2),IF(J830=0,-'complete results log'!$B$2,IF(J830=0,-'complete results log'!$B$2,-('complete results log'!$B$2*2)))))))*E830</f>
        <v>-0</v>
      </c>
      <c r="Q830" s="46">
        <f>(IF(M830="WON-EW",(((K830-1)*'complete results log'!$B$2)*(1-$B$3))+(((L830-1)*'complete results log'!$B$2)*(1-$B$3)),IF(M830="WON",(((K830-1)*'complete results log'!$B$2)*(1-$B$3)),IF(M830="PLACED",(((L830-1)*'complete results log'!$B$2)*(1-$B$3))-'complete results log'!$B$2,IF(J830=0,-'complete results log'!$B$2,-('complete results log'!$B$2*2))))))*E830</f>
        <v>-0</v>
      </c>
      <c r="R830" s="46">
        <f>(IF(M830="WON-EW",((((F830-1)*J830)*'complete results log'!$B$2)+('complete results log'!$B$2*(F830-1))),IF(M830="WON",((((F830-1)*J830)*'complete results log'!$B$2)+('complete results log'!$B$2*(F830-1))),IF(M830="PLACED",((((F830-1)*J830)*'complete results log'!$B$2)-'complete results log'!$B$2),IF(J830=0,-'complete results log'!$B$2,IF(J830=0,-'complete results log'!$B$2,-('complete results log'!$B$2*2)))))))*E830</f>
        <v>-0</v>
      </c>
      <c r="S830" s="3"/>
      <c r="T830" s="3"/>
      <c r="U830" s="3"/>
      <c r="V830" s="3"/>
      <c r="W830" s="3"/>
      <c r="X830" s="3"/>
      <c r="Y830" s="3"/>
      <c r="Z830" s="3"/>
    </row>
    <row ht="12" customHeight="1" r="831">
      <c r="A831" s="26"/>
      <c r="B831" s="28"/>
      <c r="C831" s="29"/>
      <c r="D831" s="29"/>
      <c r="E831" s="29"/>
      <c r="F831" s="29"/>
      <c r="G831" s="29"/>
      <c r="H831" s="43"/>
      <c r="I831" s="43"/>
      <c r="J831" s="43"/>
      <c r="K831" s="29"/>
      <c r="L831" s="29"/>
      <c r="M831" s="20"/>
      <c r="N831" s="45">
        <f>((G831-1)*(1-(IF(H831="no",0,'complete results log'!$B$3)))+1)</f>
        <v>0.05</v>
      </c>
      <c r="O831" s="45">
        <f>E831*IF(I831="yes",2,1)</f>
        <v>0</v>
      </c>
      <c r="P831" s="46">
        <f>(IF(M831="WON-EW",((((N831-1)*J831)*'complete results log'!$B$2)+('complete results log'!$B$2*(N831-1))),IF(M831="WON",((((N831-1)*J831)*'complete results log'!$B$2)+('complete results log'!$B$2*(N831-1))),IF(M831="PLACED",((((N831-1)*J831)*'complete results log'!$B$2)-'complete results log'!$B$2),IF(J831=0,-'complete results log'!$B$2,IF(J831=0,-'complete results log'!$B$2,-('complete results log'!$B$2*2)))))))*E831</f>
        <v>-0</v>
      </c>
      <c r="Q831" s="46">
        <f>(IF(M831="WON-EW",(((K831-1)*'complete results log'!$B$2)*(1-$B$3))+(((L831-1)*'complete results log'!$B$2)*(1-$B$3)),IF(M831="WON",(((K831-1)*'complete results log'!$B$2)*(1-$B$3)),IF(M831="PLACED",(((L831-1)*'complete results log'!$B$2)*(1-$B$3))-'complete results log'!$B$2,IF(J831=0,-'complete results log'!$B$2,-('complete results log'!$B$2*2))))))*E831</f>
        <v>-0</v>
      </c>
      <c r="R831" s="46">
        <f>(IF(M831="WON-EW",((((F831-1)*J831)*'complete results log'!$B$2)+('complete results log'!$B$2*(F831-1))),IF(M831="WON",((((F831-1)*J831)*'complete results log'!$B$2)+('complete results log'!$B$2*(F831-1))),IF(M831="PLACED",((((F831-1)*J831)*'complete results log'!$B$2)-'complete results log'!$B$2),IF(J831=0,-'complete results log'!$B$2,IF(J831=0,-'complete results log'!$B$2,-('complete results log'!$B$2*2)))))))*E831</f>
        <v>-0</v>
      </c>
      <c r="S831" s="3"/>
      <c r="T831" s="3"/>
      <c r="U831" s="3"/>
      <c r="V831" s="3"/>
      <c r="W831" s="3"/>
      <c r="X831" s="3"/>
      <c r="Y831" s="3"/>
      <c r="Z831" s="3"/>
    </row>
    <row ht="12" customHeight="1" r="832">
      <c r="A832" s="26"/>
      <c r="B832" s="28"/>
      <c r="C832" s="29"/>
      <c r="D832" s="29"/>
      <c r="E832" s="29"/>
      <c r="F832" s="29"/>
      <c r="G832" s="29"/>
      <c r="H832" s="43"/>
      <c r="I832" s="43"/>
      <c r="J832" s="43"/>
      <c r="K832" s="29"/>
      <c r="L832" s="29"/>
      <c r="M832" s="20"/>
      <c r="N832" s="45">
        <f>((G832-1)*(1-(IF(H832="no",0,'complete results log'!$B$3)))+1)</f>
        <v>0.05</v>
      </c>
      <c r="O832" s="45">
        <f>E832*IF(I832="yes",2,1)</f>
        <v>0</v>
      </c>
      <c r="P832" s="46">
        <f>(IF(M832="WON-EW",((((N832-1)*J832)*'complete results log'!$B$2)+('complete results log'!$B$2*(N832-1))),IF(M832="WON",((((N832-1)*J832)*'complete results log'!$B$2)+('complete results log'!$B$2*(N832-1))),IF(M832="PLACED",((((N832-1)*J832)*'complete results log'!$B$2)-'complete results log'!$B$2),IF(J832=0,-'complete results log'!$B$2,IF(J832=0,-'complete results log'!$B$2,-('complete results log'!$B$2*2)))))))*E832</f>
        <v>-0</v>
      </c>
      <c r="Q832" s="46">
        <f>(IF(M832="WON-EW",(((K832-1)*'complete results log'!$B$2)*(1-$B$3))+(((L832-1)*'complete results log'!$B$2)*(1-$B$3)),IF(M832="WON",(((K832-1)*'complete results log'!$B$2)*(1-$B$3)),IF(M832="PLACED",(((L832-1)*'complete results log'!$B$2)*(1-$B$3))-'complete results log'!$B$2,IF(J832=0,-'complete results log'!$B$2,-('complete results log'!$B$2*2))))))*E832</f>
        <v>-0</v>
      </c>
      <c r="R832" s="46">
        <f>(IF(M832="WON-EW",((((F832-1)*J832)*'complete results log'!$B$2)+('complete results log'!$B$2*(F832-1))),IF(M832="WON",((((F832-1)*J832)*'complete results log'!$B$2)+('complete results log'!$B$2*(F832-1))),IF(M832="PLACED",((((F832-1)*J832)*'complete results log'!$B$2)-'complete results log'!$B$2),IF(J832=0,-'complete results log'!$B$2,IF(J832=0,-'complete results log'!$B$2,-('complete results log'!$B$2*2)))))))*E832</f>
        <v>-0</v>
      </c>
      <c r="S832" s="3"/>
      <c r="T832" s="3"/>
      <c r="U832" s="3"/>
      <c r="V832" s="3"/>
      <c r="W832" s="3"/>
      <c r="X832" s="3"/>
      <c r="Y832" s="3"/>
      <c r="Z832" s="3"/>
    </row>
    <row ht="12" customHeight="1" r="833">
      <c r="A833" s="26"/>
      <c r="B833" s="28"/>
      <c r="C833" s="29"/>
      <c r="D833" s="29"/>
      <c r="E833" s="29"/>
      <c r="F833" s="29"/>
      <c r="G833" s="29"/>
      <c r="H833" s="43"/>
      <c r="I833" s="43"/>
      <c r="J833" s="43"/>
      <c r="K833" s="29"/>
      <c r="L833" s="29"/>
      <c r="M833" s="20"/>
      <c r="N833" s="45">
        <f>((G833-1)*(1-(IF(H833="no",0,'complete results log'!$B$3)))+1)</f>
        <v>0.05</v>
      </c>
      <c r="O833" s="45">
        <f>E833*IF(I833="yes",2,1)</f>
        <v>0</v>
      </c>
      <c r="P833" s="46">
        <f>(IF(M833="WON-EW",((((N833-1)*J833)*'complete results log'!$B$2)+('complete results log'!$B$2*(N833-1))),IF(M833="WON",((((N833-1)*J833)*'complete results log'!$B$2)+('complete results log'!$B$2*(N833-1))),IF(M833="PLACED",((((N833-1)*J833)*'complete results log'!$B$2)-'complete results log'!$B$2),IF(J833=0,-'complete results log'!$B$2,IF(J833=0,-'complete results log'!$B$2,-('complete results log'!$B$2*2)))))))*E833</f>
        <v>-0</v>
      </c>
      <c r="Q833" s="46">
        <f>(IF(M833="WON-EW",(((K833-1)*'complete results log'!$B$2)*(1-$B$3))+(((L833-1)*'complete results log'!$B$2)*(1-$B$3)),IF(M833="WON",(((K833-1)*'complete results log'!$B$2)*(1-$B$3)),IF(M833="PLACED",(((L833-1)*'complete results log'!$B$2)*(1-$B$3))-'complete results log'!$B$2,IF(J833=0,-'complete results log'!$B$2,-('complete results log'!$B$2*2))))))*E833</f>
        <v>-0</v>
      </c>
      <c r="R833" s="46">
        <f>(IF(M833="WON-EW",((((F833-1)*J833)*'complete results log'!$B$2)+('complete results log'!$B$2*(F833-1))),IF(M833="WON",((((F833-1)*J833)*'complete results log'!$B$2)+('complete results log'!$B$2*(F833-1))),IF(M833="PLACED",((((F833-1)*J833)*'complete results log'!$B$2)-'complete results log'!$B$2),IF(J833=0,-'complete results log'!$B$2,IF(J833=0,-'complete results log'!$B$2,-('complete results log'!$B$2*2)))))))*E833</f>
        <v>-0</v>
      </c>
      <c r="S833" s="3"/>
      <c r="T833" s="3"/>
      <c r="U833" s="3"/>
      <c r="V833" s="3"/>
      <c r="W833" s="3"/>
      <c r="X833" s="3"/>
      <c r="Y833" s="3"/>
      <c r="Z833" s="3"/>
    </row>
    <row ht="12" customHeight="1" r="834">
      <c r="A834" s="26"/>
      <c r="B834" s="28"/>
      <c r="C834" s="29"/>
      <c r="D834" s="29"/>
      <c r="E834" s="29"/>
      <c r="F834" s="29"/>
      <c r="G834" s="29"/>
      <c r="H834" s="43"/>
      <c r="I834" s="43"/>
      <c r="J834" s="43"/>
      <c r="K834" s="29"/>
      <c r="L834" s="29"/>
      <c r="M834" s="20"/>
      <c r="N834" s="45">
        <f>((G834-1)*(1-(IF(H834="no",0,'complete results log'!$B$3)))+1)</f>
        <v>0.05</v>
      </c>
      <c r="O834" s="45">
        <f>E834*IF(I834="yes",2,1)</f>
        <v>0</v>
      </c>
      <c r="P834" s="46">
        <f>(IF(M834="WON-EW",((((N834-1)*J834)*'complete results log'!$B$2)+('complete results log'!$B$2*(N834-1))),IF(M834="WON",((((N834-1)*J834)*'complete results log'!$B$2)+('complete results log'!$B$2*(N834-1))),IF(M834="PLACED",((((N834-1)*J834)*'complete results log'!$B$2)-'complete results log'!$B$2),IF(J834=0,-'complete results log'!$B$2,IF(J834=0,-'complete results log'!$B$2,-('complete results log'!$B$2*2)))))))*E834</f>
        <v>-0</v>
      </c>
      <c r="Q834" s="46">
        <f>(IF(M834="WON-EW",(((K834-1)*'complete results log'!$B$2)*(1-$B$3))+(((L834-1)*'complete results log'!$B$2)*(1-$B$3)),IF(M834="WON",(((K834-1)*'complete results log'!$B$2)*(1-$B$3)),IF(M834="PLACED",(((L834-1)*'complete results log'!$B$2)*(1-$B$3))-'complete results log'!$B$2,IF(J834=0,-'complete results log'!$B$2,-('complete results log'!$B$2*2))))))*E834</f>
        <v>-0</v>
      </c>
      <c r="R834" s="46">
        <f>(IF(M834="WON-EW",((((F834-1)*J834)*'complete results log'!$B$2)+('complete results log'!$B$2*(F834-1))),IF(M834="WON",((((F834-1)*J834)*'complete results log'!$B$2)+('complete results log'!$B$2*(F834-1))),IF(M834="PLACED",((((F834-1)*J834)*'complete results log'!$B$2)-'complete results log'!$B$2),IF(J834=0,-'complete results log'!$B$2,IF(J834=0,-'complete results log'!$B$2,-('complete results log'!$B$2*2)))))))*E834</f>
        <v>-0</v>
      </c>
      <c r="S834" s="3"/>
      <c r="T834" s="3"/>
      <c r="U834" s="3"/>
      <c r="V834" s="3"/>
      <c r="W834" s="3"/>
      <c r="X834" s="3"/>
      <c r="Y834" s="3"/>
      <c r="Z834" s="3"/>
    </row>
    <row ht="12" customHeight="1" r="835">
      <c r="A835" s="26"/>
      <c r="B835" s="28"/>
      <c r="C835" s="29"/>
      <c r="D835" s="29"/>
      <c r="E835" s="29"/>
      <c r="F835" s="29"/>
      <c r="G835" s="29"/>
      <c r="H835" s="43"/>
      <c r="I835" s="43"/>
      <c r="J835" s="43"/>
      <c r="K835" s="29"/>
      <c r="L835" s="29"/>
      <c r="M835" s="20"/>
      <c r="N835" s="45">
        <f>((G835-1)*(1-(IF(H835="no",0,'complete results log'!$B$3)))+1)</f>
        <v>0.05</v>
      </c>
      <c r="O835" s="45">
        <f>E835*IF(I835="yes",2,1)</f>
        <v>0</v>
      </c>
      <c r="P835" s="46">
        <f>(IF(M835="WON-EW",((((N835-1)*J835)*'complete results log'!$B$2)+('complete results log'!$B$2*(N835-1))),IF(M835="WON",((((N835-1)*J835)*'complete results log'!$B$2)+('complete results log'!$B$2*(N835-1))),IF(M835="PLACED",((((N835-1)*J835)*'complete results log'!$B$2)-'complete results log'!$B$2),IF(J835=0,-'complete results log'!$B$2,IF(J835=0,-'complete results log'!$B$2,-('complete results log'!$B$2*2)))))))*E835</f>
        <v>-0</v>
      </c>
      <c r="Q835" s="46">
        <f>(IF(M835="WON-EW",(((K835-1)*'complete results log'!$B$2)*(1-$B$3))+(((L835-1)*'complete results log'!$B$2)*(1-$B$3)),IF(M835="WON",(((K835-1)*'complete results log'!$B$2)*(1-$B$3)),IF(M835="PLACED",(((L835-1)*'complete results log'!$B$2)*(1-$B$3))-'complete results log'!$B$2,IF(J835=0,-'complete results log'!$B$2,-('complete results log'!$B$2*2))))))*E835</f>
        <v>-0</v>
      </c>
      <c r="R835" s="46">
        <f>(IF(M835="WON-EW",((((F835-1)*J835)*'complete results log'!$B$2)+('complete results log'!$B$2*(F835-1))),IF(M835="WON",((((F835-1)*J835)*'complete results log'!$B$2)+('complete results log'!$B$2*(F835-1))),IF(M835="PLACED",((((F835-1)*J835)*'complete results log'!$B$2)-'complete results log'!$B$2),IF(J835=0,-'complete results log'!$B$2,IF(J835=0,-'complete results log'!$B$2,-('complete results log'!$B$2*2)))))))*E835</f>
        <v>-0</v>
      </c>
      <c r="S835" s="3"/>
      <c r="T835" s="3"/>
      <c r="U835" s="3"/>
      <c r="V835" s="3"/>
      <c r="W835" s="3"/>
      <c r="X835" s="3"/>
      <c r="Y835" s="3"/>
      <c r="Z835" s="3"/>
    </row>
    <row ht="12" customHeight="1" r="836">
      <c r="A836" s="26"/>
      <c r="B836" s="28"/>
      <c r="C836" s="29"/>
      <c r="D836" s="29"/>
      <c r="E836" s="29"/>
      <c r="F836" s="29"/>
      <c r="G836" s="29"/>
      <c r="H836" s="43"/>
      <c r="I836" s="43"/>
      <c r="J836" s="43"/>
      <c r="K836" s="29"/>
      <c r="L836" s="29"/>
      <c r="M836" s="20"/>
      <c r="N836" s="45">
        <f>((G836-1)*(1-(IF(H836="no",0,'complete results log'!$B$3)))+1)</f>
        <v>0.05</v>
      </c>
      <c r="O836" s="45">
        <f>E836*IF(I836="yes",2,1)</f>
        <v>0</v>
      </c>
      <c r="P836" s="46">
        <f>(IF(M836="WON-EW",((((N836-1)*J836)*'complete results log'!$B$2)+('complete results log'!$B$2*(N836-1))),IF(M836="WON",((((N836-1)*J836)*'complete results log'!$B$2)+('complete results log'!$B$2*(N836-1))),IF(M836="PLACED",((((N836-1)*J836)*'complete results log'!$B$2)-'complete results log'!$B$2),IF(J836=0,-'complete results log'!$B$2,IF(J836=0,-'complete results log'!$B$2,-('complete results log'!$B$2*2)))))))*E836</f>
        <v>-0</v>
      </c>
      <c r="Q836" s="46">
        <f>(IF(M836="WON-EW",(((K836-1)*'complete results log'!$B$2)*(1-$B$3))+(((L836-1)*'complete results log'!$B$2)*(1-$B$3)),IF(M836="WON",(((K836-1)*'complete results log'!$B$2)*(1-$B$3)),IF(M836="PLACED",(((L836-1)*'complete results log'!$B$2)*(1-$B$3))-'complete results log'!$B$2,IF(J836=0,-'complete results log'!$B$2,-('complete results log'!$B$2*2))))))*E836</f>
        <v>-0</v>
      </c>
      <c r="R836" s="46">
        <f>(IF(M836="WON-EW",((((F836-1)*J836)*'complete results log'!$B$2)+('complete results log'!$B$2*(F836-1))),IF(M836="WON",((((F836-1)*J836)*'complete results log'!$B$2)+('complete results log'!$B$2*(F836-1))),IF(M836="PLACED",((((F836-1)*J836)*'complete results log'!$B$2)-'complete results log'!$B$2),IF(J836=0,-'complete results log'!$B$2,IF(J836=0,-'complete results log'!$B$2,-('complete results log'!$B$2*2)))))))*E836</f>
        <v>-0</v>
      </c>
      <c r="S836" s="3"/>
      <c r="T836" s="3"/>
      <c r="U836" s="3"/>
      <c r="V836" s="3"/>
      <c r="W836" s="3"/>
      <c r="X836" s="3"/>
      <c r="Y836" s="3"/>
      <c r="Z836" s="3"/>
    </row>
    <row ht="12" customHeight="1" r="837">
      <c r="A837" s="26"/>
      <c r="B837" s="28"/>
      <c r="C837" s="29"/>
      <c r="D837" s="29"/>
      <c r="E837" s="29"/>
      <c r="F837" s="29"/>
      <c r="G837" s="29"/>
      <c r="H837" s="43"/>
      <c r="I837" s="43"/>
      <c r="J837" s="43"/>
      <c r="K837" s="29"/>
      <c r="L837" s="29"/>
      <c r="M837" s="20"/>
      <c r="N837" s="45">
        <f>((G837-1)*(1-(IF(H837="no",0,'complete results log'!$B$3)))+1)</f>
        <v>0.05</v>
      </c>
      <c r="O837" s="45">
        <f>E837*IF(I837="yes",2,1)</f>
        <v>0</v>
      </c>
      <c r="P837" s="46">
        <f>(IF(M837="WON-EW",((((N837-1)*J837)*'complete results log'!$B$2)+('complete results log'!$B$2*(N837-1))),IF(M837="WON",((((N837-1)*J837)*'complete results log'!$B$2)+('complete results log'!$B$2*(N837-1))),IF(M837="PLACED",((((N837-1)*J837)*'complete results log'!$B$2)-'complete results log'!$B$2),IF(J837=0,-'complete results log'!$B$2,IF(J837=0,-'complete results log'!$B$2,-('complete results log'!$B$2*2)))))))*E837</f>
        <v>-0</v>
      </c>
      <c r="Q837" s="46">
        <f>(IF(M837="WON-EW",(((K837-1)*'complete results log'!$B$2)*(1-$B$3))+(((L837-1)*'complete results log'!$B$2)*(1-$B$3)),IF(M837="WON",(((K837-1)*'complete results log'!$B$2)*(1-$B$3)),IF(M837="PLACED",(((L837-1)*'complete results log'!$B$2)*(1-$B$3))-'complete results log'!$B$2,IF(J837=0,-'complete results log'!$B$2,-('complete results log'!$B$2*2))))))*E837</f>
        <v>-0</v>
      </c>
      <c r="R837" s="46">
        <f>(IF(M837="WON-EW",((((F837-1)*J837)*'complete results log'!$B$2)+('complete results log'!$B$2*(F837-1))),IF(M837="WON",((((F837-1)*J837)*'complete results log'!$B$2)+('complete results log'!$B$2*(F837-1))),IF(M837="PLACED",((((F837-1)*J837)*'complete results log'!$B$2)-'complete results log'!$B$2),IF(J837=0,-'complete results log'!$B$2,IF(J837=0,-'complete results log'!$B$2,-('complete results log'!$B$2*2)))))))*E837</f>
        <v>-0</v>
      </c>
      <c r="S837" s="3"/>
      <c r="T837" s="3"/>
      <c r="U837" s="3"/>
      <c r="V837" s="3"/>
      <c r="W837" s="3"/>
      <c r="X837" s="3"/>
      <c r="Y837" s="3"/>
      <c r="Z837" s="3"/>
    </row>
    <row ht="12" customHeight="1" r="838">
      <c r="A838" s="26"/>
      <c r="B838" s="28"/>
      <c r="C838" s="29"/>
      <c r="D838" s="29"/>
      <c r="E838" s="29"/>
      <c r="F838" s="29"/>
      <c r="G838" s="29"/>
      <c r="H838" s="43"/>
      <c r="I838" s="43"/>
      <c r="J838" s="43"/>
      <c r="K838" s="29"/>
      <c r="L838" s="29"/>
      <c r="M838" s="20"/>
      <c r="N838" s="45">
        <f>((G838-1)*(1-(IF(H838="no",0,'complete results log'!$B$3)))+1)</f>
        <v>0.05</v>
      </c>
      <c r="O838" s="45">
        <f>E838*IF(I838="yes",2,1)</f>
        <v>0</v>
      </c>
      <c r="P838" s="46">
        <f>(IF(M838="WON-EW",((((N838-1)*J838)*'complete results log'!$B$2)+('complete results log'!$B$2*(N838-1))),IF(M838="WON",((((N838-1)*J838)*'complete results log'!$B$2)+('complete results log'!$B$2*(N838-1))),IF(M838="PLACED",((((N838-1)*J838)*'complete results log'!$B$2)-'complete results log'!$B$2),IF(J838=0,-'complete results log'!$B$2,IF(J838=0,-'complete results log'!$B$2,-('complete results log'!$B$2*2)))))))*E838</f>
        <v>-0</v>
      </c>
      <c r="Q838" s="46">
        <f>(IF(M838="WON-EW",(((K838-1)*'complete results log'!$B$2)*(1-$B$3))+(((L838-1)*'complete results log'!$B$2)*(1-$B$3)),IF(M838="WON",(((K838-1)*'complete results log'!$B$2)*(1-$B$3)),IF(M838="PLACED",(((L838-1)*'complete results log'!$B$2)*(1-$B$3))-'complete results log'!$B$2,IF(J838=0,-'complete results log'!$B$2,-('complete results log'!$B$2*2))))))*E838</f>
        <v>-0</v>
      </c>
      <c r="R838" s="46">
        <f>(IF(M838="WON-EW",((((F838-1)*J838)*'complete results log'!$B$2)+('complete results log'!$B$2*(F838-1))),IF(M838="WON",((((F838-1)*J838)*'complete results log'!$B$2)+('complete results log'!$B$2*(F838-1))),IF(M838="PLACED",((((F838-1)*J838)*'complete results log'!$B$2)-'complete results log'!$B$2),IF(J838=0,-'complete results log'!$B$2,IF(J838=0,-'complete results log'!$B$2,-('complete results log'!$B$2*2)))))))*E838</f>
        <v>-0</v>
      </c>
      <c r="S838" s="3"/>
      <c r="T838" s="3"/>
      <c r="U838" s="3"/>
      <c r="V838" s="3"/>
      <c r="W838" s="3"/>
      <c r="X838" s="3"/>
      <c r="Y838" s="3"/>
      <c r="Z838" s="3"/>
    </row>
    <row ht="12" customHeight="1" r="839">
      <c r="A839" s="26"/>
      <c r="B839" s="28"/>
      <c r="C839" s="29"/>
      <c r="D839" s="29"/>
      <c r="E839" s="29"/>
      <c r="F839" s="29"/>
      <c r="G839" s="29"/>
      <c r="H839" s="43"/>
      <c r="I839" s="43"/>
      <c r="J839" s="43"/>
      <c r="K839" s="29"/>
      <c r="L839" s="29"/>
      <c r="M839" s="20"/>
      <c r="N839" s="45">
        <f>((G839-1)*(1-(IF(H839="no",0,'complete results log'!$B$3)))+1)</f>
        <v>0.05</v>
      </c>
      <c r="O839" s="45">
        <f>E839*IF(I839="yes",2,1)</f>
        <v>0</v>
      </c>
      <c r="P839" s="46">
        <f>(IF(M839="WON-EW",((((N839-1)*J839)*'complete results log'!$B$2)+('complete results log'!$B$2*(N839-1))),IF(M839="WON",((((N839-1)*J839)*'complete results log'!$B$2)+('complete results log'!$B$2*(N839-1))),IF(M839="PLACED",((((N839-1)*J839)*'complete results log'!$B$2)-'complete results log'!$B$2),IF(J839=0,-'complete results log'!$B$2,IF(J839=0,-'complete results log'!$B$2,-('complete results log'!$B$2*2)))))))*E839</f>
        <v>-0</v>
      </c>
      <c r="Q839" s="46">
        <f>(IF(M839="WON-EW",(((K839-1)*'complete results log'!$B$2)*(1-$B$3))+(((L839-1)*'complete results log'!$B$2)*(1-$B$3)),IF(M839="WON",(((K839-1)*'complete results log'!$B$2)*(1-$B$3)),IF(M839="PLACED",(((L839-1)*'complete results log'!$B$2)*(1-$B$3))-'complete results log'!$B$2,IF(J839=0,-'complete results log'!$B$2,-('complete results log'!$B$2*2))))))*E839</f>
        <v>-0</v>
      </c>
      <c r="R839" s="46">
        <f>(IF(M839="WON-EW",((((F839-1)*J839)*'complete results log'!$B$2)+('complete results log'!$B$2*(F839-1))),IF(M839="WON",((((F839-1)*J839)*'complete results log'!$B$2)+('complete results log'!$B$2*(F839-1))),IF(M839="PLACED",((((F839-1)*J839)*'complete results log'!$B$2)-'complete results log'!$B$2),IF(J839=0,-'complete results log'!$B$2,IF(J839=0,-'complete results log'!$B$2,-('complete results log'!$B$2*2)))))))*E839</f>
        <v>-0</v>
      </c>
      <c r="S839" s="3"/>
      <c r="T839" s="3"/>
      <c r="U839" s="3"/>
      <c r="V839" s="3"/>
      <c r="W839" s="3"/>
      <c r="X839" s="3"/>
      <c r="Y839" s="3"/>
      <c r="Z839" s="3"/>
    </row>
    <row ht="12" customHeight="1" r="840">
      <c r="A840" s="26"/>
      <c r="B840" s="28"/>
      <c r="C840" s="29"/>
      <c r="D840" s="29"/>
      <c r="E840" s="29"/>
      <c r="F840" s="29"/>
      <c r="G840" s="29"/>
      <c r="H840" s="43"/>
      <c r="I840" s="43"/>
      <c r="J840" s="43"/>
      <c r="K840" s="29"/>
      <c r="L840" s="29"/>
      <c r="M840" s="20"/>
      <c r="N840" s="45">
        <f>((G840-1)*(1-(IF(H840="no",0,'complete results log'!$B$3)))+1)</f>
        <v>0.05</v>
      </c>
      <c r="O840" s="45">
        <f>E840*IF(I840="yes",2,1)</f>
        <v>0</v>
      </c>
      <c r="P840" s="46">
        <f>(IF(M840="WON-EW",((((N840-1)*J840)*'complete results log'!$B$2)+('complete results log'!$B$2*(N840-1))),IF(M840="WON",((((N840-1)*J840)*'complete results log'!$B$2)+('complete results log'!$B$2*(N840-1))),IF(M840="PLACED",((((N840-1)*J840)*'complete results log'!$B$2)-'complete results log'!$B$2),IF(J840=0,-'complete results log'!$B$2,IF(J840=0,-'complete results log'!$B$2,-('complete results log'!$B$2*2)))))))*E840</f>
        <v>-0</v>
      </c>
      <c r="Q840" s="46">
        <f>(IF(M840="WON-EW",(((K840-1)*'complete results log'!$B$2)*(1-$B$3))+(((L840-1)*'complete results log'!$B$2)*(1-$B$3)),IF(M840="WON",(((K840-1)*'complete results log'!$B$2)*(1-$B$3)),IF(M840="PLACED",(((L840-1)*'complete results log'!$B$2)*(1-$B$3))-'complete results log'!$B$2,IF(J840=0,-'complete results log'!$B$2,-('complete results log'!$B$2*2))))))*E840</f>
        <v>-0</v>
      </c>
      <c r="R840" s="46">
        <f>(IF(M840="WON-EW",((((F840-1)*J840)*'complete results log'!$B$2)+('complete results log'!$B$2*(F840-1))),IF(M840="WON",((((F840-1)*J840)*'complete results log'!$B$2)+('complete results log'!$B$2*(F840-1))),IF(M840="PLACED",((((F840-1)*J840)*'complete results log'!$B$2)-'complete results log'!$B$2),IF(J840=0,-'complete results log'!$B$2,IF(J840=0,-'complete results log'!$B$2,-('complete results log'!$B$2*2)))))))*E840</f>
        <v>-0</v>
      </c>
      <c r="S840" s="3"/>
      <c r="T840" s="3"/>
      <c r="U840" s="3"/>
      <c r="V840" s="3"/>
      <c r="W840" s="3"/>
      <c r="X840" s="3"/>
      <c r="Y840" s="3"/>
      <c r="Z840" s="3"/>
    </row>
    <row ht="12" customHeight="1" r="841">
      <c r="A841" s="26"/>
      <c r="B841" s="28"/>
      <c r="C841" s="29"/>
      <c r="D841" s="29"/>
      <c r="E841" s="29"/>
      <c r="F841" s="29"/>
      <c r="G841" s="29"/>
      <c r="H841" s="43"/>
      <c r="I841" s="43"/>
      <c r="J841" s="43"/>
      <c r="K841" s="29"/>
      <c r="L841" s="29"/>
      <c r="M841" s="20"/>
      <c r="N841" s="45">
        <f>((G841-1)*(1-(IF(H841="no",0,'complete results log'!$B$3)))+1)</f>
        <v>0.05</v>
      </c>
      <c r="O841" s="45">
        <f>E841*IF(I841="yes",2,1)</f>
        <v>0</v>
      </c>
      <c r="P841" s="46">
        <f>(IF(M841="WON-EW",((((N841-1)*J841)*'complete results log'!$B$2)+('complete results log'!$B$2*(N841-1))),IF(M841="WON",((((N841-1)*J841)*'complete results log'!$B$2)+('complete results log'!$B$2*(N841-1))),IF(M841="PLACED",((((N841-1)*J841)*'complete results log'!$B$2)-'complete results log'!$B$2),IF(J841=0,-'complete results log'!$B$2,IF(J841=0,-'complete results log'!$B$2,-('complete results log'!$B$2*2)))))))*E841</f>
        <v>-0</v>
      </c>
      <c r="Q841" s="46">
        <f>(IF(M841="WON-EW",(((K841-1)*'complete results log'!$B$2)*(1-$B$3))+(((L841-1)*'complete results log'!$B$2)*(1-$B$3)),IF(M841="WON",(((K841-1)*'complete results log'!$B$2)*(1-$B$3)),IF(M841="PLACED",(((L841-1)*'complete results log'!$B$2)*(1-$B$3))-'complete results log'!$B$2,IF(J841=0,-'complete results log'!$B$2,-('complete results log'!$B$2*2))))))*E841</f>
        <v>-0</v>
      </c>
      <c r="R841" s="46">
        <f>(IF(M841="WON-EW",((((F841-1)*J841)*'complete results log'!$B$2)+('complete results log'!$B$2*(F841-1))),IF(M841="WON",((((F841-1)*J841)*'complete results log'!$B$2)+('complete results log'!$B$2*(F841-1))),IF(M841="PLACED",((((F841-1)*J841)*'complete results log'!$B$2)-'complete results log'!$B$2),IF(J841=0,-'complete results log'!$B$2,IF(J841=0,-'complete results log'!$B$2,-('complete results log'!$B$2*2)))))))*E841</f>
        <v>-0</v>
      </c>
      <c r="S841" s="3"/>
      <c r="T841" s="3"/>
      <c r="U841" s="3"/>
      <c r="V841" s="3"/>
      <c r="W841" s="3"/>
      <c r="X841" s="3"/>
      <c r="Y841" s="3"/>
      <c r="Z841" s="3"/>
    </row>
    <row ht="12" customHeight="1" r="842">
      <c r="A842" s="26"/>
      <c r="B842" s="28"/>
      <c r="C842" s="29"/>
      <c r="D842" s="29"/>
      <c r="E842" s="29"/>
      <c r="F842" s="29"/>
      <c r="G842" s="29"/>
      <c r="H842" s="43"/>
      <c r="I842" s="43"/>
      <c r="J842" s="43"/>
      <c r="K842" s="29"/>
      <c r="L842" s="29"/>
      <c r="M842" s="20"/>
      <c r="N842" s="45">
        <f>((G842-1)*(1-(IF(H842="no",0,'complete results log'!$B$3)))+1)</f>
        <v>0.05</v>
      </c>
      <c r="O842" s="45">
        <f>E842*IF(I842="yes",2,1)</f>
        <v>0</v>
      </c>
      <c r="P842" s="46">
        <f>(IF(M842="WON-EW",((((N842-1)*J842)*'complete results log'!$B$2)+('complete results log'!$B$2*(N842-1))),IF(M842="WON",((((N842-1)*J842)*'complete results log'!$B$2)+('complete results log'!$B$2*(N842-1))),IF(M842="PLACED",((((N842-1)*J842)*'complete results log'!$B$2)-'complete results log'!$B$2),IF(J842=0,-'complete results log'!$B$2,IF(J842=0,-'complete results log'!$B$2,-('complete results log'!$B$2*2)))))))*E842</f>
        <v>-0</v>
      </c>
      <c r="Q842" s="46">
        <f>(IF(M842="WON-EW",(((K842-1)*'complete results log'!$B$2)*(1-$B$3))+(((L842-1)*'complete results log'!$B$2)*(1-$B$3)),IF(M842="WON",(((K842-1)*'complete results log'!$B$2)*(1-$B$3)),IF(M842="PLACED",(((L842-1)*'complete results log'!$B$2)*(1-$B$3))-'complete results log'!$B$2,IF(J842=0,-'complete results log'!$B$2,-('complete results log'!$B$2*2))))))*E842</f>
        <v>-0</v>
      </c>
      <c r="R842" s="46">
        <f>(IF(M842="WON-EW",((((F842-1)*J842)*'complete results log'!$B$2)+('complete results log'!$B$2*(F842-1))),IF(M842="WON",((((F842-1)*J842)*'complete results log'!$B$2)+('complete results log'!$B$2*(F842-1))),IF(M842="PLACED",((((F842-1)*J842)*'complete results log'!$B$2)-'complete results log'!$B$2),IF(J842=0,-'complete results log'!$B$2,IF(J842=0,-'complete results log'!$B$2,-('complete results log'!$B$2*2)))))))*E842</f>
        <v>-0</v>
      </c>
      <c r="S842" s="3"/>
      <c r="T842" s="3"/>
      <c r="U842" s="3"/>
      <c r="V842" s="3"/>
      <c r="W842" s="3"/>
      <c r="X842" s="3"/>
      <c r="Y842" s="3"/>
      <c r="Z842" s="3"/>
    </row>
    <row ht="12" customHeight="1" r="843">
      <c r="A843" s="26"/>
      <c r="B843" s="28"/>
      <c r="C843" s="29"/>
      <c r="D843" s="29"/>
      <c r="E843" s="29"/>
      <c r="F843" s="29"/>
      <c r="G843" s="29"/>
      <c r="H843" s="43"/>
      <c r="I843" s="43"/>
      <c r="J843" s="43"/>
      <c r="K843" s="29"/>
      <c r="L843" s="29"/>
      <c r="M843" s="20"/>
      <c r="N843" s="45">
        <f>((G843-1)*(1-(IF(H843="no",0,'complete results log'!$B$3)))+1)</f>
        <v>0.05</v>
      </c>
      <c r="O843" s="45">
        <f>E843*IF(I843="yes",2,1)</f>
        <v>0</v>
      </c>
      <c r="P843" s="46">
        <f>(IF(M843="WON-EW",((((N843-1)*J843)*'complete results log'!$B$2)+('complete results log'!$B$2*(N843-1))),IF(M843="WON",((((N843-1)*J843)*'complete results log'!$B$2)+('complete results log'!$B$2*(N843-1))),IF(M843="PLACED",((((N843-1)*J843)*'complete results log'!$B$2)-'complete results log'!$B$2),IF(J843=0,-'complete results log'!$B$2,IF(J843=0,-'complete results log'!$B$2,-('complete results log'!$B$2*2)))))))*E843</f>
        <v>-0</v>
      </c>
      <c r="Q843" s="46">
        <f>(IF(M843="WON-EW",(((K843-1)*'complete results log'!$B$2)*(1-$B$3))+(((L843-1)*'complete results log'!$B$2)*(1-$B$3)),IF(M843="WON",(((K843-1)*'complete results log'!$B$2)*(1-$B$3)),IF(M843="PLACED",(((L843-1)*'complete results log'!$B$2)*(1-$B$3))-'complete results log'!$B$2,IF(J843=0,-'complete results log'!$B$2,-('complete results log'!$B$2*2))))))*E843</f>
        <v>-0</v>
      </c>
      <c r="R843" s="46">
        <f>(IF(M843="WON-EW",((((F843-1)*J843)*'complete results log'!$B$2)+('complete results log'!$B$2*(F843-1))),IF(M843="WON",((((F843-1)*J843)*'complete results log'!$B$2)+('complete results log'!$B$2*(F843-1))),IF(M843="PLACED",((((F843-1)*J843)*'complete results log'!$B$2)-'complete results log'!$B$2),IF(J843=0,-'complete results log'!$B$2,IF(J843=0,-'complete results log'!$B$2,-('complete results log'!$B$2*2)))))))*E843</f>
        <v>-0</v>
      </c>
      <c r="S843" s="3"/>
      <c r="T843" s="3"/>
      <c r="U843" s="3"/>
      <c r="V843" s="3"/>
      <c r="W843" s="3"/>
      <c r="X843" s="3"/>
      <c r="Y843" s="3"/>
      <c r="Z843" s="3"/>
    </row>
    <row ht="12" customHeight="1" r="844">
      <c r="A844" s="26"/>
      <c r="B844" s="28"/>
      <c r="C844" s="29"/>
      <c r="D844" s="29"/>
      <c r="E844" s="29"/>
      <c r="F844" s="29"/>
      <c r="G844" s="29"/>
      <c r="H844" s="43"/>
      <c r="I844" s="43"/>
      <c r="J844" s="43"/>
      <c r="K844" s="29"/>
      <c r="L844" s="29"/>
      <c r="M844" s="20"/>
      <c r="N844" s="45">
        <f>((G844-1)*(1-(IF(H844="no",0,'complete results log'!$B$3)))+1)</f>
        <v>0.05</v>
      </c>
      <c r="O844" s="45">
        <f>E844*IF(I844="yes",2,1)</f>
        <v>0</v>
      </c>
      <c r="P844" s="46">
        <f>(IF(M844="WON-EW",((((N844-1)*J844)*'complete results log'!$B$2)+('complete results log'!$B$2*(N844-1))),IF(M844="WON",((((N844-1)*J844)*'complete results log'!$B$2)+('complete results log'!$B$2*(N844-1))),IF(M844="PLACED",((((N844-1)*J844)*'complete results log'!$B$2)-'complete results log'!$B$2),IF(J844=0,-'complete results log'!$B$2,IF(J844=0,-'complete results log'!$B$2,-('complete results log'!$B$2*2)))))))*E844</f>
        <v>-0</v>
      </c>
      <c r="Q844" s="46">
        <f>(IF(M844="WON-EW",(((K844-1)*'complete results log'!$B$2)*(1-$B$3))+(((L844-1)*'complete results log'!$B$2)*(1-$B$3)),IF(M844="WON",(((K844-1)*'complete results log'!$B$2)*(1-$B$3)),IF(M844="PLACED",(((L844-1)*'complete results log'!$B$2)*(1-$B$3))-'complete results log'!$B$2,IF(J844=0,-'complete results log'!$B$2,-('complete results log'!$B$2*2))))))*E844</f>
        <v>-0</v>
      </c>
      <c r="R844" s="46">
        <f>(IF(M844="WON-EW",((((F844-1)*J844)*'complete results log'!$B$2)+('complete results log'!$B$2*(F844-1))),IF(M844="WON",((((F844-1)*J844)*'complete results log'!$B$2)+('complete results log'!$B$2*(F844-1))),IF(M844="PLACED",((((F844-1)*J844)*'complete results log'!$B$2)-'complete results log'!$B$2),IF(J844=0,-'complete results log'!$B$2,IF(J844=0,-'complete results log'!$B$2,-('complete results log'!$B$2*2)))))))*E844</f>
        <v>-0</v>
      </c>
      <c r="S844" s="3"/>
      <c r="T844" s="3"/>
      <c r="U844" s="3"/>
      <c r="V844" s="3"/>
      <c r="W844" s="3"/>
      <c r="X844" s="3"/>
      <c r="Y844" s="3"/>
      <c r="Z844" s="3"/>
    </row>
    <row ht="12" customHeight="1" r="845">
      <c r="A845" s="26"/>
      <c r="B845" s="28"/>
      <c r="C845" s="29"/>
      <c r="D845" s="29"/>
      <c r="E845" s="29"/>
      <c r="F845" s="29"/>
      <c r="G845" s="29"/>
      <c r="H845" s="43"/>
      <c r="I845" s="43"/>
      <c r="J845" s="43"/>
      <c r="K845" s="29"/>
      <c r="L845" s="29"/>
      <c r="M845" s="20"/>
      <c r="N845" s="45">
        <f>((G845-1)*(1-(IF(H845="no",0,'complete results log'!$B$3)))+1)</f>
        <v>0.05</v>
      </c>
      <c r="O845" s="45">
        <f>E845*IF(I845="yes",2,1)</f>
        <v>0</v>
      </c>
      <c r="P845" s="46">
        <f>(IF(M845="WON-EW",((((N845-1)*J845)*'complete results log'!$B$2)+('complete results log'!$B$2*(N845-1))),IF(M845="WON",((((N845-1)*J845)*'complete results log'!$B$2)+('complete results log'!$B$2*(N845-1))),IF(M845="PLACED",((((N845-1)*J845)*'complete results log'!$B$2)-'complete results log'!$B$2),IF(J845=0,-'complete results log'!$B$2,IF(J845=0,-'complete results log'!$B$2,-('complete results log'!$B$2*2)))))))*E845</f>
        <v>-0</v>
      </c>
      <c r="Q845" s="46">
        <f>(IF(M845="WON-EW",(((K845-1)*'complete results log'!$B$2)*(1-$B$3))+(((L845-1)*'complete results log'!$B$2)*(1-$B$3)),IF(M845="WON",(((K845-1)*'complete results log'!$B$2)*(1-$B$3)),IF(M845="PLACED",(((L845-1)*'complete results log'!$B$2)*(1-$B$3))-'complete results log'!$B$2,IF(J845=0,-'complete results log'!$B$2,-('complete results log'!$B$2*2))))))*E845</f>
        <v>-0</v>
      </c>
      <c r="R845" s="46">
        <f>(IF(M845="WON-EW",((((F845-1)*J845)*'complete results log'!$B$2)+('complete results log'!$B$2*(F845-1))),IF(M845="WON",((((F845-1)*J845)*'complete results log'!$B$2)+('complete results log'!$B$2*(F845-1))),IF(M845="PLACED",((((F845-1)*J845)*'complete results log'!$B$2)-'complete results log'!$B$2),IF(J845=0,-'complete results log'!$B$2,IF(J845=0,-'complete results log'!$B$2,-('complete results log'!$B$2*2)))))))*E845</f>
        <v>-0</v>
      </c>
      <c r="S845" s="3"/>
      <c r="T845" s="3"/>
      <c r="U845" s="3"/>
      <c r="V845" s="3"/>
      <c r="W845" s="3"/>
      <c r="X845" s="3"/>
      <c r="Y845" s="3"/>
      <c r="Z845" s="3"/>
    </row>
    <row ht="12" customHeight="1" r="846">
      <c r="A846" s="26"/>
      <c r="B846" s="28"/>
      <c r="C846" s="29"/>
      <c r="D846" s="29"/>
      <c r="E846" s="29"/>
      <c r="F846" s="29"/>
      <c r="G846" s="29"/>
      <c r="H846" s="43"/>
      <c r="I846" s="43"/>
      <c r="J846" s="43"/>
      <c r="K846" s="29"/>
      <c r="L846" s="29"/>
      <c r="M846" s="20"/>
      <c r="N846" s="45">
        <f>((G846-1)*(1-(IF(H846="no",0,'complete results log'!$B$3)))+1)</f>
        <v>0.05</v>
      </c>
      <c r="O846" s="45">
        <f>E846*IF(I846="yes",2,1)</f>
        <v>0</v>
      </c>
      <c r="P846" s="46">
        <f>(IF(M846="WON-EW",((((N846-1)*J846)*'complete results log'!$B$2)+('complete results log'!$B$2*(N846-1))),IF(M846="WON",((((N846-1)*J846)*'complete results log'!$B$2)+('complete results log'!$B$2*(N846-1))),IF(M846="PLACED",((((N846-1)*J846)*'complete results log'!$B$2)-'complete results log'!$B$2),IF(J846=0,-'complete results log'!$B$2,IF(J846=0,-'complete results log'!$B$2,-('complete results log'!$B$2*2)))))))*E846</f>
        <v>-0</v>
      </c>
      <c r="Q846" s="46">
        <f>(IF(M846="WON-EW",(((K846-1)*'complete results log'!$B$2)*(1-$B$3))+(((L846-1)*'complete results log'!$B$2)*(1-$B$3)),IF(M846="WON",(((K846-1)*'complete results log'!$B$2)*(1-$B$3)),IF(M846="PLACED",(((L846-1)*'complete results log'!$B$2)*(1-$B$3))-'complete results log'!$B$2,IF(J846=0,-'complete results log'!$B$2,-('complete results log'!$B$2*2))))))*E846</f>
        <v>-0</v>
      </c>
      <c r="R846" s="46">
        <f>(IF(M846="WON-EW",((((F846-1)*J846)*'complete results log'!$B$2)+('complete results log'!$B$2*(F846-1))),IF(M846="WON",((((F846-1)*J846)*'complete results log'!$B$2)+('complete results log'!$B$2*(F846-1))),IF(M846="PLACED",((((F846-1)*J846)*'complete results log'!$B$2)-'complete results log'!$B$2),IF(J846=0,-'complete results log'!$B$2,IF(J846=0,-'complete results log'!$B$2,-('complete results log'!$B$2*2)))))))*E846</f>
        <v>-0</v>
      </c>
      <c r="S846" s="3"/>
      <c r="T846" s="3"/>
      <c r="U846" s="3"/>
      <c r="V846" s="3"/>
      <c r="W846" s="3"/>
      <c r="X846" s="3"/>
      <c r="Y846" s="3"/>
      <c r="Z846" s="3"/>
    </row>
    <row ht="12" customHeight="1" r="847">
      <c r="A847" s="26"/>
      <c r="B847" s="28"/>
      <c r="C847" s="29"/>
      <c r="D847" s="29"/>
      <c r="E847" s="29"/>
      <c r="F847" s="29"/>
      <c r="G847" s="29"/>
      <c r="H847" s="43"/>
      <c r="I847" s="43"/>
      <c r="J847" s="43"/>
      <c r="K847" s="29"/>
      <c r="L847" s="29"/>
      <c r="M847" s="20"/>
      <c r="N847" s="45">
        <f>((G847-1)*(1-(IF(H847="no",0,'complete results log'!$B$3)))+1)</f>
        <v>0.05</v>
      </c>
      <c r="O847" s="45">
        <f>E847*IF(I847="yes",2,1)</f>
        <v>0</v>
      </c>
      <c r="P847" s="46">
        <f>(IF(M847="WON-EW",((((N847-1)*J847)*'complete results log'!$B$2)+('complete results log'!$B$2*(N847-1))),IF(M847="WON",((((N847-1)*J847)*'complete results log'!$B$2)+('complete results log'!$B$2*(N847-1))),IF(M847="PLACED",((((N847-1)*J847)*'complete results log'!$B$2)-'complete results log'!$B$2),IF(J847=0,-'complete results log'!$B$2,IF(J847=0,-'complete results log'!$B$2,-('complete results log'!$B$2*2)))))))*E847</f>
        <v>-0</v>
      </c>
      <c r="Q847" s="46">
        <f>(IF(M847="WON-EW",(((K847-1)*'complete results log'!$B$2)*(1-$B$3))+(((L847-1)*'complete results log'!$B$2)*(1-$B$3)),IF(M847="WON",(((K847-1)*'complete results log'!$B$2)*(1-$B$3)),IF(M847="PLACED",(((L847-1)*'complete results log'!$B$2)*(1-$B$3))-'complete results log'!$B$2,IF(J847=0,-'complete results log'!$B$2,-('complete results log'!$B$2*2))))))*E847</f>
        <v>-0</v>
      </c>
      <c r="R847" s="46">
        <f>(IF(M847="WON-EW",((((F847-1)*J847)*'complete results log'!$B$2)+('complete results log'!$B$2*(F847-1))),IF(M847="WON",((((F847-1)*J847)*'complete results log'!$B$2)+('complete results log'!$B$2*(F847-1))),IF(M847="PLACED",((((F847-1)*J847)*'complete results log'!$B$2)-'complete results log'!$B$2),IF(J847=0,-'complete results log'!$B$2,IF(J847=0,-'complete results log'!$B$2,-('complete results log'!$B$2*2)))))))*E847</f>
        <v>-0</v>
      </c>
      <c r="S847" s="3"/>
      <c r="T847" s="3"/>
      <c r="U847" s="3"/>
      <c r="V847" s="3"/>
      <c r="W847" s="3"/>
      <c r="X847" s="3"/>
      <c r="Y847" s="3"/>
      <c r="Z847" s="3"/>
    </row>
    <row ht="12" customHeight="1" r="848">
      <c r="A848" s="26"/>
      <c r="B848" s="28"/>
      <c r="C848" s="29"/>
      <c r="D848" s="29"/>
      <c r="E848" s="29"/>
      <c r="F848" s="29"/>
      <c r="G848" s="29"/>
      <c r="H848" s="43"/>
      <c r="I848" s="43"/>
      <c r="J848" s="43"/>
      <c r="K848" s="29"/>
      <c r="L848" s="29"/>
      <c r="M848" s="20"/>
      <c r="N848" s="45">
        <f>((G848-1)*(1-(IF(H848="no",0,'complete results log'!$B$3)))+1)</f>
        <v>0.05</v>
      </c>
      <c r="O848" s="45">
        <f>E848*IF(I848="yes",2,1)</f>
        <v>0</v>
      </c>
      <c r="P848" s="46">
        <f>(IF(M848="WON-EW",((((N848-1)*J848)*'complete results log'!$B$2)+('complete results log'!$B$2*(N848-1))),IF(M848="WON",((((N848-1)*J848)*'complete results log'!$B$2)+('complete results log'!$B$2*(N848-1))),IF(M848="PLACED",((((N848-1)*J848)*'complete results log'!$B$2)-'complete results log'!$B$2),IF(J848=0,-'complete results log'!$B$2,IF(J848=0,-'complete results log'!$B$2,-('complete results log'!$B$2*2)))))))*E848</f>
        <v>-0</v>
      </c>
      <c r="Q848" s="46">
        <f>(IF(M848="WON-EW",(((K848-1)*'complete results log'!$B$2)*(1-$B$3))+(((L848-1)*'complete results log'!$B$2)*(1-$B$3)),IF(M848="WON",(((K848-1)*'complete results log'!$B$2)*(1-$B$3)),IF(M848="PLACED",(((L848-1)*'complete results log'!$B$2)*(1-$B$3))-'complete results log'!$B$2,IF(J848=0,-'complete results log'!$B$2,-('complete results log'!$B$2*2))))))*E848</f>
        <v>-0</v>
      </c>
      <c r="R848" s="46">
        <f>(IF(M848="WON-EW",((((F848-1)*J848)*'complete results log'!$B$2)+('complete results log'!$B$2*(F848-1))),IF(M848="WON",((((F848-1)*J848)*'complete results log'!$B$2)+('complete results log'!$B$2*(F848-1))),IF(M848="PLACED",((((F848-1)*J848)*'complete results log'!$B$2)-'complete results log'!$B$2),IF(J848=0,-'complete results log'!$B$2,IF(J848=0,-'complete results log'!$B$2,-('complete results log'!$B$2*2)))))))*E848</f>
        <v>-0</v>
      </c>
      <c r="S848" s="3"/>
      <c r="T848" s="3"/>
      <c r="U848" s="3"/>
      <c r="V848" s="3"/>
      <c r="W848" s="3"/>
      <c r="X848" s="3"/>
      <c r="Y848" s="3"/>
      <c r="Z848" s="3"/>
    </row>
    <row ht="12" customHeight="1" r="849">
      <c r="A849" s="26"/>
      <c r="B849" s="28"/>
      <c r="C849" s="29"/>
      <c r="D849" s="29"/>
      <c r="E849" s="29"/>
      <c r="F849" s="29"/>
      <c r="G849" s="29"/>
      <c r="H849" s="43"/>
      <c r="I849" s="43"/>
      <c r="J849" s="43"/>
      <c r="K849" s="29"/>
      <c r="L849" s="29"/>
      <c r="M849" s="20"/>
      <c r="N849" s="45">
        <f>((G849-1)*(1-(IF(H849="no",0,'complete results log'!$B$3)))+1)</f>
        <v>0.05</v>
      </c>
      <c r="O849" s="45">
        <f>E849*IF(I849="yes",2,1)</f>
        <v>0</v>
      </c>
      <c r="P849" s="46">
        <f>(IF(M849="WON-EW",((((N849-1)*J849)*'complete results log'!$B$2)+('complete results log'!$B$2*(N849-1))),IF(M849="WON",((((N849-1)*J849)*'complete results log'!$B$2)+('complete results log'!$B$2*(N849-1))),IF(M849="PLACED",((((N849-1)*J849)*'complete results log'!$B$2)-'complete results log'!$B$2),IF(J849=0,-'complete results log'!$B$2,IF(J849=0,-'complete results log'!$B$2,-('complete results log'!$B$2*2)))))))*E849</f>
        <v>-0</v>
      </c>
      <c r="Q849" s="46">
        <f>(IF(M849="WON-EW",(((K849-1)*'complete results log'!$B$2)*(1-$B$3))+(((L849-1)*'complete results log'!$B$2)*(1-$B$3)),IF(M849="WON",(((K849-1)*'complete results log'!$B$2)*(1-$B$3)),IF(M849="PLACED",(((L849-1)*'complete results log'!$B$2)*(1-$B$3))-'complete results log'!$B$2,IF(J849=0,-'complete results log'!$B$2,-('complete results log'!$B$2*2))))))*E849</f>
        <v>-0</v>
      </c>
      <c r="R849" s="46">
        <f>(IF(M849="WON-EW",((((F849-1)*J849)*'complete results log'!$B$2)+('complete results log'!$B$2*(F849-1))),IF(M849="WON",((((F849-1)*J849)*'complete results log'!$B$2)+('complete results log'!$B$2*(F849-1))),IF(M849="PLACED",((((F849-1)*J849)*'complete results log'!$B$2)-'complete results log'!$B$2),IF(J849=0,-'complete results log'!$B$2,IF(J849=0,-'complete results log'!$B$2,-('complete results log'!$B$2*2)))))))*E849</f>
        <v>-0</v>
      </c>
      <c r="S849" s="3"/>
      <c r="T849" s="3"/>
      <c r="U849" s="3"/>
      <c r="V849" s="3"/>
      <c r="W849" s="3"/>
      <c r="X849" s="3"/>
      <c r="Y849" s="3"/>
      <c r="Z849" s="3"/>
    </row>
    <row ht="12" customHeight="1" r="850">
      <c r="A850" s="26"/>
      <c r="B850" s="28"/>
      <c r="C850" s="29"/>
      <c r="D850" s="29"/>
      <c r="E850" s="29"/>
      <c r="F850" s="29"/>
      <c r="G850" s="29"/>
      <c r="H850" s="43"/>
      <c r="I850" s="43"/>
      <c r="J850" s="43"/>
      <c r="K850" s="29"/>
      <c r="L850" s="29"/>
      <c r="M850" s="20"/>
      <c r="N850" s="45">
        <f>((G850-1)*(1-(IF(H850="no",0,'complete results log'!$B$3)))+1)</f>
        <v>0.05</v>
      </c>
      <c r="O850" s="45">
        <f>E850*IF(I850="yes",2,1)</f>
        <v>0</v>
      </c>
      <c r="P850" s="46">
        <f>(IF(M850="WON-EW",((((N850-1)*J850)*'complete results log'!$B$2)+('complete results log'!$B$2*(N850-1))),IF(M850="WON",((((N850-1)*J850)*'complete results log'!$B$2)+('complete results log'!$B$2*(N850-1))),IF(M850="PLACED",((((N850-1)*J850)*'complete results log'!$B$2)-'complete results log'!$B$2),IF(J850=0,-'complete results log'!$B$2,IF(J850=0,-'complete results log'!$B$2,-('complete results log'!$B$2*2)))))))*E850</f>
        <v>-0</v>
      </c>
      <c r="Q850" s="46">
        <f>(IF(M850="WON-EW",(((K850-1)*'complete results log'!$B$2)*(1-$B$3))+(((L850-1)*'complete results log'!$B$2)*(1-$B$3)),IF(M850="WON",(((K850-1)*'complete results log'!$B$2)*(1-$B$3)),IF(M850="PLACED",(((L850-1)*'complete results log'!$B$2)*(1-$B$3))-'complete results log'!$B$2,IF(J850=0,-'complete results log'!$B$2,-('complete results log'!$B$2*2))))))*E850</f>
        <v>-0</v>
      </c>
      <c r="R850" s="46">
        <f>(IF(M850="WON-EW",((((F850-1)*J850)*'complete results log'!$B$2)+('complete results log'!$B$2*(F850-1))),IF(M850="WON",((((F850-1)*J850)*'complete results log'!$B$2)+('complete results log'!$B$2*(F850-1))),IF(M850="PLACED",((((F850-1)*J850)*'complete results log'!$B$2)-'complete results log'!$B$2),IF(J850=0,-'complete results log'!$B$2,IF(J850=0,-'complete results log'!$B$2,-('complete results log'!$B$2*2)))))))*E850</f>
        <v>-0</v>
      </c>
      <c r="S850" s="3"/>
      <c r="T850" s="3"/>
      <c r="U850" s="3"/>
      <c r="V850" s="3"/>
      <c r="W850" s="3"/>
      <c r="X850" s="3"/>
      <c r="Y850" s="3"/>
      <c r="Z850" s="3"/>
    </row>
    <row ht="12" customHeight="1" r="851">
      <c r="A851" s="26"/>
      <c r="B851" s="28"/>
      <c r="C851" s="29"/>
      <c r="D851" s="29"/>
      <c r="E851" s="29"/>
      <c r="F851" s="29"/>
      <c r="G851" s="29"/>
      <c r="H851" s="43"/>
      <c r="I851" s="43"/>
      <c r="J851" s="43"/>
      <c r="K851" s="29"/>
      <c r="L851" s="29"/>
      <c r="M851" s="20"/>
      <c r="N851" s="45">
        <f>((G851-1)*(1-(IF(H851="no",0,'complete results log'!$B$3)))+1)</f>
        <v>0.05</v>
      </c>
      <c r="O851" s="45">
        <f>E851*IF(I851="yes",2,1)</f>
        <v>0</v>
      </c>
      <c r="P851" s="46">
        <f>(IF(M851="WON-EW",((((N851-1)*J851)*'complete results log'!$B$2)+('complete results log'!$B$2*(N851-1))),IF(M851="WON",((((N851-1)*J851)*'complete results log'!$B$2)+('complete results log'!$B$2*(N851-1))),IF(M851="PLACED",((((N851-1)*J851)*'complete results log'!$B$2)-'complete results log'!$B$2),IF(J851=0,-'complete results log'!$B$2,IF(J851=0,-'complete results log'!$B$2,-('complete results log'!$B$2*2)))))))*E851</f>
        <v>-0</v>
      </c>
      <c r="Q851" s="46">
        <f>(IF(M851="WON-EW",(((K851-1)*'complete results log'!$B$2)*(1-$B$3))+(((L851-1)*'complete results log'!$B$2)*(1-$B$3)),IF(M851="WON",(((K851-1)*'complete results log'!$B$2)*(1-$B$3)),IF(M851="PLACED",(((L851-1)*'complete results log'!$B$2)*(1-$B$3))-'complete results log'!$B$2,IF(J851=0,-'complete results log'!$B$2,-('complete results log'!$B$2*2))))))*E851</f>
        <v>-0</v>
      </c>
      <c r="R851" s="46">
        <f>(IF(M851="WON-EW",((((F851-1)*J851)*'complete results log'!$B$2)+('complete results log'!$B$2*(F851-1))),IF(M851="WON",((((F851-1)*J851)*'complete results log'!$B$2)+('complete results log'!$B$2*(F851-1))),IF(M851="PLACED",((((F851-1)*J851)*'complete results log'!$B$2)-'complete results log'!$B$2),IF(J851=0,-'complete results log'!$B$2,IF(J851=0,-'complete results log'!$B$2,-('complete results log'!$B$2*2)))))))*E851</f>
        <v>-0</v>
      </c>
      <c r="S851" s="3"/>
      <c r="T851" s="3"/>
      <c r="U851" s="3"/>
      <c r="V851" s="3"/>
      <c r="W851" s="3"/>
      <c r="X851" s="3"/>
      <c r="Y851" s="3"/>
      <c r="Z851" s="3"/>
    </row>
    <row ht="12" customHeight="1" r="852">
      <c r="A852" s="26"/>
      <c r="B852" s="28"/>
      <c r="C852" s="29"/>
      <c r="D852" s="29"/>
      <c r="E852" s="29"/>
      <c r="F852" s="29"/>
      <c r="G852" s="29"/>
      <c r="H852" s="43"/>
      <c r="I852" s="43"/>
      <c r="J852" s="43"/>
      <c r="K852" s="29"/>
      <c r="L852" s="29"/>
      <c r="M852" s="20"/>
      <c r="N852" s="45">
        <f>((G852-1)*(1-(IF(H852="no",0,'complete results log'!$B$3)))+1)</f>
        <v>0.05</v>
      </c>
      <c r="O852" s="45">
        <f>E852*IF(I852="yes",2,1)</f>
        <v>0</v>
      </c>
      <c r="P852" s="46">
        <f>(IF(M852="WON-EW",((((N852-1)*J852)*'complete results log'!$B$2)+('complete results log'!$B$2*(N852-1))),IF(M852="WON",((((N852-1)*J852)*'complete results log'!$B$2)+('complete results log'!$B$2*(N852-1))),IF(M852="PLACED",((((N852-1)*J852)*'complete results log'!$B$2)-'complete results log'!$B$2),IF(J852=0,-'complete results log'!$B$2,IF(J852=0,-'complete results log'!$B$2,-('complete results log'!$B$2*2)))))))*E852</f>
        <v>-0</v>
      </c>
      <c r="Q852" s="46">
        <f>(IF(M852="WON-EW",(((K852-1)*'complete results log'!$B$2)*(1-$B$3))+(((L852-1)*'complete results log'!$B$2)*(1-$B$3)),IF(M852="WON",(((K852-1)*'complete results log'!$B$2)*(1-$B$3)),IF(M852="PLACED",(((L852-1)*'complete results log'!$B$2)*(1-$B$3))-'complete results log'!$B$2,IF(J852=0,-'complete results log'!$B$2,-('complete results log'!$B$2*2))))))*E852</f>
        <v>-0</v>
      </c>
      <c r="R852" s="46">
        <f>(IF(M852="WON-EW",((((F852-1)*J852)*'complete results log'!$B$2)+('complete results log'!$B$2*(F852-1))),IF(M852="WON",((((F852-1)*J852)*'complete results log'!$B$2)+('complete results log'!$B$2*(F852-1))),IF(M852="PLACED",((((F852-1)*J852)*'complete results log'!$B$2)-'complete results log'!$B$2),IF(J852=0,-'complete results log'!$B$2,IF(J852=0,-'complete results log'!$B$2,-('complete results log'!$B$2*2)))))))*E852</f>
        <v>-0</v>
      </c>
      <c r="S852" s="3"/>
      <c r="T852" s="3"/>
      <c r="U852" s="3"/>
      <c r="V852" s="3"/>
      <c r="W852" s="3"/>
      <c r="X852" s="3"/>
      <c r="Y852" s="3"/>
      <c r="Z852" s="3"/>
    </row>
    <row ht="12" customHeight="1" r="853">
      <c r="A853" s="26"/>
      <c r="B853" s="28"/>
      <c r="C853" s="29"/>
      <c r="D853" s="29"/>
      <c r="E853" s="29"/>
      <c r="F853" s="29"/>
      <c r="G853" s="29"/>
      <c r="H853" s="43"/>
      <c r="I853" s="43"/>
      <c r="J853" s="43"/>
      <c r="K853" s="29"/>
      <c r="L853" s="29"/>
      <c r="M853" s="20"/>
      <c r="N853" s="45">
        <f>((G853-1)*(1-(IF(H853="no",0,'complete results log'!$B$3)))+1)</f>
        <v>0.05</v>
      </c>
      <c r="O853" s="45">
        <f>E853*IF(I853="yes",2,1)</f>
        <v>0</v>
      </c>
      <c r="P853" s="46">
        <f>(IF(M853="WON-EW",((((N853-1)*J853)*'complete results log'!$B$2)+('complete results log'!$B$2*(N853-1))),IF(M853="WON",((((N853-1)*J853)*'complete results log'!$B$2)+('complete results log'!$B$2*(N853-1))),IF(M853="PLACED",((((N853-1)*J853)*'complete results log'!$B$2)-'complete results log'!$B$2),IF(J853=0,-'complete results log'!$B$2,IF(J853=0,-'complete results log'!$B$2,-('complete results log'!$B$2*2)))))))*E853</f>
        <v>-0</v>
      </c>
      <c r="Q853" s="46">
        <f>(IF(M853="WON-EW",(((K853-1)*'complete results log'!$B$2)*(1-$B$3))+(((L853-1)*'complete results log'!$B$2)*(1-$B$3)),IF(M853="WON",(((K853-1)*'complete results log'!$B$2)*(1-$B$3)),IF(M853="PLACED",(((L853-1)*'complete results log'!$B$2)*(1-$B$3))-'complete results log'!$B$2,IF(J853=0,-'complete results log'!$B$2,-('complete results log'!$B$2*2))))))*E853</f>
        <v>-0</v>
      </c>
      <c r="R853" s="46">
        <f>(IF(M853="WON-EW",((((F853-1)*J853)*'complete results log'!$B$2)+('complete results log'!$B$2*(F853-1))),IF(M853="WON",((((F853-1)*J853)*'complete results log'!$B$2)+('complete results log'!$B$2*(F853-1))),IF(M853="PLACED",((((F853-1)*J853)*'complete results log'!$B$2)-'complete results log'!$B$2),IF(J853=0,-'complete results log'!$B$2,IF(J853=0,-'complete results log'!$B$2,-('complete results log'!$B$2*2)))))))*E853</f>
        <v>-0</v>
      </c>
      <c r="S853" s="3"/>
      <c r="T853" s="3"/>
      <c r="U853" s="3"/>
      <c r="V853" s="3"/>
      <c r="W853" s="3"/>
      <c r="X853" s="3"/>
      <c r="Y853" s="3"/>
      <c r="Z853" s="3"/>
    </row>
    <row ht="12" customHeight="1" r="854">
      <c r="A854" s="26"/>
      <c r="B854" s="28"/>
      <c r="C854" s="29"/>
      <c r="D854" s="29"/>
      <c r="E854" s="29"/>
      <c r="F854" s="29"/>
      <c r="G854" s="29"/>
      <c r="H854" s="43"/>
      <c r="I854" s="43"/>
      <c r="J854" s="43"/>
      <c r="K854" s="29"/>
      <c r="L854" s="29"/>
      <c r="M854" s="20"/>
      <c r="N854" s="45">
        <f>((G854-1)*(1-(IF(H854="no",0,'complete results log'!$B$3)))+1)</f>
        <v>0.05</v>
      </c>
      <c r="O854" s="45">
        <f>E854*IF(I854="yes",2,1)</f>
        <v>0</v>
      </c>
      <c r="P854" s="46">
        <f>(IF(M854="WON-EW",((((N854-1)*J854)*'complete results log'!$B$2)+('complete results log'!$B$2*(N854-1))),IF(M854="WON",((((N854-1)*J854)*'complete results log'!$B$2)+('complete results log'!$B$2*(N854-1))),IF(M854="PLACED",((((N854-1)*J854)*'complete results log'!$B$2)-'complete results log'!$B$2),IF(J854=0,-'complete results log'!$B$2,IF(J854=0,-'complete results log'!$B$2,-('complete results log'!$B$2*2)))))))*E854</f>
        <v>-0</v>
      </c>
      <c r="Q854" s="46">
        <f>(IF(M854="WON-EW",(((K854-1)*'complete results log'!$B$2)*(1-$B$3))+(((L854-1)*'complete results log'!$B$2)*(1-$B$3)),IF(M854="WON",(((K854-1)*'complete results log'!$B$2)*(1-$B$3)),IF(M854="PLACED",(((L854-1)*'complete results log'!$B$2)*(1-$B$3))-'complete results log'!$B$2,IF(J854=0,-'complete results log'!$B$2,-('complete results log'!$B$2*2))))))*E854</f>
        <v>-0</v>
      </c>
      <c r="R854" s="46">
        <f>(IF(M854="WON-EW",((((F854-1)*J854)*'complete results log'!$B$2)+('complete results log'!$B$2*(F854-1))),IF(M854="WON",((((F854-1)*J854)*'complete results log'!$B$2)+('complete results log'!$B$2*(F854-1))),IF(M854="PLACED",((((F854-1)*J854)*'complete results log'!$B$2)-'complete results log'!$B$2),IF(J854=0,-'complete results log'!$B$2,IF(J854=0,-'complete results log'!$B$2,-('complete results log'!$B$2*2)))))))*E854</f>
        <v>-0</v>
      </c>
      <c r="S854" s="3"/>
      <c r="T854" s="3"/>
      <c r="U854" s="3"/>
      <c r="V854" s="3"/>
      <c r="W854" s="3"/>
      <c r="X854" s="3"/>
      <c r="Y854" s="3"/>
      <c r="Z854" s="3"/>
    </row>
    <row ht="12" customHeight="1" r="855">
      <c r="A855" s="26"/>
      <c r="B855" s="28"/>
      <c r="C855" s="29"/>
      <c r="D855" s="29"/>
      <c r="E855" s="29"/>
      <c r="F855" s="29"/>
      <c r="G855" s="29"/>
      <c r="H855" s="43"/>
      <c r="I855" s="43"/>
      <c r="J855" s="43"/>
      <c r="K855" s="29"/>
      <c r="L855" s="29"/>
      <c r="M855" s="20"/>
      <c r="N855" s="45">
        <f>((G855-1)*(1-(IF(H855="no",0,'complete results log'!$B$3)))+1)</f>
        <v>0.05</v>
      </c>
      <c r="O855" s="45">
        <f>E855*IF(I855="yes",2,1)</f>
        <v>0</v>
      </c>
      <c r="P855" s="46">
        <f>(IF(M855="WON-EW",((((N855-1)*J855)*'complete results log'!$B$2)+('complete results log'!$B$2*(N855-1))),IF(M855="WON",((((N855-1)*J855)*'complete results log'!$B$2)+('complete results log'!$B$2*(N855-1))),IF(M855="PLACED",((((N855-1)*J855)*'complete results log'!$B$2)-'complete results log'!$B$2),IF(J855=0,-'complete results log'!$B$2,IF(J855=0,-'complete results log'!$B$2,-('complete results log'!$B$2*2)))))))*E855</f>
        <v>-0</v>
      </c>
      <c r="Q855" s="46">
        <f>(IF(M855="WON-EW",(((K855-1)*'complete results log'!$B$2)*(1-$B$3))+(((L855-1)*'complete results log'!$B$2)*(1-$B$3)),IF(M855="WON",(((K855-1)*'complete results log'!$B$2)*(1-$B$3)),IF(M855="PLACED",(((L855-1)*'complete results log'!$B$2)*(1-$B$3))-'complete results log'!$B$2,IF(J855=0,-'complete results log'!$B$2,-('complete results log'!$B$2*2))))))*E855</f>
        <v>-0</v>
      </c>
      <c r="R855" s="46">
        <f>(IF(M855="WON-EW",((((F855-1)*J855)*'complete results log'!$B$2)+('complete results log'!$B$2*(F855-1))),IF(M855="WON",((((F855-1)*J855)*'complete results log'!$B$2)+('complete results log'!$B$2*(F855-1))),IF(M855="PLACED",((((F855-1)*J855)*'complete results log'!$B$2)-'complete results log'!$B$2),IF(J855=0,-'complete results log'!$B$2,IF(J855=0,-'complete results log'!$B$2,-('complete results log'!$B$2*2)))))))*E855</f>
        <v>-0</v>
      </c>
      <c r="S855" s="3"/>
      <c r="T855" s="3"/>
      <c r="U855" s="3"/>
      <c r="V855" s="3"/>
      <c r="W855" s="3"/>
      <c r="X855" s="3"/>
      <c r="Y855" s="3"/>
      <c r="Z855" s="3"/>
    </row>
    <row ht="12" customHeight="1" r="856">
      <c r="A856" s="26"/>
      <c r="B856" s="28"/>
      <c r="C856" s="29"/>
      <c r="D856" s="29"/>
      <c r="E856" s="29"/>
      <c r="F856" s="29"/>
      <c r="G856" s="29"/>
      <c r="H856" s="43"/>
      <c r="I856" s="43"/>
      <c r="J856" s="43"/>
      <c r="K856" s="29"/>
      <c r="L856" s="29"/>
      <c r="M856" s="20"/>
      <c r="N856" s="45">
        <f>((G856-1)*(1-(IF(H856="no",0,'complete results log'!$B$3)))+1)</f>
        <v>0.05</v>
      </c>
      <c r="O856" s="45">
        <f>E856*IF(I856="yes",2,1)</f>
        <v>0</v>
      </c>
      <c r="P856" s="46">
        <f>(IF(M856="WON-EW",((((N856-1)*J856)*'complete results log'!$B$2)+('complete results log'!$B$2*(N856-1))),IF(M856="WON",((((N856-1)*J856)*'complete results log'!$B$2)+('complete results log'!$B$2*(N856-1))),IF(M856="PLACED",((((N856-1)*J856)*'complete results log'!$B$2)-'complete results log'!$B$2),IF(J856=0,-'complete results log'!$B$2,IF(J856=0,-'complete results log'!$B$2,-('complete results log'!$B$2*2)))))))*E856</f>
        <v>-0</v>
      </c>
      <c r="Q856" s="46">
        <f>(IF(M856="WON-EW",(((K856-1)*'complete results log'!$B$2)*(1-$B$3))+(((L856-1)*'complete results log'!$B$2)*(1-$B$3)),IF(M856="WON",(((K856-1)*'complete results log'!$B$2)*(1-$B$3)),IF(M856="PLACED",(((L856-1)*'complete results log'!$B$2)*(1-$B$3))-'complete results log'!$B$2,IF(J856=0,-'complete results log'!$B$2,-('complete results log'!$B$2*2))))))*E856</f>
        <v>-0</v>
      </c>
      <c r="R856" s="46">
        <f>(IF(M856="WON-EW",((((F856-1)*J856)*'complete results log'!$B$2)+('complete results log'!$B$2*(F856-1))),IF(M856="WON",((((F856-1)*J856)*'complete results log'!$B$2)+('complete results log'!$B$2*(F856-1))),IF(M856="PLACED",((((F856-1)*J856)*'complete results log'!$B$2)-'complete results log'!$B$2),IF(J856=0,-'complete results log'!$B$2,IF(J856=0,-'complete results log'!$B$2,-('complete results log'!$B$2*2)))))))*E856</f>
        <v>-0</v>
      </c>
      <c r="S856" s="3"/>
      <c r="T856" s="3"/>
      <c r="U856" s="3"/>
      <c r="V856" s="3"/>
      <c r="W856" s="3"/>
      <c r="X856" s="3"/>
      <c r="Y856" s="3"/>
      <c r="Z856" s="3"/>
    </row>
    <row ht="12" customHeight="1" r="857">
      <c r="A857" s="26"/>
      <c r="B857" s="28"/>
      <c r="C857" s="29"/>
      <c r="D857" s="29"/>
      <c r="E857" s="29"/>
      <c r="F857" s="29"/>
      <c r="G857" s="29"/>
      <c r="H857" s="43"/>
      <c r="I857" s="43"/>
      <c r="J857" s="43"/>
      <c r="K857" s="29"/>
      <c r="L857" s="29"/>
      <c r="M857" s="20"/>
      <c r="N857" s="45">
        <f>((G857-1)*(1-(IF(H857="no",0,'complete results log'!$B$3)))+1)</f>
        <v>0.05</v>
      </c>
      <c r="O857" s="45">
        <f>E857*IF(I857="yes",2,1)</f>
        <v>0</v>
      </c>
      <c r="P857" s="46">
        <f>(IF(M857="WON-EW",((((N857-1)*J857)*'complete results log'!$B$2)+('complete results log'!$B$2*(N857-1))),IF(M857="WON",((((N857-1)*J857)*'complete results log'!$B$2)+('complete results log'!$B$2*(N857-1))),IF(M857="PLACED",((((N857-1)*J857)*'complete results log'!$B$2)-'complete results log'!$B$2),IF(J857=0,-'complete results log'!$B$2,IF(J857=0,-'complete results log'!$B$2,-('complete results log'!$B$2*2)))))))*E857</f>
        <v>-0</v>
      </c>
      <c r="Q857" s="46">
        <f>(IF(M857="WON-EW",(((K857-1)*'complete results log'!$B$2)*(1-$B$3))+(((L857-1)*'complete results log'!$B$2)*(1-$B$3)),IF(M857="WON",(((K857-1)*'complete results log'!$B$2)*(1-$B$3)),IF(M857="PLACED",(((L857-1)*'complete results log'!$B$2)*(1-$B$3))-'complete results log'!$B$2,IF(J857=0,-'complete results log'!$B$2,-('complete results log'!$B$2*2))))))*E857</f>
        <v>-0</v>
      </c>
      <c r="R857" s="46">
        <f>(IF(M857="WON-EW",((((F857-1)*J857)*'complete results log'!$B$2)+('complete results log'!$B$2*(F857-1))),IF(M857="WON",((((F857-1)*J857)*'complete results log'!$B$2)+('complete results log'!$B$2*(F857-1))),IF(M857="PLACED",((((F857-1)*J857)*'complete results log'!$B$2)-'complete results log'!$B$2),IF(J857=0,-'complete results log'!$B$2,IF(J857=0,-'complete results log'!$B$2,-('complete results log'!$B$2*2)))))))*E857</f>
        <v>-0</v>
      </c>
      <c r="S857" s="3"/>
      <c r="T857" s="3"/>
      <c r="U857" s="3"/>
      <c r="V857" s="3"/>
      <c r="W857" s="3"/>
      <c r="X857" s="3"/>
      <c r="Y857" s="3"/>
      <c r="Z857" s="3"/>
    </row>
    <row ht="12" customHeight="1" r="858">
      <c r="A858" s="26"/>
      <c r="B858" s="28"/>
      <c r="C858" s="29"/>
      <c r="D858" s="29"/>
      <c r="E858" s="29"/>
      <c r="F858" s="29"/>
      <c r="G858" s="29"/>
      <c r="H858" s="43"/>
      <c r="I858" s="43"/>
      <c r="J858" s="43"/>
      <c r="K858" s="29"/>
      <c r="L858" s="29"/>
      <c r="M858" s="20"/>
      <c r="N858" s="45">
        <f>((G858-1)*(1-(IF(H858="no",0,'complete results log'!$B$3)))+1)</f>
        <v>0.05</v>
      </c>
      <c r="O858" s="45">
        <f>E858*IF(I858="yes",2,1)</f>
        <v>0</v>
      </c>
      <c r="P858" s="46">
        <f>(IF(M858="WON-EW",((((N858-1)*J858)*'complete results log'!$B$2)+('complete results log'!$B$2*(N858-1))),IF(M858="WON",((((N858-1)*J858)*'complete results log'!$B$2)+('complete results log'!$B$2*(N858-1))),IF(M858="PLACED",((((N858-1)*J858)*'complete results log'!$B$2)-'complete results log'!$B$2),IF(J858=0,-'complete results log'!$B$2,IF(J858=0,-'complete results log'!$B$2,-('complete results log'!$B$2*2)))))))*E858</f>
        <v>-0</v>
      </c>
      <c r="Q858" s="46">
        <f>(IF(M858="WON-EW",(((K858-1)*'complete results log'!$B$2)*(1-$B$3))+(((L858-1)*'complete results log'!$B$2)*(1-$B$3)),IF(M858="WON",(((K858-1)*'complete results log'!$B$2)*(1-$B$3)),IF(M858="PLACED",(((L858-1)*'complete results log'!$B$2)*(1-$B$3))-'complete results log'!$B$2,IF(J858=0,-'complete results log'!$B$2,-('complete results log'!$B$2*2))))))*E858</f>
        <v>-0</v>
      </c>
      <c r="R858" s="46">
        <f>(IF(M858="WON-EW",((((F858-1)*J858)*'complete results log'!$B$2)+('complete results log'!$B$2*(F858-1))),IF(M858="WON",((((F858-1)*J858)*'complete results log'!$B$2)+('complete results log'!$B$2*(F858-1))),IF(M858="PLACED",((((F858-1)*J858)*'complete results log'!$B$2)-'complete results log'!$B$2),IF(J858=0,-'complete results log'!$B$2,IF(J858=0,-'complete results log'!$B$2,-('complete results log'!$B$2*2)))))))*E858</f>
        <v>-0</v>
      </c>
      <c r="S858" s="3"/>
      <c r="T858" s="3"/>
      <c r="U858" s="3"/>
      <c r="V858" s="3"/>
      <c r="W858" s="3"/>
      <c r="X858" s="3"/>
      <c r="Y858" s="3"/>
      <c r="Z858" s="3"/>
    </row>
    <row ht="12" customHeight="1" r="859">
      <c r="A859" s="26"/>
      <c r="B859" s="28"/>
      <c r="C859" s="29"/>
      <c r="D859" s="29"/>
      <c r="E859" s="29"/>
      <c r="F859" s="29"/>
      <c r="G859" s="29"/>
      <c r="H859" s="43"/>
      <c r="I859" s="43"/>
      <c r="J859" s="43"/>
      <c r="K859" s="29"/>
      <c r="L859" s="29"/>
      <c r="M859" s="20"/>
      <c r="N859" s="45">
        <f>((G859-1)*(1-(IF(H859="no",0,'complete results log'!$B$3)))+1)</f>
        <v>0.05</v>
      </c>
      <c r="O859" s="45">
        <f>E859*IF(I859="yes",2,1)</f>
        <v>0</v>
      </c>
      <c r="P859" s="46">
        <f>(IF(M859="WON-EW",((((N859-1)*J859)*'complete results log'!$B$2)+('complete results log'!$B$2*(N859-1))),IF(M859="WON",((((N859-1)*J859)*'complete results log'!$B$2)+('complete results log'!$B$2*(N859-1))),IF(M859="PLACED",((((N859-1)*J859)*'complete results log'!$B$2)-'complete results log'!$B$2),IF(J859=0,-'complete results log'!$B$2,IF(J859=0,-'complete results log'!$B$2,-('complete results log'!$B$2*2)))))))*E859</f>
        <v>-0</v>
      </c>
      <c r="Q859" s="46">
        <f>(IF(M859="WON-EW",(((K859-1)*'complete results log'!$B$2)*(1-$B$3))+(((L859-1)*'complete results log'!$B$2)*(1-$B$3)),IF(M859="WON",(((K859-1)*'complete results log'!$B$2)*(1-$B$3)),IF(M859="PLACED",(((L859-1)*'complete results log'!$B$2)*(1-$B$3))-'complete results log'!$B$2,IF(J859=0,-'complete results log'!$B$2,-('complete results log'!$B$2*2))))))*E859</f>
        <v>-0</v>
      </c>
      <c r="R859" s="46">
        <f>(IF(M859="WON-EW",((((F859-1)*J859)*'complete results log'!$B$2)+('complete results log'!$B$2*(F859-1))),IF(M859="WON",((((F859-1)*J859)*'complete results log'!$B$2)+('complete results log'!$B$2*(F859-1))),IF(M859="PLACED",((((F859-1)*J859)*'complete results log'!$B$2)-'complete results log'!$B$2),IF(J859=0,-'complete results log'!$B$2,IF(J859=0,-'complete results log'!$B$2,-('complete results log'!$B$2*2)))))))*E859</f>
        <v>-0</v>
      </c>
      <c r="S859" s="3"/>
      <c r="T859" s="3"/>
      <c r="U859" s="3"/>
      <c r="V859" s="3"/>
      <c r="W859" s="3"/>
      <c r="X859" s="3"/>
      <c r="Y859" s="3"/>
      <c r="Z859" s="3"/>
    </row>
    <row ht="12" customHeight="1" r="860">
      <c r="A860" s="26"/>
      <c r="B860" s="28"/>
      <c r="C860" s="29"/>
      <c r="D860" s="29"/>
      <c r="E860" s="29"/>
      <c r="F860" s="29"/>
      <c r="G860" s="29"/>
      <c r="H860" s="43"/>
      <c r="I860" s="43"/>
      <c r="J860" s="43"/>
      <c r="K860" s="29"/>
      <c r="L860" s="29"/>
      <c r="M860" s="20"/>
      <c r="N860" s="45">
        <f>((G860-1)*(1-(IF(H860="no",0,'complete results log'!$B$3)))+1)</f>
        <v>0.05</v>
      </c>
      <c r="O860" s="45">
        <f>E860*IF(I860="yes",2,1)</f>
        <v>0</v>
      </c>
      <c r="P860" s="46">
        <f>(IF(M860="WON-EW",((((N860-1)*J860)*'complete results log'!$B$2)+('complete results log'!$B$2*(N860-1))),IF(M860="WON",((((N860-1)*J860)*'complete results log'!$B$2)+('complete results log'!$B$2*(N860-1))),IF(M860="PLACED",((((N860-1)*J860)*'complete results log'!$B$2)-'complete results log'!$B$2),IF(J860=0,-'complete results log'!$B$2,IF(J860=0,-'complete results log'!$B$2,-('complete results log'!$B$2*2)))))))*E860</f>
        <v>-0</v>
      </c>
      <c r="Q860" s="46">
        <f>(IF(M860="WON-EW",(((K860-1)*'complete results log'!$B$2)*(1-$B$3))+(((L860-1)*'complete results log'!$B$2)*(1-$B$3)),IF(M860="WON",(((K860-1)*'complete results log'!$B$2)*(1-$B$3)),IF(M860="PLACED",(((L860-1)*'complete results log'!$B$2)*(1-$B$3))-'complete results log'!$B$2,IF(J860=0,-'complete results log'!$B$2,-('complete results log'!$B$2*2))))))*E860</f>
        <v>-0</v>
      </c>
      <c r="R860" s="46">
        <f>(IF(M860="WON-EW",((((F860-1)*J860)*'complete results log'!$B$2)+('complete results log'!$B$2*(F860-1))),IF(M860="WON",((((F860-1)*J860)*'complete results log'!$B$2)+('complete results log'!$B$2*(F860-1))),IF(M860="PLACED",((((F860-1)*J860)*'complete results log'!$B$2)-'complete results log'!$B$2),IF(J860=0,-'complete results log'!$B$2,IF(J860=0,-'complete results log'!$B$2,-('complete results log'!$B$2*2)))))))*E860</f>
        <v>-0</v>
      </c>
      <c r="S860" s="3"/>
      <c r="T860" s="3"/>
      <c r="U860" s="3"/>
      <c r="V860" s="3"/>
      <c r="W860" s="3"/>
      <c r="X860" s="3"/>
      <c r="Y860" s="3"/>
      <c r="Z860" s="3"/>
    </row>
    <row ht="12" customHeight="1" r="861">
      <c r="A861" s="26"/>
      <c r="B861" s="28"/>
      <c r="C861" s="29"/>
      <c r="D861" s="29"/>
      <c r="E861" s="29"/>
      <c r="F861" s="29"/>
      <c r="G861" s="29"/>
      <c r="H861" s="43"/>
      <c r="I861" s="43"/>
      <c r="J861" s="43"/>
      <c r="K861" s="29"/>
      <c r="L861" s="29"/>
      <c r="M861" s="20"/>
      <c r="N861" s="45">
        <f>((G861-1)*(1-(IF(H861="no",0,'complete results log'!$B$3)))+1)</f>
        <v>0.05</v>
      </c>
      <c r="O861" s="45">
        <f>E861*IF(I861="yes",2,1)</f>
        <v>0</v>
      </c>
      <c r="P861" s="46">
        <f>(IF(M861="WON-EW",((((N861-1)*J861)*'complete results log'!$B$2)+('complete results log'!$B$2*(N861-1))),IF(M861="WON",((((N861-1)*J861)*'complete results log'!$B$2)+('complete results log'!$B$2*(N861-1))),IF(M861="PLACED",((((N861-1)*J861)*'complete results log'!$B$2)-'complete results log'!$B$2),IF(J861=0,-'complete results log'!$B$2,IF(J861=0,-'complete results log'!$B$2,-('complete results log'!$B$2*2)))))))*E861</f>
        <v>-0</v>
      </c>
      <c r="Q861" s="46">
        <f>(IF(M861="WON-EW",(((K861-1)*'complete results log'!$B$2)*(1-$B$3))+(((L861-1)*'complete results log'!$B$2)*(1-$B$3)),IF(M861="WON",(((K861-1)*'complete results log'!$B$2)*(1-$B$3)),IF(M861="PLACED",(((L861-1)*'complete results log'!$B$2)*(1-$B$3))-'complete results log'!$B$2,IF(J861=0,-'complete results log'!$B$2,-('complete results log'!$B$2*2))))))*E861</f>
        <v>-0</v>
      </c>
      <c r="R861" s="46">
        <f>(IF(M861="WON-EW",((((F861-1)*J861)*'complete results log'!$B$2)+('complete results log'!$B$2*(F861-1))),IF(M861="WON",((((F861-1)*J861)*'complete results log'!$B$2)+('complete results log'!$B$2*(F861-1))),IF(M861="PLACED",((((F861-1)*J861)*'complete results log'!$B$2)-'complete results log'!$B$2),IF(J861=0,-'complete results log'!$B$2,IF(J861=0,-'complete results log'!$B$2,-('complete results log'!$B$2*2)))))))*E861</f>
        <v>-0</v>
      </c>
      <c r="S861" s="3"/>
      <c r="T861" s="3"/>
      <c r="U861" s="3"/>
      <c r="V861" s="3"/>
      <c r="W861" s="3"/>
      <c r="X861" s="3"/>
      <c r="Y861" s="3"/>
      <c r="Z861" s="3"/>
    </row>
    <row ht="12" customHeight="1" r="862">
      <c r="A862" s="26"/>
      <c r="B862" s="28"/>
      <c r="C862" s="29"/>
      <c r="D862" s="29"/>
      <c r="E862" s="29"/>
      <c r="F862" s="29"/>
      <c r="G862" s="29"/>
      <c r="H862" s="43"/>
      <c r="I862" s="43"/>
      <c r="J862" s="43"/>
      <c r="K862" s="29"/>
      <c r="L862" s="29"/>
      <c r="M862" s="20"/>
      <c r="N862" s="45">
        <f>((G862-1)*(1-(IF(H862="no",0,'complete results log'!$B$3)))+1)</f>
        <v>0.05</v>
      </c>
      <c r="O862" s="45">
        <f>E862*IF(I862="yes",2,1)</f>
        <v>0</v>
      </c>
      <c r="P862" s="46">
        <f>(IF(M862="WON-EW",((((N862-1)*J862)*'complete results log'!$B$2)+('complete results log'!$B$2*(N862-1))),IF(M862="WON",((((N862-1)*J862)*'complete results log'!$B$2)+('complete results log'!$B$2*(N862-1))),IF(M862="PLACED",((((N862-1)*J862)*'complete results log'!$B$2)-'complete results log'!$B$2),IF(J862=0,-'complete results log'!$B$2,IF(J862=0,-'complete results log'!$B$2,-('complete results log'!$B$2*2)))))))*E862</f>
        <v>-0</v>
      </c>
      <c r="Q862" s="46">
        <f>(IF(M862="WON-EW",(((K862-1)*'complete results log'!$B$2)*(1-$B$3))+(((L862-1)*'complete results log'!$B$2)*(1-$B$3)),IF(M862="WON",(((K862-1)*'complete results log'!$B$2)*(1-$B$3)),IF(M862="PLACED",(((L862-1)*'complete results log'!$B$2)*(1-$B$3))-'complete results log'!$B$2,IF(J862=0,-'complete results log'!$B$2,-('complete results log'!$B$2*2))))))*E862</f>
        <v>-0</v>
      </c>
      <c r="R862" s="46">
        <f>(IF(M862="WON-EW",((((F862-1)*J862)*'complete results log'!$B$2)+('complete results log'!$B$2*(F862-1))),IF(M862="WON",((((F862-1)*J862)*'complete results log'!$B$2)+('complete results log'!$B$2*(F862-1))),IF(M862="PLACED",((((F862-1)*J862)*'complete results log'!$B$2)-'complete results log'!$B$2),IF(J862=0,-'complete results log'!$B$2,IF(J862=0,-'complete results log'!$B$2,-('complete results log'!$B$2*2)))))))*E862</f>
        <v>-0</v>
      </c>
      <c r="S862" s="3"/>
      <c r="T862" s="3"/>
      <c r="U862" s="3"/>
      <c r="V862" s="3"/>
      <c r="W862" s="3"/>
      <c r="X862" s="3"/>
      <c r="Y862" s="3"/>
      <c r="Z862" s="3"/>
    </row>
    <row ht="12" customHeight="1" r="863">
      <c r="A863" s="26"/>
      <c r="B863" s="28"/>
      <c r="C863" s="29"/>
      <c r="D863" s="29"/>
      <c r="E863" s="29"/>
      <c r="F863" s="29"/>
      <c r="G863" s="29"/>
      <c r="H863" s="43"/>
      <c r="I863" s="43"/>
      <c r="J863" s="43"/>
      <c r="K863" s="29"/>
      <c r="L863" s="29"/>
      <c r="M863" s="20"/>
      <c r="N863" s="45">
        <f>((G863-1)*(1-(IF(H863="no",0,'complete results log'!$B$3)))+1)</f>
        <v>0.05</v>
      </c>
      <c r="O863" s="45">
        <f>E863*IF(I863="yes",2,1)</f>
        <v>0</v>
      </c>
      <c r="P863" s="46">
        <f>(IF(M863="WON-EW",((((N863-1)*J863)*'complete results log'!$B$2)+('complete results log'!$B$2*(N863-1))),IF(M863="WON",((((N863-1)*J863)*'complete results log'!$B$2)+('complete results log'!$B$2*(N863-1))),IF(M863="PLACED",((((N863-1)*J863)*'complete results log'!$B$2)-'complete results log'!$B$2),IF(J863=0,-'complete results log'!$B$2,IF(J863=0,-'complete results log'!$B$2,-('complete results log'!$B$2*2)))))))*E863</f>
        <v>-0</v>
      </c>
      <c r="Q863" s="46">
        <f>(IF(M863="WON-EW",(((K863-1)*'complete results log'!$B$2)*(1-$B$3))+(((L863-1)*'complete results log'!$B$2)*(1-$B$3)),IF(M863="WON",(((K863-1)*'complete results log'!$B$2)*(1-$B$3)),IF(M863="PLACED",(((L863-1)*'complete results log'!$B$2)*(1-$B$3))-'complete results log'!$B$2,IF(J863=0,-'complete results log'!$B$2,-('complete results log'!$B$2*2))))))*E863</f>
        <v>-0</v>
      </c>
      <c r="R863" s="46">
        <f>(IF(M863="WON-EW",((((F863-1)*J863)*'complete results log'!$B$2)+('complete results log'!$B$2*(F863-1))),IF(M863="WON",((((F863-1)*J863)*'complete results log'!$B$2)+('complete results log'!$B$2*(F863-1))),IF(M863="PLACED",((((F863-1)*J863)*'complete results log'!$B$2)-'complete results log'!$B$2),IF(J863=0,-'complete results log'!$B$2,IF(J863=0,-'complete results log'!$B$2,-('complete results log'!$B$2*2)))))))*E863</f>
        <v>-0</v>
      </c>
      <c r="S863" s="3"/>
      <c r="T863" s="3"/>
      <c r="U863" s="3"/>
      <c r="V863" s="3"/>
      <c r="W863" s="3"/>
      <c r="X863" s="3"/>
      <c r="Y863" s="3"/>
      <c r="Z863" s="3"/>
    </row>
    <row ht="12" customHeight="1" r="864">
      <c r="A864" s="26"/>
      <c r="B864" s="28"/>
      <c r="C864" s="29"/>
      <c r="D864" s="29"/>
      <c r="E864" s="29"/>
      <c r="F864" s="29"/>
      <c r="G864" s="29"/>
      <c r="H864" s="43"/>
      <c r="I864" s="43"/>
      <c r="J864" s="43"/>
      <c r="K864" s="29"/>
      <c r="L864" s="29"/>
      <c r="M864" s="20"/>
      <c r="N864" s="45">
        <f>((G864-1)*(1-(IF(H864="no",0,'complete results log'!$B$3)))+1)</f>
        <v>0.05</v>
      </c>
      <c r="O864" s="45">
        <f>E864*IF(I864="yes",2,1)</f>
        <v>0</v>
      </c>
      <c r="P864" s="46">
        <f>(IF(M864="WON-EW",((((N864-1)*J864)*'complete results log'!$B$2)+('complete results log'!$B$2*(N864-1))),IF(M864="WON",((((N864-1)*J864)*'complete results log'!$B$2)+('complete results log'!$B$2*(N864-1))),IF(M864="PLACED",((((N864-1)*J864)*'complete results log'!$B$2)-'complete results log'!$B$2),IF(J864=0,-'complete results log'!$B$2,IF(J864=0,-'complete results log'!$B$2,-('complete results log'!$B$2*2)))))))*E864</f>
        <v>-0</v>
      </c>
      <c r="Q864" s="46">
        <f>(IF(M864="WON-EW",(((K864-1)*'complete results log'!$B$2)*(1-$B$3))+(((L864-1)*'complete results log'!$B$2)*(1-$B$3)),IF(M864="WON",(((K864-1)*'complete results log'!$B$2)*(1-$B$3)),IF(M864="PLACED",(((L864-1)*'complete results log'!$B$2)*(1-$B$3))-'complete results log'!$B$2,IF(J864=0,-'complete results log'!$B$2,-('complete results log'!$B$2*2))))))*E864</f>
        <v>-0</v>
      </c>
      <c r="R864" s="46">
        <f>(IF(M864="WON-EW",((((F864-1)*J864)*'complete results log'!$B$2)+('complete results log'!$B$2*(F864-1))),IF(M864="WON",((((F864-1)*J864)*'complete results log'!$B$2)+('complete results log'!$B$2*(F864-1))),IF(M864="PLACED",((((F864-1)*J864)*'complete results log'!$B$2)-'complete results log'!$B$2),IF(J864=0,-'complete results log'!$B$2,IF(J864=0,-'complete results log'!$B$2,-('complete results log'!$B$2*2)))))))*E864</f>
        <v>-0</v>
      </c>
      <c r="S864" s="3"/>
      <c r="T864" s="3"/>
      <c r="U864" s="3"/>
      <c r="V864" s="3"/>
      <c r="W864" s="3"/>
      <c r="X864" s="3"/>
      <c r="Y864" s="3"/>
      <c r="Z864" s="3"/>
    </row>
    <row ht="12" customHeight="1" r="865">
      <c r="A865" s="26"/>
      <c r="B865" s="28"/>
      <c r="C865" s="29"/>
      <c r="D865" s="29"/>
      <c r="E865" s="29"/>
      <c r="F865" s="29"/>
      <c r="G865" s="29"/>
      <c r="H865" s="43"/>
      <c r="I865" s="43"/>
      <c r="J865" s="43"/>
      <c r="K865" s="29"/>
      <c r="L865" s="29"/>
      <c r="M865" s="20"/>
      <c r="N865" s="45">
        <f>((G865-1)*(1-(IF(H865="no",0,'complete results log'!$B$3)))+1)</f>
        <v>0.05</v>
      </c>
      <c r="O865" s="45">
        <f>E865*IF(I865="yes",2,1)</f>
        <v>0</v>
      </c>
      <c r="P865" s="46">
        <f>(IF(M865="WON-EW",((((N865-1)*J865)*'complete results log'!$B$2)+('complete results log'!$B$2*(N865-1))),IF(M865="WON",((((N865-1)*J865)*'complete results log'!$B$2)+('complete results log'!$B$2*(N865-1))),IF(M865="PLACED",((((N865-1)*J865)*'complete results log'!$B$2)-'complete results log'!$B$2),IF(J865=0,-'complete results log'!$B$2,IF(J865=0,-'complete results log'!$B$2,-('complete results log'!$B$2*2)))))))*E865</f>
        <v>-0</v>
      </c>
      <c r="Q865" s="46">
        <f>(IF(M865="WON-EW",(((K865-1)*'complete results log'!$B$2)*(1-$B$3))+(((L865-1)*'complete results log'!$B$2)*(1-$B$3)),IF(M865="WON",(((K865-1)*'complete results log'!$B$2)*(1-$B$3)),IF(M865="PLACED",(((L865-1)*'complete results log'!$B$2)*(1-$B$3))-'complete results log'!$B$2,IF(J865=0,-'complete results log'!$B$2,-('complete results log'!$B$2*2))))))*E865</f>
        <v>-0</v>
      </c>
      <c r="R865" s="46">
        <f>(IF(M865="WON-EW",((((F865-1)*J865)*'complete results log'!$B$2)+('complete results log'!$B$2*(F865-1))),IF(M865="WON",((((F865-1)*J865)*'complete results log'!$B$2)+('complete results log'!$B$2*(F865-1))),IF(M865="PLACED",((((F865-1)*J865)*'complete results log'!$B$2)-'complete results log'!$B$2),IF(J865=0,-'complete results log'!$B$2,IF(J865=0,-'complete results log'!$B$2,-('complete results log'!$B$2*2)))))))*E865</f>
        <v>-0</v>
      </c>
      <c r="S865" s="3"/>
      <c r="T865" s="3"/>
      <c r="U865" s="3"/>
      <c r="V865" s="3"/>
      <c r="W865" s="3"/>
      <c r="X865" s="3"/>
      <c r="Y865" s="3"/>
      <c r="Z865" s="3"/>
    </row>
    <row ht="12" customHeight="1" r="866">
      <c r="A866" s="26"/>
      <c r="B866" s="28"/>
      <c r="C866" s="29"/>
      <c r="D866" s="29"/>
      <c r="E866" s="29"/>
      <c r="F866" s="29"/>
      <c r="G866" s="29"/>
      <c r="H866" s="43"/>
      <c r="I866" s="43"/>
      <c r="J866" s="43"/>
      <c r="K866" s="29"/>
      <c r="L866" s="29"/>
      <c r="M866" s="20"/>
      <c r="N866" s="45">
        <f>((G866-1)*(1-(IF(H866="no",0,'complete results log'!$B$3)))+1)</f>
        <v>0.05</v>
      </c>
      <c r="O866" s="45">
        <f>E866*IF(I866="yes",2,1)</f>
        <v>0</v>
      </c>
      <c r="P866" s="46">
        <f>(IF(M866="WON-EW",((((N866-1)*J866)*'complete results log'!$B$2)+('complete results log'!$B$2*(N866-1))),IF(M866="WON",((((N866-1)*J866)*'complete results log'!$B$2)+('complete results log'!$B$2*(N866-1))),IF(M866="PLACED",((((N866-1)*J866)*'complete results log'!$B$2)-'complete results log'!$B$2),IF(J866=0,-'complete results log'!$B$2,IF(J866=0,-'complete results log'!$B$2,-('complete results log'!$B$2*2)))))))*E866</f>
        <v>-0</v>
      </c>
      <c r="Q866" s="46">
        <f>(IF(M866="WON-EW",(((K866-1)*'complete results log'!$B$2)*(1-$B$3))+(((L866-1)*'complete results log'!$B$2)*(1-$B$3)),IF(M866="WON",(((K866-1)*'complete results log'!$B$2)*(1-$B$3)),IF(M866="PLACED",(((L866-1)*'complete results log'!$B$2)*(1-$B$3))-'complete results log'!$B$2,IF(J866=0,-'complete results log'!$B$2,-('complete results log'!$B$2*2))))))*E866</f>
        <v>-0</v>
      </c>
      <c r="R866" s="46">
        <f>(IF(M866="WON-EW",((((F866-1)*J866)*'complete results log'!$B$2)+('complete results log'!$B$2*(F866-1))),IF(M866="WON",((((F866-1)*J866)*'complete results log'!$B$2)+('complete results log'!$B$2*(F866-1))),IF(M866="PLACED",((((F866-1)*J866)*'complete results log'!$B$2)-'complete results log'!$B$2),IF(J866=0,-'complete results log'!$B$2,IF(J866=0,-'complete results log'!$B$2,-('complete results log'!$B$2*2)))))))*E866</f>
        <v>-0</v>
      </c>
      <c r="S866" s="3"/>
      <c r="T866" s="3"/>
      <c r="U866" s="3"/>
      <c r="V866" s="3"/>
      <c r="W866" s="3"/>
      <c r="X866" s="3"/>
      <c r="Y866" s="3"/>
      <c r="Z866" s="3"/>
    </row>
    <row ht="12" customHeight="1" r="867">
      <c r="A867" s="26"/>
      <c r="B867" s="28"/>
      <c r="C867" s="29"/>
      <c r="D867" s="29"/>
      <c r="E867" s="29"/>
      <c r="F867" s="29"/>
      <c r="G867" s="29"/>
      <c r="H867" s="43"/>
      <c r="I867" s="43"/>
      <c r="J867" s="43"/>
      <c r="K867" s="29"/>
      <c r="L867" s="29"/>
      <c r="M867" s="20"/>
      <c r="N867" s="45">
        <f>((G867-1)*(1-(IF(H867="no",0,'complete results log'!$B$3)))+1)</f>
        <v>0.05</v>
      </c>
      <c r="O867" s="45">
        <f>E867*IF(I867="yes",2,1)</f>
        <v>0</v>
      </c>
      <c r="P867" s="46">
        <f>(IF(M867="WON-EW",((((N867-1)*J867)*'complete results log'!$B$2)+('complete results log'!$B$2*(N867-1))),IF(M867="WON",((((N867-1)*J867)*'complete results log'!$B$2)+('complete results log'!$B$2*(N867-1))),IF(M867="PLACED",((((N867-1)*J867)*'complete results log'!$B$2)-'complete results log'!$B$2),IF(J867=0,-'complete results log'!$B$2,IF(J867=0,-'complete results log'!$B$2,-('complete results log'!$B$2*2)))))))*E867</f>
        <v>-0</v>
      </c>
      <c r="Q867" s="46">
        <f>(IF(M867="WON-EW",(((K867-1)*'complete results log'!$B$2)*(1-$B$3))+(((L867-1)*'complete results log'!$B$2)*(1-$B$3)),IF(M867="WON",(((K867-1)*'complete results log'!$B$2)*(1-$B$3)),IF(M867="PLACED",(((L867-1)*'complete results log'!$B$2)*(1-$B$3))-'complete results log'!$B$2,IF(J867=0,-'complete results log'!$B$2,-('complete results log'!$B$2*2))))))*E867</f>
        <v>-0</v>
      </c>
      <c r="R867" s="46">
        <f>(IF(M867="WON-EW",((((F867-1)*J867)*'complete results log'!$B$2)+('complete results log'!$B$2*(F867-1))),IF(M867="WON",((((F867-1)*J867)*'complete results log'!$B$2)+('complete results log'!$B$2*(F867-1))),IF(M867="PLACED",((((F867-1)*J867)*'complete results log'!$B$2)-'complete results log'!$B$2),IF(J867=0,-'complete results log'!$B$2,IF(J867=0,-'complete results log'!$B$2,-('complete results log'!$B$2*2)))))))*E867</f>
        <v>-0</v>
      </c>
      <c r="S867" s="3"/>
      <c r="T867" s="3"/>
      <c r="U867" s="3"/>
      <c r="V867" s="3"/>
      <c r="W867" s="3"/>
      <c r="X867" s="3"/>
      <c r="Y867" s="3"/>
      <c r="Z867" s="3"/>
    </row>
    <row ht="12" customHeight="1" r="868">
      <c r="A868" s="26"/>
      <c r="B868" s="28"/>
      <c r="C868" s="29"/>
      <c r="D868" s="29"/>
      <c r="E868" s="29"/>
      <c r="F868" s="29"/>
      <c r="G868" s="29"/>
      <c r="H868" s="43"/>
      <c r="I868" s="43"/>
      <c r="J868" s="43"/>
      <c r="K868" s="29"/>
      <c r="L868" s="29"/>
      <c r="M868" s="20"/>
      <c r="N868" s="45">
        <f>((G868-1)*(1-(IF(H868="no",0,'complete results log'!$B$3)))+1)</f>
        <v>0.05</v>
      </c>
      <c r="O868" s="45">
        <f>E868*IF(I868="yes",2,1)</f>
        <v>0</v>
      </c>
      <c r="P868" s="46">
        <f>(IF(M868="WON-EW",((((N868-1)*J868)*'complete results log'!$B$2)+('complete results log'!$B$2*(N868-1))),IF(M868="WON",((((N868-1)*J868)*'complete results log'!$B$2)+('complete results log'!$B$2*(N868-1))),IF(M868="PLACED",((((N868-1)*J868)*'complete results log'!$B$2)-'complete results log'!$B$2),IF(J868=0,-'complete results log'!$B$2,IF(J868=0,-'complete results log'!$B$2,-('complete results log'!$B$2*2)))))))*E868</f>
        <v>-0</v>
      </c>
      <c r="Q868" s="46">
        <f>(IF(M868="WON-EW",(((K868-1)*'complete results log'!$B$2)*(1-$B$3))+(((L868-1)*'complete results log'!$B$2)*(1-$B$3)),IF(M868="WON",(((K868-1)*'complete results log'!$B$2)*(1-$B$3)),IF(M868="PLACED",(((L868-1)*'complete results log'!$B$2)*(1-$B$3))-'complete results log'!$B$2,IF(J868=0,-'complete results log'!$B$2,-('complete results log'!$B$2*2))))))*E868</f>
        <v>-0</v>
      </c>
      <c r="R868" s="46">
        <f>(IF(M868="WON-EW",((((F868-1)*J868)*'complete results log'!$B$2)+('complete results log'!$B$2*(F868-1))),IF(M868="WON",((((F868-1)*J868)*'complete results log'!$B$2)+('complete results log'!$B$2*(F868-1))),IF(M868="PLACED",((((F868-1)*J868)*'complete results log'!$B$2)-'complete results log'!$B$2),IF(J868=0,-'complete results log'!$B$2,IF(J868=0,-'complete results log'!$B$2,-('complete results log'!$B$2*2)))))))*E868</f>
        <v>-0</v>
      </c>
      <c r="S868" s="3"/>
      <c r="T868" s="3"/>
      <c r="U868" s="3"/>
      <c r="V868" s="3"/>
      <c r="W868" s="3"/>
      <c r="X868" s="3"/>
      <c r="Y868" s="3"/>
      <c r="Z868" s="3"/>
    </row>
    <row ht="12" customHeight="1" r="869">
      <c r="A869" s="26"/>
      <c r="B869" s="28"/>
      <c r="C869" s="29"/>
      <c r="D869" s="29"/>
      <c r="E869" s="29"/>
      <c r="F869" s="29"/>
      <c r="G869" s="29"/>
      <c r="H869" s="43"/>
      <c r="I869" s="43"/>
      <c r="J869" s="43"/>
      <c r="K869" s="29"/>
      <c r="L869" s="29"/>
      <c r="M869" s="20"/>
      <c r="N869" s="45">
        <f>((G869-1)*(1-(IF(H869="no",0,'complete results log'!$B$3)))+1)</f>
        <v>0.05</v>
      </c>
      <c r="O869" s="45">
        <f>E869*IF(I869="yes",2,1)</f>
        <v>0</v>
      </c>
      <c r="P869" s="46">
        <f>(IF(M869="WON-EW",((((N869-1)*J869)*'complete results log'!$B$2)+('complete results log'!$B$2*(N869-1))),IF(M869="WON",((((N869-1)*J869)*'complete results log'!$B$2)+('complete results log'!$B$2*(N869-1))),IF(M869="PLACED",((((N869-1)*J869)*'complete results log'!$B$2)-'complete results log'!$B$2),IF(J869=0,-'complete results log'!$B$2,IF(J869=0,-'complete results log'!$B$2,-('complete results log'!$B$2*2)))))))*E869</f>
        <v>-0</v>
      </c>
      <c r="Q869" s="46">
        <f>(IF(M869="WON-EW",(((K869-1)*'complete results log'!$B$2)*(1-$B$3))+(((L869-1)*'complete results log'!$B$2)*(1-$B$3)),IF(M869="WON",(((K869-1)*'complete results log'!$B$2)*(1-$B$3)),IF(M869="PLACED",(((L869-1)*'complete results log'!$B$2)*(1-$B$3))-'complete results log'!$B$2,IF(J869=0,-'complete results log'!$B$2,-('complete results log'!$B$2*2))))))*E869</f>
        <v>-0</v>
      </c>
      <c r="R869" s="46">
        <f>(IF(M869="WON-EW",((((F869-1)*J869)*'complete results log'!$B$2)+('complete results log'!$B$2*(F869-1))),IF(M869="WON",((((F869-1)*J869)*'complete results log'!$B$2)+('complete results log'!$B$2*(F869-1))),IF(M869="PLACED",((((F869-1)*J869)*'complete results log'!$B$2)-'complete results log'!$B$2),IF(J869=0,-'complete results log'!$B$2,IF(J869=0,-'complete results log'!$B$2,-('complete results log'!$B$2*2)))))))*E869</f>
        <v>-0</v>
      </c>
      <c r="S869" s="3"/>
      <c r="T869" s="3"/>
      <c r="U869" s="3"/>
      <c r="V869" s="3"/>
      <c r="W869" s="3"/>
      <c r="X869" s="3"/>
      <c r="Y869" s="3"/>
      <c r="Z869" s="3"/>
    </row>
    <row ht="12" customHeight="1" r="870">
      <c r="A870" s="26"/>
      <c r="B870" s="28"/>
      <c r="C870" s="29"/>
      <c r="D870" s="29"/>
      <c r="E870" s="29"/>
      <c r="F870" s="29"/>
      <c r="G870" s="29"/>
      <c r="H870" s="43"/>
      <c r="I870" s="43"/>
      <c r="J870" s="43"/>
      <c r="K870" s="29"/>
      <c r="L870" s="29"/>
      <c r="M870" s="20"/>
      <c r="N870" s="45">
        <f>((G870-1)*(1-(IF(H870="no",0,'complete results log'!$B$3)))+1)</f>
        <v>0.05</v>
      </c>
      <c r="O870" s="45">
        <f>E870*IF(I870="yes",2,1)</f>
        <v>0</v>
      </c>
      <c r="P870" s="46">
        <f>(IF(M870="WON-EW",((((N870-1)*J870)*'complete results log'!$B$2)+('complete results log'!$B$2*(N870-1))),IF(M870="WON",((((N870-1)*J870)*'complete results log'!$B$2)+('complete results log'!$B$2*(N870-1))),IF(M870="PLACED",((((N870-1)*J870)*'complete results log'!$B$2)-'complete results log'!$B$2),IF(J870=0,-'complete results log'!$B$2,IF(J870=0,-'complete results log'!$B$2,-('complete results log'!$B$2*2)))))))*E870</f>
        <v>-0</v>
      </c>
      <c r="Q870" s="46">
        <f>(IF(M870="WON-EW",(((K870-1)*'complete results log'!$B$2)*(1-$B$3))+(((L870-1)*'complete results log'!$B$2)*(1-$B$3)),IF(M870="WON",(((K870-1)*'complete results log'!$B$2)*(1-$B$3)),IF(M870="PLACED",(((L870-1)*'complete results log'!$B$2)*(1-$B$3))-'complete results log'!$B$2,IF(J870=0,-'complete results log'!$B$2,-('complete results log'!$B$2*2))))))*E870</f>
        <v>-0</v>
      </c>
      <c r="R870" s="46">
        <f>(IF(M870="WON-EW",((((F870-1)*J870)*'complete results log'!$B$2)+('complete results log'!$B$2*(F870-1))),IF(M870="WON",((((F870-1)*J870)*'complete results log'!$B$2)+('complete results log'!$B$2*(F870-1))),IF(M870="PLACED",((((F870-1)*J870)*'complete results log'!$B$2)-'complete results log'!$B$2),IF(J870=0,-'complete results log'!$B$2,IF(J870=0,-'complete results log'!$B$2,-('complete results log'!$B$2*2)))))))*E870</f>
        <v>-0</v>
      </c>
      <c r="S870" s="3"/>
      <c r="T870" s="3"/>
      <c r="U870" s="3"/>
      <c r="V870" s="3"/>
      <c r="W870" s="3"/>
      <c r="X870" s="3"/>
      <c r="Y870" s="3"/>
      <c r="Z870" s="3"/>
    </row>
    <row ht="12" customHeight="1" r="871">
      <c r="A871" s="26"/>
      <c r="B871" s="28"/>
      <c r="C871" s="29"/>
      <c r="D871" s="29"/>
      <c r="E871" s="29"/>
      <c r="F871" s="29"/>
      <c r="G871" s="29"/>
      <c r="H871" s="43"/>
      <c r="I871" s="43"/>
      <c r="J871" s="43"/>
      <c r="K871" s="29"/>
      <c r="L871" s="29"/>
      <c r="M871" s="20"/>
      <c r="N871" s="45">
        <f>((G871-1)*(1-(IF(H871="no",0,'complete results log'!$B$3)))+1)</f>
        <v>0.05</v>
      </c>
      <c r="O871" s="45">
        <f>E871*IF(I871="yes",2,1)</f>
        <v>0</v>
      </c>
      <c r="P871" s="46">
        <f>(IF(M871="WON-EW",((((N871-1)*J871)*'complete results log'!$B$2)+('complete results log'!$B$2*(N871-1))),IF(M871="WON",((((N871-1)*J871)*'complete results log'!$B$2)+('complete results log'!$B$2*(N871-1))),IF(M871="PLACED",((((N871-1)*J871)*'complete results log'!$B$2)-'complete results log'!$B$2),IF(J871=0,-'complete results log'!$B$2,IF(J871=0,-'complete results log'!$B$2,-('complete results log'!$B$2*2)))))))*E871</f>
        <v>-0</v>
      </c>
      <c r="Q871" s="46">
        <f>(IF(M871="WON-EW",(((K871-1)*'complete results log'!$B$2)*(1-$B$3))+(((L871-1)*'complete results log'!$B$2)*(1-$B$3)),IF(M871="WON",(((K871-1)*'complete results log'!$B$2)*(1-$B$3)),IF(M871="PLACED",(((L871-1)*'complete results log'!$B$2)*(1-$B$3))-'complete results log'!$B$2,IF(J871=0,-'complete results log'!$B$2,-('complete results log'!$B$2*2))))))*E871</f>
        <v>-0</v>
      </c>
      <c r="R871" s="46">
        <f>(IF(M871="WON-EW",((((F871-1)*J871)*'complete results log'!$B$2)+('complete results log'!$B$2*(F871-1))),IF(M871="WON",((((F871-1)*J871)*'complete results log'!$B$2)+('complete results log'!$B$2*(F871-1))),IF(M871="PLACED",((((F871-1)*J871)*'complete results log'!$B$2)-'complete results log'!$B$2),IF(J871=0,-'complete results log'!$B$2,IF(J871=0,-'complete results log'!$B$2,-('complete results log'!$B$2*2)))))))*E871</f>
        <v>-0</v>
      </c>
      <c r="S871" s="3"/>
      <c r="T871" s="3"/>
      <c r="U871" s="3"/>
      <c r="V871" s="3"/>
      <c r="W871" s="3"/>
      <c r="X871" s="3"/>
      <c r="Y871" s="3"/>
      <c r="Z871" s="3"/>
    </row>
    <row ht="12" customHeight="1" r="872">
      <c r="A872" s="26"/>
      <c r="B872" s="28"/>
      <c r="C872" s="29"/>
      <c r="D872" s="29"/>
      <c r="E872" s="29"/>
      <c r="F872" s="29"/>
      <c r="G872" s="29"/>
      <c r="H872" s="43"/>
      <c r="I872" s="43"/>
      <c r="J872" s="43"/>
      <c r="K872" s="29"/>
      <c r="L872" s="29"/>
      <c r="M872" s="20"/>
      <c r="N872" s="45">
        <f>((G872-1)*(1-(IF(H872="no",0,'complete results log'!$B$3)))+1)</f>
        <v>0.05</v>
      </c>
      <c r="O872" s="45">
        <f>E872*IF(I872="yes",2,1)</f>
        <v>0</v>
      </c>
      <c r="P872" s="46">
        <f>(IF(M872="WON-EW",((((N872-1)*J872)*'complete results log'!$B$2)+('complete results log'!$B$2*(N872-1))),IF(M872="WON",((((N872-1)*J872)*'complete results log'!$B$2)+('complete results log'!$B$2*(N872-1))),IF(M872="PLACED",((((N872-1)*J872)*'complete results log'!$B$2)-'complete results log'!$B$2),IF(J872=0,-'complete results log'!$B$2,IF(J872=0,-'complete results log'!$B$2,-('complete results log'!$B$2*2)))))))*E872</f>
        <v>-0</v>
      </c>
      <c r="Q872" s="46">
        <f>(IF(M872="WON-EW",(((K872-1)*'complete results log'!$B$2)*(1-$B$3))+(((L872-1)*'complete results log'!$B$2)*(1-$B$3)),IF(M872="WON",(((K872-1)*'complete results log'!$B$2)*(1-$B$3)),IF(M872="PLACED",(((L872-1)*'complete results log'!$B$2)*(1-$B$3))-'complete results log'!$B$2,IF(J872=0,-'complete results log'!$B$2,-('complete results log'!$B$2*2))))))*E872</f>
        <v>-0</v>
      </c>
      <c r="R872" s="46">
        <f>(IF(M872="WON-EW",((((F872-1)*J872)*'complete results log'!$B$2)+('complete results log'!$B$2*(F872-1))),IF(M872="WON",((((F872-1)*J872)*'complete results log'!$B$2)+('complete results log'!$B$2*(F872-1))),IF(M872="PLACED",((((F872-1)*J872)*'complete results log'!$B$2)-'complete results log'!$B$2),IF(J872=0,-'complete results log'!$B$2,IF(J872=0,-'complete results log'!$B$2,-('complete results log'!$B$2*2)))))))*E872</f>
        <v>-0</v>
      </c>
      <c r="S872" s="3"/>
      <c r="T872" s="3"/>
      <c r="U872" s="3"/>
      <c r="V872" s="3"/>
      <c r="W872" s="3"/>
      <c r="X872" s="3"/>
      <c r="Y872" s="3"/>
      <c r="Z872" s="3"/>
    </row>
    <row ht="12" customHeight="1" r="873">
      <c r="A873" s="26"/>
      <c r="B873" s="28"/>
      <c r="C873" s="29"/>
      <c r="D873" s="29"/>
      <c r="E873" s="29"/>
      <c r="F873" s="29"/>
      <c r="G873" s="29"/>
      <c r="H873" s="43"/>
      <c r="I873" s="43"/>
      <c r="J873" s="43"/>
      <c r="K873" s="29"/>
      <c r="L873" s="29"/>
      <c r="M873" s="20"/>
      <c r="N873" s="45">
        <f>((G873-1)*(1-(IF(H873="no",0,'complete results log'!$B$3)))+1)</f>
        <v>0.05</v>
      </c>
      <c r="O873" s="45">
        <f>E873*IF(I873="yes",2,1)</f>
        <v>0</v>
      </c>
      <c r="P873" s="46">
        <f>(IF(M873="WON-EW",((((N873-1)*J873)*'complete results log'!$B$2)+('complete results log'!$B$2*(N873-1))),IF(M873="WON",((((N873-1)*J873)*'complete results log'!$B$2)+('complete results log'!$B$2*(N873-1))),IF(M873="PLACED",((((N873-1)*J873)*'complete results log'!$B$2)-'complete results log'!$B$2),IF(J873=0,-'complete results log'!$B$2,IF(J873=0,-'complete results log'!$B$2,-('complete results log'!$B$2*2)))))))*E873</f>
        <v>-0</v>
      </c>
      <c r="Q873" s="46">
        <f>(IF(M873="WON-EW",(((K873-1)*'complete results log'!$B$2)*(1-$B$3))+(((L873-1)*'complete results log'!$B$2)*(1-$B$3)),IF(M873="WON",(((K873-1)*'complete results log'!$B$2)*(1-$B$3)),IF(M873="PLACED",(((L873-1)*'complete results log'!$B$2)*(1-$B$3))-'complete results log'!$B$2,IF(J873=0,-'complete results log'!$B$2,-('complete results log'!$B$2*2))))))*E873</f>
        <v>-0</v>
      </c>
      <c r="R873" s="46">
        <f>(IF(M873="WON-EW",((((F873-1)*J873)*'complete results log'!$B$2)+('complete results log'!$B$2*(F873-1))),IF(M873="WON",((((F873-1)*J873)*'complete results log'!$B$2)+('complete results log'!$B$2*(F873-1))),IF(M873="PLACED",((((F873-1)*J873)*'complete results log'!$B$2)-'complete results log'!$B$2),IF(J873=0,-'complete results log'!$B$2,IF(J873=0,-'complete results log'!$B$2,-('complete results log'!$B$2*2)))))))*E873</f>
        <v>-0</v>
      </c>
      <c r="S873" s="3"/>
      <c r="T873" s="3"/>
      <c r="U873" s="3"/>
      <c r="V873" s="3"/>
      <c r="W873" s="3"/>
      <c r="X873" s="3"/>
      <c r="Y873" s="3"/>
      <c r="Z873" s="3"/>
    </row>
    <row ht="12" customHeight="1" r="874">
      <c r="A874" s="26"/>
      <c r="B874" s="28"/>
      <c r="C874" s="29"/>
      <c r="D874" s="29"/>
      <c r="E874" s="29"/>
      <c r="F874" s="29"/>
      <c r="G874" s="29"/>
      <c r="H874" s="43"/>
      <c r="I874" s="43"/>
      <c r="J874" s="43"/>
      <c r="K874" s="29"/>
      <c r="L874" s="29"/>
      <c r="M874" s="20"/>
      <c r="N874" s="45">
        <f>((G874-1)*(1-(IF(H874="no",0,'complete results log'!$B$3)))+1)</f>
        <v>0.05</v>
      </c>
      <c r="O874" s="45">
        <f>E874*IF(I874="yes",2,1)</f>
        <v>0</v>
      </c>
      <c r="P874" s="46">
        <f>(IF(M874="WON-EW",((((N874-1)*J874)*'complete results log'!$B$2)+('complete results log'!$B$2*(N874-1))),IF(M874="WON",((((N874-1)*J874)*'complete results log'!$B$2)+('complete results log'!$B$2*(N874-1))),IF(M874="PLACED",((((N874-1)*J874)*'complete results log'!$B$2)-'complete results log'!$B$2),IF(J874=0,-'complete results log'!$B$2,IF(J874=0,-'complete results log'!$B$2,-('complete results log'!$B$2*2)))))))*E874</f>
        <v>-0</v>
      </c>
      <c r="Q874" s="46">
        <f>(IF(M874="WON-EW",(((K874-1)*'complete results log'!$B$2)*(1-$B$3))+(((L874-1)*'complete results log'!$B$2)*(1-$B$3)),IF(M874="WON",(((K874-1)*'complete results log'!$B$2)*(1-$B$3)),IF(M874="PLACED",(((L874-1)*'complete results log'!$B$2)*(1-$B$3))-'complete results log'!$B$2,IF(J874=0,-'complete results log'!$B$2,-('complete results log'!$B$2*2))))))*E874</f>
        <v>-0</v>
      </c>
      <c r="R874" s="46">
        <f>(IF(M874="WON-EW",((((F874-1)*J874)*'complete results log'!$B$2)+('complete results log'!$B$2*(F874-1))),IF(M874="WON",((((F874-1)*J874)*'complete results log'!$B$2)+('complete results log'!$B$2*(F874-1))),IF(M874="PLACED",((((F874-1)*J874)*'complete results log'!$B$2)-'complete results log'!$B$2),IF(J874=0,-'complete results log'!$B$2,IF(J874=0,-'complete results log'!$B$2,-('complete results log'!$B$2*2)))))))*E874</f>
        <v>-0</v>
      </c>
      <c r="S874" s="3"/>
      <c r="T874" s="3"/>
      <c r="U874" s="3"/>
      <c r="V874" s="3"/>
      <c r="W874" s="3"/>
      <c r="X874" s="3"/>
      <c r="Y874" s="3"/>
      <c r="Z874" s="3"/>
    </row>
    <row ht="12" customHeight="1" r="875">
      <c r="A875" s="26"/>
      <c r="B875" s="28"/>
      <c r="C875" s="29"/>
      <c r="D875" s="29"/>
      <c r="E875" s="29"/>
      <c r="F875" s="29"/>
      <c r="G875" s="29"/>
      <c r="H875" s="43"/>
      <c r="I875" s="43"/>
      <c r="J875" s="43"/>
      <c r="K875" s="29"/>
      <c r="L875" s="29"/>
      <c r="M875" s="20"/>
      <c r="N875" s="45">
        <f>((G875-1)*(1-(IF(H875="no",0,'complete results log'!$B$3)))+1)</f>
        <v>0.05</v>
      </c>
      <c r="O875" s="45">
        <f>E875*IF(I875="yes",2,1)</f>
        <v>0</v>
      </c>
      <c r="P875" s="46">
        <f>(IF(M875="WON-EW",((((N875-1)*J875)*'complete results log'!$B$2)+('complete results log'!$B$2*(N875-1))),IF(M875="WON",((((N875-1)*J875)*'complete results log'!$B$2)+('complete results log'!$B$2*(N875-1))),IF(M875="PLACED",((((N875-1)*J875)*'complete results log'!$B$2)-'complete results log'!$B$2),IF(J875=0,-'complete results log'!$B$2,IF(J875=0,-'complete results log'!$B$2,-('complete results log'!$B$2*2)))))))*E875</f>
        <v>-0</v>
      </c>
      <c r="Q875" s="46">
        <f>(IF(M875="WON-EW",(((K875-1)*'complete results log'!$B$2)*(1-$B$3))+(((L875-1)*'complete results log'!$B$2)*(1-$B$3)),IF(M875="WON",(((K875-1)*'complete results log'!$B$2)*(1-$B$3)),IF(M875="PLACED",(((L875-1)*'complete results log'!$B$2)*(1-$B$3))-'complete results log'!$B$2,IF(J875=0,-'complete results log'!$B$2,-('complete results log'!$B$2*2))))))*E875</f>
        <v>-0</v>
      </c>
      <c r="R875" s="46">
        <f>(IF(M875="WON-EW",((((F875-1)*J875)*'complete results log'!$B$2)+('complete results log'!$B$2*(F875-1))),IF(M875="WON",((((F875-1)*J875)*'complete results log'!$B$2)+('complete results log'!$B$2*(F875-1))),IF(M875="PLACED",((((F875-1)*J875)*'complete results log'!$B$2)-'complete results log'!$B$2),IF(J875=0,-'complete results log'!$B$2,IF(J875=0,-'complete results log'!$B$2,-('complete results log'!$B$2*2)))))))*E875</f>
        <v>-0</v>
      </c>
      <c r="S875" s="3"/>
      <c r="T875" s="3"/>
      <c r="U875" s="3"/>
      <c r="V875" s="3"/>
      <c r="W875" s="3"/>
      <c r="X875" s="3"/>
      <c r="Y875" s="3"/>
      <c r="Z875" s="3"/>
    </row>
    <row ht="12" customHeight="1" r="876">
      <c r="A876" s="26"/>
      <c r="B876" s="28"/>
      <c r="C876" s="29"/>
      <c r="D876" s="29"/>
      <c r="E876" s="29"/>
      <c r="F876" s="29"/>
      <c r="G876" s="29"/>
      <c r="H876" s="43"/>
      <c r="I876" s="43"/>
      <c r="J876" s="43"/>
      <c r="K876" s="29"/>
      <c r="L876" s="29"/>
      <c r="M876" s="20"/>
      <c r="N876" s="45">
        <f>((G876-1)*(1-(IF(H876="no",0,'complete results log'!$B$3)))+1)</f>
        <v>0.05</v>
      </c>
      <c r="O876" s="45">
        <f>E876*IF(I876="yes",2,1)</f>
        <v>0</v>
      </c>
      <c r="P876" s="46">
        <f>(IF(M876="WON-EW",((((N876-1)*J876)*'complete results log'!$B$2)+('complete results log'!$B$2*(N876-1))),IF(M876="WON",((((N876-1)*J876)*'complete results log'!$B$2)+('complete results log'!$B$2*(N876-1))),IF(M876="PLACED",((((N876-1)*J876)*'complete results log'!$B$2)-'complete results log'!$B$2),IF(J876=0,-'complete results log'!$B$2,IF(J876=0,-'complete results log'!$B$2,-('complete results log'!$B$2*2)))))))*E876</f>
        <v>-0</v>
      </c>
      <c r="Q876" s="46">
        <f>(IF(M876="WON-EW",(((K876-1)*'complete results log'!$B$2)*(1-$B$3))+(((L876-1)*'complete results log'!$B$2)*(1-$B$3)),IF(M876="WON",(((K876-1)*'complete results log'!$B$2)*(1-$B$3)),IF(M876="PLACED",(((L876-1)*'complete results log'!$B$2)*(1-$B$3))-'complete results log'!$B$2,IF(J876=0,-'complete results log'!$B$2,-('complete results log'!$B$2*2))))))*E876</f>
        <v>-0</v>
      </c>
      <c r="R876" s="46">
        <f>(IF(M876="WON-EW",((((F876-1)*J876)*'complete results log'!$B$2)+('complete results log'!$B$2*(F876-1))),IF(M876="WON",((((F876-1)*J876)*'complete results log'!$B$2)+('complete results log'!$B$2*(F876-1))),IF(M876="PLACED",((((F876-1)*J876)*'complete results log'!$B$2)-'complete results log'!$B$2),IF(J876=0,-'complete results log'!$B$2,IF(J876=0,-'complete results log'!$B$2,-('complete results log'!$B$2*2)))))))*E876</f>
        <v>-0</v>
      </c>
      <c r="S876" s="3"/>
      <c r="T876" s="3"/>
      <c r="U876" s="3"/>
      <c r="V876" s="3"/>
      <c r="W876" s="3"/>
      <c r="X876" s="3"/>
      <c r="Y876" s="3"/>
      <c r="Z876" s="3"/>
    </row>
    <row ht="12" customHeight="1" r="877">
      <c r="A877" s="26"/>
      <c r="B877" s="28"/>
      <c r="C877" s="29"/>
      <c r="D877" s="29"/>
      <c r="E877" s="29"/>
      <c r="F877" s="29"/>
      <c r="G877" s="29"/>
      <c r="H877" s="43"/>
      <c r="I877" s="43"/>
      <c r="J877" s="43"/>
      <c r="K877" s="29"/>
      <c r="L877" s="29"/>
      <c r="M877" s="20"/>
      <c r="N877" s="45">
        <f>((G877-1)*(1-(IF(H877="no",0,'complete results log'!$B$3)))+1)</f>
        <v>0.05</v>
      </c>
      <c r="O877" s="45">
        <f>E877*IF(I877="yes",2,1)</f>
        <v>0</v>
      </c>
      <c r="P877" s="46">
        <f>(IF(M877="WON-EW",((((N877-1)*J877)*'complete results log'!$B$2)+('complete results log'!$B$2*(N877-1))),IF(M877="WON",((((N877-1)*J877)*'complete results log'!$B$2)+('complete results log'!$B$2*(N877-1))),IF(M877="PLACED",((((N877-1)*J877)*'complete results log'!$B$2)-'complete results log'!$B$2),IF(J877=0,-'complete results log'!$B$2,IF(J877=0,-'complete results log'!$B$2,-('complete results log'!$B$2*2)))))))*E877</f>
        <v>-0</v>
      </c>
      <c r="Q877" s="46">
        <f>(IF(M877="WON-EW",(((K877-1)*'complete results log'!$B$2)*(1-$B$3))+(((L877-1)*'complete results log'!$B$2)*(1-$B$3)),IF(M877="WON",(((K877-1)*'complete results log'!$B$2)*(1-$B$3)),IF(M877="PLACED",(((L877-1)*'complete results log'!$B$2)*(1-$B$3))-'complete results log'!$B$2,IF(J877=0,-'complete results log'!$B$2,-('complete results log'!$B$2*2))))))*E877</f>
        <v>-0</v>
      </c>
      <c r="R877" s="46">
        <f>(IF(M877="WON-EW",((((F877-1)*J877)*'complete results log'!$B$2)+('complete results log'!$B$2*(F877-1))),IF(M877="WON",((((F877-1)*J877)*'complete results log'!$B$2)+('complete results log'!$B$2*(F877-1))),IF(M877="PLACED",((((F877-1)*J877)*'complete results log'!$B$2)-'complete results log'!$B$2),IF(J877=0,-'complete results log'!$B$2,IF(J877=0,-'complete results log'!$B$2,-('complete results log'!$B$2*2)))))))*E877</f>
        <v>-0</v>
      </c>
      <c r="S877" s="3"/>
      <c r="T877" s="3"/>
      <c r="U877" s="3"/>
      <c r="V877" s="3"/>
      <c r="W877" s="3"/>
      <c r="X877" s="3"/>
      <c r="Y877" s="3"/>
      <c r="Z877" s="3"/>
    </row>
    <row ht="12" customHeight="1" r="878">
      <c r="A878" s="26"/>
      <c r="B878" s="28"/>
      <c r="C878" s="29"/>
      <c r="D878" s="29"/>
      <c r="E878" s="29"/>
      <c r="F878" s="29"/>
      <c r="G878" s="29"/>
      <c r="H878" s="43"/>
      <c r="I878" s="43"/>
      <c r="J878" s="43"/>
      <c r="K878" s="29"/>
      <c r="L878" s="29"/>
      <c r="M878" s="20"/>
      <c r="N878" s="45">
        <f>((G878-1)*(1-(IF(H878="no",0,'complete results log'!$B$3)))+1)</f>
        <v>0.05</v>
      </c>
      <c r="O878" s="45">
        <f>E878*IF(I878="yes",2,1)</f>
        <v>0</v>
      </c>
      <c r="P878" s="46">
        <f>(IF(M878="WON-EW",((((N878-1)*J878)*'complete results log'!$B$2)+('complete results log'!$B$2*(N878-1))),IF(M878="WON",((((N878-1)*J878)*'complete results log'!$B$2)+('complete results log'!$B$2*(N878-1))),IF(M878="PLACED",((((N878-1)*J878)*'complete results log'!$B$2)-'complete results log'!$B$2),IF(J878=0,-'complete results log'!$B$2,IF(J878=0,-'complete results log'!$B$2,-('complete results log'!$B$2*2)))))))*E878</f>
        <v>-0</v>
      </c>
      <c r="Q878" s="46">
        <f>(IF(M878="WON-EW",(((K878-1)*'complete results log'!$B$2)*(1-$B$3))+(((L878-1)*'complete results log'!$B$2)*(1-$B$3)),IF(M878="WON",(((K878-1)*'complete results log'!$B$2)*(1-$B$3)),IF(M878="PLACED",(((L878-1)*'complete results log'!$B$2)*(1-$B$3))-'complete results log'!$B$2,IF(J878=0,-'complete results log'!$B$2,-('complete results log'!$B$2*2))))))*E878</f>
        <v>-0</v>
      </c>
      <c r="R878" s="46">
        <f>(IF(M878="WON-EW",((((F878-1)*J878)*'complete results log'!$B$2)+('complete results log'!$B$2*(F878-1))),IF(M878="WON",((((F878-1)*J878)*'complete results log'!$B$2)+('complete results log'!$B$2*(F878-1))),IF(M878="PLACED",((((F878-1)*J878)*'complete results log'!$B$2)-'complete results log'!$B$2),IF(J878=0,-'complete results log'!$B$2,IF(J878=0,-'complete results log'!$B$2,-('complete results log'!$B$2*2)))))))*E878</f>
        <v>-0</v>
      </c>
      <c r="S878" s="3"/>
      <c r="T878" s="3"/>
      <c r="U878" s="3"/>
      <c r="V878" s="3"/>
      <c r="W878" s="3"/>
      <c r="X878" s="3"/>
      <c r="Y878" s="3"/>
      <c r="Z878" s="3"/>
    </row>
    <row ht="12" customHeight="1" r="879">
      <c r="A879" s="26"/>
      <c r="B879" s="28"/>
      <c r="C879" s="29"/>
      <c r="D879" s="29"/>
      <c r="E879" s="29"/>
      <c r="F879" s="29"/>
      <c r="G879" s="29"/>
      <c r="H879" s="43"/>
      <c r="I879" s="43"/>
      <c r="J879" s="43"/>
      <c r="K879" s="29"/>
      <c r="L879" s="29"/>
      <c r="M879" s="20"/>
      <c r="N879" s="45">
        <f>((G879-1)*(1-(IF(H879="no",0,'complete results log'!$B$3)))+1)</f>
        <v>0.05</v>
      </c>
      <c r="O879" s="45">
        <f>E879*IF(I879="yes",2,1)</f>
        <v>0</v>
      </c>
      <c r="P879" s="46">
        <f>(IF(M879="WON-EW",((((N879-1)*J879)*'complete results log'!$B$2)+('complete results log'!$B$2*(N879-1))),IF(M879="WON",((((N879-1)*J879)*'complete results log'!$B$2)+('complete results log'!$B$2*(N879-1))),IF(M879="PLACED",((((N879-1)*J879)*'complete results log'!$B$2)-'complete results log'!$B$2),IF(J879=0,-'complete results log'!$B$2,IF(J879=0,-'complete results log'!$B$2,-('complete results log'!$B$2*2)))))))*E879</f>
        <v>-0</v>
      </c>
      <c r="Q879" s="46">
        <f>(IF(M879="WON-EW",(((K879-1)*'complete results log'!$B$2)*(1-$B$3))+(((L879-1)*'complete results log'!$B$2)*(1-$B$3)),IF(M879="WON",(((K879-1)*'complete results log'!$B$2)*(1-$B$3)),IF(M879="PLACED",(((L879-1)*'complete results log'!$B$2)*(1-$B$3))-'complete results log'!$B$2,IF(J879=0,-'complete results log'!$B$2,-('complete results log'!$B$2*2))))))*E879</f>
        <v>-0</v>
      </c>
      <c r="R879" s="46">
        <f>(IF(M879="WON-EW",((((F879-1)*J879)*'complete results log'!$B$2)+('complete results log'!$B$2*(F879-1))),IF(M879="WON",((((F879-1)*J879)*'complete results log'!$B$2)+('complete results log'!$B$2*(F879-1))),IF(M879="PLACED",((((F879-1)*J879)*'complete results log'!$B$2)-'complete results log'!$B$2),IF(J879=0,-'complete results log'!$B$2,IF(J879=0,-'complete results log'!$B$2,-('complete results log'!$B$2*2)))))))*E879</f>
        <v>-0</v>
      </c>
      <c r="S879" s="3"/>
      <c r="T879" s="3"/>
      <c r="U879" s="3"/>
      <c r="V879" s="3"/>
      <c r="W879" s="3"/>
      <c r="X879" s="3"/>
      <c r="Y879" s="3"/>
      <c r="Z879" s="3"/>
    </row>
    <row ht="12" customHeight="1" r="880">
      <c r="A880" s="26"/>
      <c r="B880" s="28"/>
      <c r="C880" s="29"/>
      <c r="D880" s="29"/>
      <c r="E880" s="29"/>
      <c r="F880" s="29"/>
      <c r="G880" s="29"/>
      <c r="H880" s="43"/>
      <c r="I880" s="43"/>
      <c r="J880" s="43"/>
      <c r="K880" s="29"/>
      <c r="L880" s="29"/>
      <c r="M880" s="20"/>
      <c r="N880" s="45">
        <f>((G880-1)*(1-(IF(H880="no",0,'complete results log'!$B$3)))+1)</f>
        <v>0.05</v>
      </c>
      <c r="O880" s="45">
        <f>E880*IF(I880="yes",2,1)</f>
        <v>0</v>
      </c>
      <c r="P880" s="46">
        <f>(IF(M880="WON-EW",((((N880-1)*J880)*'complete results log'!$B$2)+('complete results log'!$B$2*(N880-1))),IF(M880="WON",((((N880-1)*J880)*'complete results log'!$B$2)+('complete results log'!$B$2*(N880-1))),IF(M880="PLACED",((((N880-1)*J880)*'complete results log'!$B$2)-'complete results log'!$B$2),IF(J880=0,-'complete results log'!$B$2,IF(J880=0,-'complete results log'!$B$2,-('complete results log'!$B$2*2)))))))*E880</f>
        <v>-0</v>
      </c>
      <c r="Q880" s="46">
        <f>(IF(M880="WON-EW",(((K880-1)*'complete results log'!$B$2)*(1-$B$3))+(((L880-1)*'complete results log'!$B$2)*(1-$B$3)),IF(M880="WON",(((K880-1)*'complete results log'!$B$2)*(1-$B$3)),IF(M880="PLACED",(((L880-1)*'complete results log'!$B$2)*(1-$B$3))-'complete results log'!$B$2,IF(J880=0,-'complete results log'!$B$2,-('complete results log'!$B$2*2))))))*E880</f>
        <v>-0</v>
      </c>
      <c r="R880" s="46">
        <f>(IF(M880="WON-EW",((((F880-1)*J880)*'complete results log'!$B$2)+('complete results log'!$B$2*(F880-1))),IF(M880="WON",((((F880-1)*J880)*'complete results log'!$B$2)+('complete results log'!$B$2*(F880-1))),IF(M880="PLACED",((((F880-1)*J880)*'complete results log'!$B$2)-'complete results log'!$B$2),IF(J880=0,-'complete results log'!$B$2,IF(J880=0,-'complete results log'!$B$2,-('complete results log'!$B$2*2)))))))*E880</f>
        <v>-0</v>
      </c>
      <c r="S880" s="3"/>
      <c r="T880" s="3"/>
      <c r="U880" s="3"/>
      <c r="V880" s="3"/>
      <c r="W880" s="3"/>
      <c r="X880" s="3"/>
      <c r="Y880" s="3"/>
      <c r="Z880" s="3"/>
    </row>
    <row ht="12" customHeight="1" r="881">
      <c r="A881" s="26"/>
      <c r="B881" s="28"/>
      <c r="C881" s="29"/>
      <c r="D881" s="29"/>
      <c r="E881" s="29"/>
      <c r="F881" s="29"/>
      <c r="G881" s="29"/>
      <c r="H881" s="43"/>
      <c r="I881" s="43"/>
      <c r="J881" s="43"/>
      <c r="K881" s="29"/>
      <c r="L881" s="29"/>
      <c r="M881" s="20"/>
      <c r="N881" s="45">
        <f>((G881-1)*(1-(IF(H881="no",0,'complete results log'!$B$3)))+1)</f>
        <v>0.05</v>
      </c>
      <c r="O881" s="45">
        <f>E881*IF(I881="yes",2,1)</f>
        <v>0</v>
      </c>
      <c r="P881" s="46">
        <f>(IF(M881="WON-EW",((((N881-1)*J881)*'complete results log'!$B$2)+('complete results log'!$B$2*(N881-1))),IF(M881="WON",((((N881-1)*J881)*'complete results log'!$B$2)+('complete results log'!$B$2*(N881-1))),IF(M881="PLACED",((((N881-1)*J881)*'complete results log'!$B$2)-'complete results log'!$B$2),IF(J881=0,-'complete results log'!$B$2,IF(J881=0,-'complete results log'!$B$2,-('complete results log'!$B$2*2)))))))*E881</f>
        <v>-0</v>
      </c>
      <c r="Q881" s="46">
        <f>(IF(M881="WON-EW",(((K881-1)*'complete results log'!$B$2)*(1-$B$3))+(((L881-1)*'complete results log'!$B$2)*(1-$B$3)),IF(M881="WON",(((K881-1)*'complete results log'!$B$2)*(1-$B$3)),IF(M881="PLACED",(((L881-1)*'complete results log'!$B$2)*(1-$B$3))-'complete results log'!$B$2,IF(J881=0,-'complete results log'!$B$2,-('complete results log'!$B$2*2))))))*E881</f>
        <v>-0</v>
      </c>
      <c r="R881" s="46">
        <f>(IF(M881="WON-EW",((((F881-1)*J881)*'complete results log'!$B$2)+('complete results log'!$B$2*(F881-1))),IF(M881="WON",((((F881-1)*J881)*'complete results log'!$B$2)+('complete results log'!$B$2*(F881-1))),IF(M881="PLACED",((((F881-1)*J881)*'complete results log'!$B$2)-'complete results log'!$B$2),IF(J881=0,-'complete results log'!$B$2,IF(J881=0,-'complete results log'!$B$2,-('complete results log'!$B$2*2)))))))*E881</f>
        <v>-0</v>
      </c>
      <c r="S881" s="3"/>
      <c r="T881" s="3"/>
      <c r="U881" s="3"/>
      <c r="V881" s="3"/>
      <c r="W881" s="3"/>
      <c r="X881" s="3"/>
      <c r="Y881" s="3"/>
      <c r="Z881" s="3"/>
    </row>
    <row ht="12" customHeight="1" r="882">
      <c r="A882" s="26"/>
      <c r="B882" s="28"/>
      <c r="C882" s="29"/>
      <c r="D882" s="29"/>
      <c r="E882" s="29"/>
      <c r="F882" s="29"/>
      <c r="G882" s="29"/>
      <c r="H882" s="43"/>
      <c r="I882" s="43"/>
      <c r="J882" s="43"/>
      <c r="K882" s="29"/>
      <c r="L882" s="29"/>
      <c r="M882" s="20"/>
      <c r="N882" s="45">
        <f>((G882-1)*(1-(IF(H882="no",0,'complete results log'!$B$3)))+1)</f>
        <v>0.05</v>
      </c>
      <c r="O882" s="45">
        <f>E882*IF(I882="yes",2,1)</f>
        <v>0</v>
      </c>
      <c r="P882" s="46">
        <f>(IF(M882="WON-EW",((((N882-1)*J882)*'complete results log'!$B$2)+('complete results log'!$B$2*(N882-1))),IF(M882="WON",((((N882-1)*J882)*'complete results log'!$B$2)+('complete results log'!$B$2*(N882-1))),IF(M882="PLACED",((((N882-1)*J882)*'complete results log'!$B$2)-'complete results log'!$B$2),IF(J882=0,-'complete results log'!$B$2,IF(J882=0,-'complete results log'!$B$2,-('complete results log'!$B$2*2)))))))*E882</f>
        <v>-0</v>
      </c>
      <c r="Q882" s="46">
        <f>(IF(M882="WON-EW",(((K882-1)*'complete results log'!$B$2)*(1-$B$3))+(((L882-1)*'complete results log'!$B$2)*(1-$B$3)),IF(M882="WON",(((K882-1)*'complete results log'!$B$2)*(1-$B$3)),IF(M882="PLACED",(((L882-1)*'complete results log'!$B$2)*(1-$B$3))-'complete results log'!$B$2,IF(J882=0,-'complete results log'!$B$2,-('complete results log'!$B$2*2))))))*E882</f>
        <v>-0</v>
      </c>
      <c r="R882" s="46">
        <f>(IF(M882="WON-EW",((((F882-1)*J882)*'complete results log'!$B$2)+('complete results log'!$B$2*(F882-1))),IF(M882="WON",((((F882-1)*J882)*'complete results log'!$B$2)+('complete results log'!$B$2*(F882-1))),IF(M882="PLACED",((((F882-1)*J882)*'complete results log'!$B$2)-'complete results log'!$B$2),IF(J882=0,-'complete results log'!$B$2,IF(J882=0,-'complete results log'!$B$2,-('complete results log'!$B$2*2)))))))*E882</f>
        <v>-0</v>
      </c>
      <c r="S882" s="3"/>
      <c r="T882" s="3"/>
      <c r="U882" s="3"/>
      <c r="V882" s="3"/>
      <c r="W882" s="3"/>
      <c r="X882" s="3"/>
      <c r="Y882" s="3"/>
      <c r="Z882" s="3"/>
    </row>
    <row ht="12" customHeight="1" r="883">
      <c r="A883" s="26"/>
      <c r="B883" s="28"/>
      <c r="C883" s="29"/>
      <c r="D883" s="29"/>
      <c r="E883" s="29"/>
      <c r="F883" s="29"/>
      <c r="G883" s="29"/>
      <c r="H883" s="43"/>
      <c r="I883" s="43"/>
      <c r="J883" s="43"/>
      <c r="K883" s="29"/>
      <c r="L883" s="29"/>
      <c r="M883" s="20"/>
      <c r="N883" s="45">
        <f>((G883-1)*(1-(IF(H883="no",0,'complete results log'!$B$3)))+1)</f>
        <v>0.05</v>
      </c>
      <c r="O883" s="45">
        <f>E883*IF(I883="yes",2,1)</f>
        <v>0</v>
      </c>
      <c r="P883" s="46">
        <f>(IF(M883="WON-EW",((((N883-1)*J883)*'complete results log'!$B$2)+('complete results log'!$B$2*(N883-1))),IF(M883="WON",((((N883-1)*J883)*'complete results log'!$B$2)+('complete results log'!$B$2*(N883-1))),IF(M883="PLACED",((((N883-1)*J883)*'complete results log'!$B$2)-'complete results log'!$B$2),IF(J883=0,-'complete results log'!$B$2,IF(J883=0,-'complete results log'!$B$2,-('complete results log'!$B$2*2)))))))*E883</f>
        <v>-0</v>
      </c>
      <c r="Q883" s="46">
        <f>(IF(M883="WON-EW",(((K883-1)*'complete results log'!$B$2)*(1-$B$3))+(((L883-1)*'complete results log'!$B$2)*(1-$B$3)),IF(M883="WON",(((K883-1)*'complete results log'!$B$2)*(1-$B$3)),IF(M883="PLACED",(((L883-1)*'complete results log'!$B$2)*(1-$B$3))-'complete results log'!$B$2,IF(J883=0,-'complete results log'!$B$2,-('complete results log'!$B$2*2))))))*E883</f>
        <v>-0</v>
      </c>
      <c r="R883" s="46">
        <f>(IF(M883="WON-EW",((((F883-1)*J883)*'complete results log'!$B$2)+('complete results log'!$B$2*(F883-1))),IF(M883="WON",((((F883-1)*J883)*'complete results log'!$B$2)+('complete results log'!$B$2*(F883-1))),IF(M883="PLACED",((((F883-1)*J883)*'complete results log'!$B$2)-'complete results log'!$B$2),IF(J883=0,-'complete results log'!$B$2,IF(J883=0,-'complete results log'!$B$2,-('complete results log'!$B$2*2)))))))*E883</f>
        <v>-0</v>
      </c>
      <c r="S883" s="3"/>
      <c r="T883" s="3"/>
      <c r="U883" s="3"/>
      <c r="V883" s="3"/>
      <c r="W883" s="3"/>
      <c r="X883" s="3"/>
      <c r="Y883" s="3"/>
      <c r="Z883" s="3"/>
    </row>
    <row ht="12" customHeight="1" r="884">
      <c r="A884" s="26"/>
      <c r="B884" s="28"/>
      <c r="C884" s="29"/>
      <c r="D884" s="29"/>
      <c r="E884" s="29"/>
      <c r="F884" s="29"/>
      <c r="G884" s="29"/>
      <c r="H884" s="43"/>
      <c r="I884" s="43"/>
      <c r="J884" s="43"/>
      <c r="K884" s="29"/>
      <c r="L884" s="29"/>
      <c r="M884" s="20"/>
      <c r="N884" s="45">
        <f>((G884-1)*(1-(IF(H884="no",0,'complete results log'!$B$3)))+1)</f>
        <v>0.05</v>
      </c>
      <c r="O884" s="45">
        <f>E884*IF(I884="yes",2,1)</f>
        <v>0</v>
      </c>
      <c r="P884" s="46">
        <f>(IF(M884="WON-EW",((((N884-1)*J884)*'complete results log'!$B$2)+('complete results log'!$B$2*(N884-1))),IF(M884="WON",((((N884-1)*J884)*'complete results log'!$B$2)+('complete results log'!$B$2*(N884-1))),IF(M884="PLACED",((((N884-1)*J884)*'complete results log'!$B$2)-'complete results log'!$B$2),IF(J884=0,-'complete results log'!$B$2,IF(J884=0,-'complete results log'!$B$2,-('complete results log'!$B$2*2)))))))*E884</f>
        <v>-0</v>
      </c>
      <c r="Q884" s="46">
        <f>(IF(M884="WON-EW",(((K884-1)*'complete results log'!$B$2)*(1-$B$3))+(((L884-1)*'complete results log'!$B$2)*(1-$B$3)),IF(M884="WON",(((K884-1)*'complete results log'!$B$2)*(1-$B$3)),IF(M884="PLACED",(((L884-1)*'complete results log'!$B$2)*(1-$B$3))-'complete results log'!$B$2,IF(J884=0,-'complete results log'!$B$2,-('complete results log'!$B$2*2))))))*E884</f>
        <v>-0</v>
      </c>
      <c r="R884" s="46">
        <f>(IF(M884="WON-EW",((((F884-1)*J884)*'complete results log'!$B$2)+('complete results log'!$B$2*(F884-1))),IF(M884="WON",((((F884-1)*J884)*'complete results log'!$B$2)+('complete results log'!$B$2*(F884-1))),IF(M884="PLACED",((((F884-1)*J884)*'complete results log'!$B$2)-'complete results log'!$B$2),IF(J884=0,-'complete results log'!$B$2,IF(J884=0,-'complete results log'!$B$2,-('complete results log'!$B$2*2)))))))*E884</f>
        <v>-0</v>
      </c>
      <c r="S884" s="3"/>
      <c r="T884" s="3"/>
      <c r="U884" s="3"/>
      <c r="V884" s="3"/>
      <c r="W884" s="3"/>
      <c r="X884" s="3"/>
      <c r="Y884" s="3"/>
      <c r="Z884" s="3"/>
    </row>
    <row ht="12" customHeight="1" r="885">
      <c r="A885" s="26"/>
      <c r="B885" s="28"/>
      <c r="C885" s="29"/>
      <c r="D885" s="29"/>
      <c r="E885" s="29"/>
      <c r="F885" s="29"/>
      <c r="G885" s="29"/>
      <c r="H885" s="43"/>
      <c r="I885" s="43"/>
      <c r="J885" s="43"/>
      <c r="K885" s="29"/>
      <c r="L885" s="29"/>
      <c r="M885" s="20"/>
      <c r="N885" s="45">
        <f>((G885-1)*(1-(IF(H885="no",0,'complete results log'!$B$3)))+1)</f>
        <v>0.05</v>
      </c>
      <c r="O885" s="45">
        <f>E885*IF(I885="yes",2,1)</f>
        <v>0</v>
      </c>
      <c r="P885" s="46">
        <f>(IF(M885="WON-EW",((((N885-1)*J885)*'complete results log'!$B$2)+('complete results log'!$B$2*(N885-1))),IF(M885="WON",((((N885-1)*J885)*'complete results log'!$B$2)+('complete results log'!$B$2*(N885-1))),IF(M885="PLACED",((((N885-1)*J885)*'complete results log'!$B$2)-'complete results log'!$B$2),IF(J885=0,-'complete results log'!$B$2,IF(J885=0,-'complete results log'!$B$2,-('complete results log'!$B$2*2)))))))*E885</f>
        <v>-0</v>
      </c>
      <c r="Q885" s="46">
        <f>(IF(M885="WON-EW",(((K885-1)*'complete results log'!$B$2)*(1-$B$3))+(((L885-1)*'complete results log'!$B$2)*(1-$B$3)),IF(M885="WON",(((K885-1)*'complete results log'!$B$2)*(1-$B$3)),IF(M885="PLACED",(((L885-1)*'complete results log'!$B$2)*(1-$B$3))-'complete results log'!$B$2,IF(J885=0,-'complete results log'!$B$2,-('complete results log'!$B$2*2))))))*E885</f>
        <v>-0</v>
      </c>
      <c r="R885" s="46">
        <f>(IF(M885="WON-EW",((((F885-1)*J885)*'complete results log'!$B$2)+('complete results log'!$B$2*(F885-1))),IF(M885="WON",((((F885-1)*J885)*'complete results log'!$B$2)+('complete results log'!$B$2*(F885-1))),IF(M885="PLACED",((((F885-1)*J885)*'complete results log'!$B$2)-'complete results log'!$B$2),IF(J885=0,-'complete results log'!$B$2,IF(J885=0,-'complete results log'!$B$2,-('complete results log'!$B$2*2)))))))*E885</f>
        <v>-0</v>
      </c>
      <c r="S885" s="3"/>
      <c r="T885" s="3"/>
      <c r="U885" s="3"/>
      <c r="V885" s="3"/>
      <c r="W885" s="3"/>
      <c r="X885" s="3"/>
      <c r="Y885" s="3"/>
      <c r="Z885" s="3"/>
    </row>
    <row ht="12" customHeight="1" r="886">
      <c r="A886" s="26"/>
      <c r="B886" s="28"/>
      <c r="C886" s="29"/>
      <c r="D886" s="29"/>
      <c r="E886" s="29"/>
      <c r="F886" s="29"/>
      <c r="G886" s="29"/>
      <c r="H886" s="43"/>
      <c r="I886" s="43"/>
      <c r="J886" s="43"/>
      <c r="K886" s="29"/>
      <c r="L886" s="29"/>
      <c r="M886" s="20"/>
      <c r="N886" s="45">
        <f>((G886-1)*(1-(IF(H886="no",0,'complete results log'!$B$3)))+1)</f>
        <v>0.05</v>
      </c>
      <c r="O886" s="45">
        <f>E886*IF(I886="yes",2,1)</f>
        <v>0</v>
      </c>
      <c r="P886" s="46">
        <f>(IF(M886="WON-EW",((((N886-1)*J886)*'complete results log'!$B$2)+('complete results log'!$B$2*(N886-1))),IF(M886="WON",((((N886-1)*J886)*'complete results log'!$B$2)+('complete results log'!$B$2*(N886-1))),IF(M886="PLACED",((((N886-1)*J886)*'complete results log'!$B$2)-'complete results log'!$B$2),IF(J886=0,-'complete results log'!$B$2,IF(J886=0,-'complete results log'!$B$2,-('complete results log'!$B$2*2)))))))*E886</f>
        <v>-0</v>
      </c>
      <c r="Q886" s="46">
        <f>(IF(M886="WON-EW",(((K886-1)*'complete results log'!$B$2)*(1-$B$3))+(((L886-1)*'complete results log'!$B$2)*(1-$B$3)),IF(M886="WON",(((K886-1)*'complete results log'!$B$2)*(1-$B$3)),IF(M886="PLACED",(((L886-1)*'complete results log'!$B$2)*(1-$B$3))-'complete results log'!$B$2,IF(J886=0,-'complete results log'!$B$2,-('complete results log'!$B$2*2))))))*E886</f>
        <v>-0</v>
      </c>
      <c r="R886" s="46">
        <f>(IF(M886="WON-EW",((((F886-1)*J886)*'complete results log'!$B$2)+('complete results log'!$B$2*(F886-1))),IF(M886="WON",((((F886-1)*J886)*'complete results log'!$B$2)+('complete results log'!$B$2*(F886-1))),IF(M886="PLACED",((((F886-1)*J886)*'complete results log'!$B$2)-'complete results log'!$B$2),IF(J886=0,-'complete results log'!$B$2,IF(J886=0,-'complete results log'!$B$2,-('complete results log'!$B$2*2)))))))*E886</f>
        <v>-0</v>
      </c>
      <c r="S886" s="3"/>
      <c r="T886" s="3"/>
      <c r="U886" s="3"/>
      <c r="V886" s="3"/>
      <c r="W886" s="3"/>
      <c r="X886" s="3"/>
      <c r="Y886" s="3"/>
      <c r="Z886" s="3"/>
    </row>
    <row ht="12" customHeight="1" r="887">
      <c r="A887" s="26"/>
      <c r="B887" s="28"/>
      <c r="C887" s="29"/>
      <c r="D887" s="29"/>
      <c r="E887" s="29"/>
      <c r="F887" s="29"/>
      <c r="G887" s="29"/>
      <c r="H887" s="43"/>
      <c r="I887" s="43"/>
      <c r="J887" s="43"/>
      <c r="K887" s="29"/>
      <c r="L887" s="29"/>
      <c r="M887" s="20"/>
      <c r="N887" s="45">
        <f>((G887-1)*(1-(IF(H887="no",0,'complete results log'!$B$3)))+1)</f>
        <v>0.05</v>
      </c>
      <c r="O887" s="45">
        <f>E887*IF(I887="yes",2,1)</f>
        <v>0</v>
      </c>
      <c r="P887" s="46">
        <f>(IF(M887="WON-EW",((((N887-1)*J887)*'complete results log'!$B$2)+('complete results log'!$B$2*(N887-1))),IF(M887="WON",((((N887-1)*J887)*'complete results log'!$B$2)+('complete results log'!$B$2*(N887-1))),IF(M887="PLACED",((((N887-1)*J887)*'complete results log'!$B$2)-'complete results log'!$B$2),IF(J887=0,-'complete results log'!$B$2,IF(J887=0,-'complete results log'!$B$2,-('complete results log'!$B$2*2)))))))*E887</f>
        <v>-0</v>
      </c>
      <c r="Q887" s="46">
        <f>(IF(M887="WON-EW",(((K887-1)*'complete results log'!$B$2)*(1-$B$3))+(((L887-1)*'complete results log'!$B$2)*(1-$B$3)),IF(M887="WON",(((K887-1)*'complete results log'!$B$2)*(1-$B$3)),IF(M887="PLACED",(((L887-1)*'complete results log'!$B$2)*(1-$B$3))-'complete results log'!$B$2,IF(J887=0,-'complete results log'!$B$2,-('complete results log'!$B$2*2))))))*E887</f>
        <v>-0</v>
      </c>
      <c r="R887" s="46">
        <f>(IF(M887="WON-EW",((((F887-1)*J887)*'complete results log'!$B$2)+('complete results log'!$B$2*(F887-1))),IF(M887="WON",((((F887-1)*J887)*'complete results log'!$B$2)+('complete results log'!$B$2*(F887-1))),IF(M887="PLACED",((((F887-1)*J887)*'complete results log'!$B$2)-'complete results log'!$B$2),IF(J887=0,-'complete results log'!$B$2,IF(J887=0,-'complete results log'!$B$2,-('complete results log'!$B$2*2)))))))*E887</f>
        <v>-0</v>
      </c>
      <c r="S887" s="3"/>
      <c r="T887" s="3"/>
      <c r="U887" s="3"/>
      <c r="V887" s="3"/>
      <c r="W887" s="3"/>
      <c r="X887" s="3"/>
      <c r="Y887" s="3"/>
      <c r="Z887" s="3"/>
    </row>
    <row ht="12" customHeight="1" r="888">
      <c r="A888" s="26"/>
      <c r="B888" s="28"/>
      <c r="C888" s="29"/>
      <c r="D888" s="29"/>
      <c r="E888" s="29"/>
      <c r="F888" s="29"/>
      <c r="G888" s="29"/>
      <c r="H888" s="43"/>
      <c r="I888" s="43"/>
      <c r="J888" s="43"/>
      <c r="K888" s="29"/>
      <c r="L888" s="29"/>
      <c r="M888" s="20"/>
      <c r="N888" s="45">
        <f>((G888-1)*(1-(IF(H888="no",0,'complete results log'!$B$3)))+1)</f>
        <v>0.05</v>
      </c>
      <c r="O888" s="45">
        <f>E888*IF(I888="yes",2,1)</f>
        <v>0</v>
      </c>
      <c r="P888" s="46">
        <f>(IF(M888="WON-EW",((((N888-1)*J888)*'complete results log'!$B$2)+('complete results log'!$B$2*(N888-1))),IF(M888="WON",((((N888-1)*J888)*'complete results log'!$B$2)+('complete results log'!$B$2*(N888-1))),IF(M888="PLACED",((((N888-1)*J888)*'complete results log'!$B$2)-'complete results log'!$B$2),IF(J888=0,-'complete results log'!$B$2,IF(J888=0,-'complete results log'!$B$2,-('complete results log'!$B$2*2)))))))*E888</f>
        <v>-0</v>
      </c>
      <c r="Q888" s="46">
        <f>(IF(M888="WON-EW",(((K888-1)*'complete results log'!$B$2)*(1-$B$3))+(((L888-1)*'complete results log'!$B$2)*(1-$B$3)),IF(M888="WON",(((K888-1)*'complete results log'!$B$2)*(1-$B$3)),IF(M888="PLACED",(((L888-1)*'complete results log'!$B$2)*(1-$B$3))-'complete results log'!$B$2,IF(J888=0,-'complete results log'!$B$2,-('complete results log'!$B$2*2))))))*E888</f>
        <v>-0</v>
      </c>
      <c r="R888" s="46">
        <f>(IF(M888="WON-EW",((((F888-1)*J888)*'complete results log'!$B$2)+('complete results log'!$B$2*(F888-1))),IF(M888="WON",((((F888-1)*J888)*'complete results log'!$B$2)+('complete results log'!$B$2*(F888-1))),IF(M888="PLACED",((((F888-1)*J888)*'complete results log'!$B$2)-'complete results log'!$B$2),IF(J888=0,-'complete results log'!$B$2,IF(J888=0,-'complete results log'!$B$2,-('complete results log'!$B$2*2)))))))*E888</f>
        <v>-0</v>
      </c>
      <c r="S888" s="3"/>
      <c r="T888" s="3"/>
      <c r="U888" s="3"/>
      <c r="V888" s="3"/>
      <c r="W888" s="3"/>
      <c r="X888" s="3"/>
      <c r="Y888" s="3"/>
      <c r="Z888" s="3"/>
    </row>
    <row ht="12" customHeight="1" r="889">
      <c r="A889" s="26"/>
      <c r="B889" s="28"/>
      <c r="C889" s="29"/>
      <c r="D889" s="29"/>
      <c r="E889" s="29"/>
      <c r="F889" s="29"/>
      <c r="G889" s="29"/>
      <c r="H889" s="43"/>
      <c r="I889" s="43"/>
      <c r="J889" s="43"/>
      <c r="K889" s="29"/>
      <c r="L889" s="29"/>
      <c r="M889" s="20"/>
      <c r="N889" s="45">
        <f>((G889-1)*(1-(IF(H889="no",0,'complete results log'!$B$3)))+1)</f>
        <v>0.05</v>
      </c>
      <c r="O889" s="45">
        <f>E889*IF(I889="yes",2,1)</f>
        <v>0</v>
      </c>
      <c r="P889" s="46">
        <f>(IF(M889="WON-EW",((((N889-1)*J889)*'complete results log'!$B$2)+('complete results log'!$B$2*(N889-1))),IF(M889="WON",((((N889-1)*J889)*'complete results log'!$B$2)+('complete results log'!$B$2*(N889-1))),IF(M889="PLACED",((((N889-1)*J889)*'complete results log'!$B$2)-'complete results log'!$B$2),IF(J889=0,-'complete results log'!$B$2,IF(J889=0,-'complete results log'!$B$2,-('complete results log'!$B$2*2)))))))*E889</f>
        <v>-0</v>
      </c>
      <c r="Q889" s="46">
        <f>(IF(M889="WON-EW",(((K889-1)*'complete results log'!$B$2)*(1-$B$3))+(((L889-1)*'complete results log'!$B$2)*(1-$B$3)),IF(M889="WON",(((K889-1)*'complete results log'!$B$2)*(1-$B$3)),IF(M889="PLACED",(((L889-1)*'complete results log'!$B$2)*(1-$B$3))-'complete results log'!$B$2,IF(J889=0,-'complete results log'!$B$2,-('complete results log'!$B$2*2))))))*E889</f>
        <v>-0</v>
      </c>
      <c r="R889" s="46">
        <f>(IF(M889="WON-EW",((((F889-1)*J889)*'complete results log'!$B$2)+('complete results log'!$B$2*(F889-1))),IF(M889="WON",((((F889-1)*J889)*'complete results log'!$B$2)+('complete results log'!$B$2*(F889-1))),IF(M889="PLACED",((((F889-1)*J889)*'complete results log'!$B$2)-'complete results log'!$B$2),IF(J889=0,-'complete results log'!$B$2,IF(J889=0,-'complete results log'!$B$2,-('complete results log'!$B$2*2)))))))*E889</f>
        <v>-0</v>
      </c>
      <c r="S889" s="3"/>
      <c r="T889" s="3"/>
      <c r="U889" s="3"/>
      <c r="V889" s="3"/>
      <c r="W889" s="3"/>
      <c r="X889" s="3"/>
      <c r="Y889" s="3"/>
      <c r="Z889" s="3"/>
    </row>
    <row ht="12" customHeight="1" r="890">
      <c r="A890" s="26"/>
      <c r="B890" s="28"/>
      <c r="C890" s="29"/>
      <c r="D890" s="29"/>
      <c r="E890" s="29"/>
      <c r="F890" s="29"/>
      <c r="G890" s="29"/>
      <c r="H890" s="43"/>
      <c r="I890" s="43"/>
      <c r="J890" s="43"/>
      <c r="K890" s="29"/>
      <c r="L890" s="29"/>
      <c r="M890" s="20"/>
      <c r="N890" s="45">
        <f>((G890-1)*(1-(IF(H890="no",0,'complete results log'!$B$3)))+1)</f>
        <v>0.05</v>
      </c>
      <c r="O890" s="45">
        <f>E890*IF(I890="yes",2,1)</f>
        <v>0</v>
      </c>
      <c r="P890" s="46">
        <f>(IF(M890="WON-EW",((((N890-1)*J890)*'complete results log'!$B$2)+('complete results log'!$B$2*(N890-1))),IF(M890="WON",((((N890-1)*J890)*'complete results log'!$B$2)+('complete results log'!$B$2*(N890-1))),IF(M890="PLACED",((((N890-1)*J890)*'complete results log'!$B$2)-'complete results log'!$B$2),IF(J890=0,-'complete results log'!$B$2,IF(J890=0,-'complete results log'!$B$2,-('complete results log'!$B$2*2)))))))*E890</f>
        <v>-0</v>
      </c>
      <c r="Q890" s="46">
        <f>(IF(M890="WON-EW",(((K890-1)*'complete results log'!$B$2)*(1-$B$3))+(((L890-1)*'complete results log'!$B$2)*(1-$B$3)),IF(M890="WON",(((K890-1)*'complete results log'!$B$2)*(1-$B$3)),IF(M890="PLACED",(((L890-1)*'complete results log'!$B$2)*(1-$B$3))-'complete results log'!$B$2,IF(J890=0,-'complete results log'!$B$2,-('complete results log'!$B$2*2))))))*E890</f>
        <v>-0</v>
      </c>
      <c r="R890" s="46">
        <f>(IF(M890="WON-EW",((((F890-1)*J890)*'complete results log'!$B$2)+('complete results log'!$B$2*(F890-1))),IF(M890="WON",((((F890-1)*J890)*'complete results log'!$B$2)+('complete results log'!$B$2*(F890-1))),IF(M890="PLACED",((((F890-1)*J890)*'complete results log'!$B$2)-'complete results log'!$B$2),IF(J890=0,-'complete results log'!$B$2,IF(J890=0,-'complete results log'!$B$2,-('complete results log'!$B$2*2)))))))*E890</f>
        <v>-0</v>
      </c>
      <c r="S890" s="3"/>
      <c r="T890" s="3"/>
      <c r="U890" s="3"/>
      <c r="V890" s="3"/>
      <c r="W890" s="3"/>
      <c r="X890" s="3"/>
      <c r="Y890" s="3"/>
      <c r="Z890" s="3"/>
    </row>
    <row ht="12" customHeight="1" r="891">
      <c r="A891" s="26"/>
      <c r="B891" s="28"/>
      <c r="C891" s="29"/>
      <c r="D891" s="29"/>
      <c r="E891" s="29"/>
      <c r="F891" s="29"/>
      <c r="G891" s="29"/>
      <c r="H891" s="43"/>
      <c r="I891" s="43"/>
      <c r="J891" s="43"/>
      <c r="K891" s="29"/>
      <c r="L891" s="29"/>
      <c r="M891" s="20"/>
      <c r="N891" s="45">
        <f>((G891-1)*(1-(IF(H891="no",0,'complete results log'!$B$3)))+1)</f>
        <v>0.05</v>
      </c>
      <c r="O891" s="45">
        <f>E891*IF(I891="yes",2,1)</f>
        <v>0</v>
      </c>
      <c r="P891" s="46">
        <f>(IF(M891="WON-EW",((((N891-1)*J891)*'complete results log'!$B$2)+('complete results log'!$B$2*(N891-1))),IF(M891="WON",((((N891-1)*J891)*'complete results log'!$B$2)+('complete results log'!$B$2*(N891-1))),IF(M891="PLACED",((((N891-1)*J891)*'complete results log'!$B$2)-'complete results log'!$B$2),IF(J891=0,-'complete results log'!$B$2,IF(J891=0,-'complete results log'!$B$2,-('complete results log'!$B$2*2)))))))*E891</f>
        <v>-0</v>
      </c>
      <c r="Q891" s="46">
        <f>(IF(M891="WON-EW",(((K891-1)*'complete results log'!$B$2)*(1-$B$3))+(((L891-1)*'complete results log'!$B$2)*(1-$B$3)),IF(M891="WON",(((K891-1)*'complete results log'!$B$2)*(1-$B$3)),IF(M891="PLACED",(((L891-1)*'complete results log'!$B$2)*(1-$B$3))-'complete results log'!$B$2,IF(J891=0,-'complete results log'!$B$2,-('complete results log'!$B$2*2))))))*E891</f>
        <v>-0</v>
      </c>
      <c r="R891" s="46">
        <f>(IF(M891="WON-EW",((((F891-1)*J891)*'complete results log'!$B$2)+('complete results log'!$B$2*(F891-1))),IF(M891="WON",((((F891-1)*J891)*'complete results log'!$B$2)+('complete results log'!$B$2*(F891-1))),IF(M891="PLACED",((((F891-1)*J891)*'complete results log'!$B$2)-'complete results log'!$B$2),IF(J891=0,-'complete results log'!$B$2,IF(J891=0,-'complete results log'!$B$2,-('complete results log'!$B$2*2)))))))*E891</f>
        <v>-0</v>
      </c>
      <c r="S891" s="3"/>
      <c r="T891" s="3"/>
      <c r="U891" s="3"/>
      <c r="V891" s="3"/>
      <c r="W891" s="3"/>
      <c r="X891" s="3"/>
      <c r="Y891" s="3"/>
      <c r="Z891" s="3"/>
    </row>
    <row ht="12" customHeight="1" r="892">
      <c r="A892" s="26"/>
      <c r="B892" s="28"/>
      <c r="C892" s="29"/>
      <c r="D892" s="29"/>
      <c r="E892" s="29"/>
      <c r="F892" s="29"/>
      <c r="G892" s="29"/>
      <c r="H892" s="43"/>
      <c r="I892" s="43"/>
      <c r="J892" s="43"/>
      <c r="K892" s="29"/>
      <c r="L892" s="29"/>
      <c r="M892" s="20"/>
      <c r="N892" s="45">
        <f>((G892-1)*(1-(IF(H892="no",0,'complete results log'!$B$3)))+1)</f>
        <v>0.05</v>
      </c>
      <c r="O892" s="45">
        <f>E892*IF(I892="yes",2,1)</f>
        <v>0</v>
      </c>
      <c r="P892" s="46">
        <f>(IF(M892="WON-EW",((((N892-1)*J892)*'complete results log'!$B$2)+('complete results log'!$B$2*(N892-1))),IF(M892="WON",((((N892-1)*J892)*'complete results log'!$B$2)+('complete results log'!$B$2*(N892-1))),IF(M892="PLACED",((((N892-1)*J892)*'complete results log'!$B$2)-'complete results log'!$B$2),IF(J892=0,-'complete results log'!$B$2,IF(J892=0,-'complete results log'!$B$2,-('complete results log'!$B$2*2)))))))*E892</f>
        <v>-0</v>
      </c>
      <c r="Q892" s="46">
        <f>(IF(M892="WON-EW",(((K892-1)*'complete results log'!$B$2)*(1-$B$3))+(((L892-1)*'complete results log'!$B$2)*(1-$B$3)),IF(M892="WON",(((K892-1)*'complete results log'!$B$2)*(1-$B$3)),IF(M892="PLACED",(((L892-1)*'complete results log'!$B$2)*(1-$B$3))-'complete results log'!$B$2,IF(J892=0,-'complete results log'!$B$2,-('complete results log'!$B$2*2))))))*E892</f>
        <v>-0</v>
      </c>
      <c r="R892" s="46">
        <f>(IF(M892="WON-EW",((((F892-1)*J892)*'complete results log'!$B$2)+('complete results log'!$B$2*(F892-1))),IF(M892="WON",((((F892-1)*J892)*'complete results log'!$B$2)+('complete results log'!$B$2*(F892-1))),IF(M892="PLACED",((((F892-1)*J892)*'complete results log'!$B$2)-'complete results log'!$B$2),IF(J892=0,-'complete results log'!$B$2,IF(J892=0,-'complete results log'!$B$2,-('complete results log'!$B$2*2)))))))*E892</f>
        <v>-0</v>
      </c>
      <c r="S892" s="3"/>
      <c r="T892" s="3"/>
      <c r="U892" s="3"/>
      <c r="V892" s="3"/>
      <c r="W892" s="3"/>
      <c r="X892" s="3"/>
      <c r="Y892" s="3"/>
      <c r="Z892" s="3"/>
    </row>
    <row ht="12" customHeight="1" r="893">
      <c r="A893" s="26"/>
      <c r="B893" s="28"/>
      <c r="C893" s="29"/>
      <c r="D893" s="29"/>
      <c r="E893" s="29"/>
      <c r="F893" s="29"/>
      <c r="G893" s="29"/>
      <c r="H893" s="43"/>
      <c r="I893" s="43"/>
      <c r="J893" s="43"/>
      <c r="K893" s="29"/>
      <c r="L893" s="29"/>
      <c r="M893" s="20"/>
      <c r="N893" s="45">
        <f>((G893-1)*(1-(IF(H893="no",0,'complete results log'!$B$3)))+1)</f>
        <v>0.05</v>
      </c>
      <c r="O893" s="45">
        <f>E893*IF(I893="yes",2,1)</f>
        <v>0</v>
      </c>
      <c r="P893" s="46">
        <f>(IF(M893="WON-EW",((((N893-1)*J893)*'complete results log'!$B$2)+('complete results log'!$B$2*(N893-1))),IF(M893="WON",((((N893-1)*J893)*'complete results log'!$B$2)+('complete results log'!$B$2*(N893-1))),IF(M893="PLACED",((((N893-1)*J893)*'complete results log'!$B$2)-'complete results log'!$B$2),IF(J893=0,-'complete results log'!$B$2,IF(J893=0,-'complete results log'!$B$2,-('complete results log'!$B$2*2)))))))*E893</f>
        <v>-0</v>
      </c>
      <c r="Q893" s="46">
        <f>(IF(M893="WON-EW",(((K893-1)*'complete results log'!$B$2)*(1-$B$3))+(((L893-1)*'complete results log'!$B$2)*(1-$B$3)),IF(M893="WON",(((K893-1)*'complete results log'!$B$2)*(1-$B$3)),IF(M893="PLACED",(((L893-1)*'complete results log'!$B$2)*(1-$B$3))-'complete results log'!$B$2,IF(J893=0,-'complete results log'!$B$2,-('complete results log'!$B$2*2))))))*E893</f>
        <v>-0</v>
      </c>
      <c r="R893" s="46">
        <f>(IF(M893="WON-EW",((((F893-1)*J893)*'complete results log'!$B$2)+('complete results log'!$B$2*(F893-1))),IF(M893="WON",((((F893-1)*J893)*'complete results log'!$B$2)+('complete results log'!$B$2*(F893-1))),IF(M893="PLACED",((((F893-1)*J893)*'complete results log'!$B$2)-'complete results log'!$B$2),IF(J893=0,-'complete results log'!$B$2,IF(J893=0,-'complete results log'!$B$2,-('complete results log'!$B$2*2)))))))*E893</f>
        <v>-0</v>
      </c>
      <c r="S893" s="3"/>
      <c r="T893" s="3"/>
      <c r="U893" s="3"/>
      <c r="V893" s="3"/>
      <c r="W893" s="3"/>
      <c r="X893" s="3"/>
      <c r="Y893" s="3"/>
      <c r="Z893" s="3"/>
    </row>
    <row ht="12" customHeight="1" r="894">
      <c r="A894" s="26"/>
      <c r="B894" s="28"/>
      <c r="C894" s="29"/>
      <c r="D894" s="29"/>
      <c r="E894" s="29"/>
      <c r="F894" s="29"/>
      <c r="G894" s="29"/>
      <c r="H894" s="43"/>
      <c r="I894" s="43"/>
      <c r="J894" s="43"/>
      <c r="K894" s="29"/>
      <c r="L894" s="29"/>
      <c r="M894" s="20"/>
      <c r="N894" s="45">
        <f>((G894-1)*(1-(IF(H894="no",0,'complete results log'!$B$3)))+1)</f>
        <v>0.05</v>
      </c>
      <c r="O894" s="45">
        <f>E894*IF(I894="yes",2,1)</f>
        <v>0</v>
      </c>
      <c r="P894" s="46">
        <f>(IF(M894="WON-EW",((((N894-1)*J894)*'complete results log'!$B$2)+('complete results log'!$B$2*(N894-1))),IF(M894="WON",((((N894-1)*J894)*'complete results log'!$B$2)+('complete results log'!$B$2*(N894-1))),IF(M894="PLACED",((((N894-1)*J894)*'complete results log'!$B$2)-'complete results log'!$B$2),IF(J894=0,-'complete results log'!$B$2,IF(J894=0,-'complete results log'!$B$2,-('complete results log'!$B$2*2)))))))*E894</f>
        <v>-0</v>
      </c>
      <c r="Q894" s="46">
        <f>(IF(M894="WON-EW",(((K894-1)*'complete results log'!$B$2)*(1-$B$3))+(((L894-1)*'complete results log'!$B$2)*(1-$B$3)),IF(M894="WON",(((K894-1)*'complete results log'!$B$2)*(1-$B$3)),IF(M894="PLACED",(((L894-1)*'complete results log'!$B$2)*(1-$B$3))-'complete results log'!$B$2,IF(J894=0,-'complete results log'!$B$2,-('complete results log'!$B$2*2))))))*E894</f>
        <v>-0</v>
      </c>
      <c r="R894" s="46">
        <f>(IF(M894="WON-EW",((((F894-1)*J894)*'complete results log'!$B$2)+('complete results log'!$B$2*(F894-1))),IF(M894="WON",((((F894-1)*J894)*'complete results log'!$B$2)+('complete results log'!$B$2*(F894-1))),IF(M894="PLACED",((((F894-1)*J894)*'complete results log'!$B$2)-'complete results log'!$B$2),IF(J894=0,-'complete results log'!$B$2,IF(J894=0,-'complete results log'!$B$2,-('complete results log'!$B$2*2)))))))*E894</f>
        <v>-0</v>
      </c>
      <c r="S894" s="3"/>
      <c r="T894" s="3"/>
      <c r="U894" s="3"/>
      <c r="V894" s="3"/>
      <c r="W894" s="3"/>
      <c r="X894" s="3"/>
      <c r="Y894" s="3"/>
      <c r="Z894" s="3"/>
    </row>
    <row ht="12" customHeight="1" r="895">
      <c r="A895" s="26"/>
      <c r="B895" s="28"/>
      <c r="C895" s="29"/>
      <c r="D895" s="29"/>
      <c r="E895" s="29"/>
      <c r="F895" s="29"/>
      <c r="G895" s="29"/>
      <c r="H895" s="43"/>
      <c r="I895" s="43"/>
      <c r="J895" s="43"/>
      <c r="K895" s="29"/>
      <c r="L895" s="29"/>
      <c r="M895" s="20"/>
      <c r="N895" s="45">
        <f>((G895-1)*(1-(IF(H895="no",0,'complete results log'!$B$3)))+1)</f>
        <v>0.05</v>
      </c>
      <c r="O895" s="45">
        <f>E895*IF(I895="yes",2,1)</f>
        <v>0</v>
      </c>
      <c r="P895" s="46">
        <f>(IF(M895="WON-EW",((((N895-1)*J895)*'complete results log'!$B$2)+('complete results log'!$B$2*(N895-1))),IF(M895="WON",((((N895-1)*J895)*'complete results log'!$B$2)+('complete results log'!$B$2*(N895-1))),IF(M895="PLACED",((((N895-1)*J895)*'complete results log'!$B$2)-'complete results log'!$B$2),IF(J895=0,-'complete results log'!$B$2,IF(J895=0,-'complete results log'!$B$2,-('complete results log'!$B$2*2)))))))*E895</f>
        <v>-0</v>
      </c>
      <c r="Q895" s="46">
        <f>(IF(M895="WON-EW",(((K895-1)*'complete results log'!$B$2)*(1-$B$3))+(((L895-1)*'complete results log'!$B$2)*(1-$B$3)),IF(M895="WON",(((K895-1)*'complete results log'!$B$2)*(1-$B$3)),IF(M895="PLACED",(((L895-1)*'complete results log'!$B$2)*(1-$B$3))-'complete results log'!$B$2,IF(J895=0,-'complete results log'!$B$2,-('complete results log'!$B$2*2))))))*E895</f>
        <v>-0</v>
      </c>
      <c r="R895" s="46">
        <f>(IF(M895="WON-EW",((((F895-1)*J895)*'complete results log'!$B$2)+('complete results log'!$B$2*(F895-1))),IF(M895="WON",((((F895-1)*J895)*'complete results log'!$B$2)+('complete results log'!$B$2*(F895-1))),IF(M895="PLACED",((((F895-1)*J895)*'complete results log'!$B$2)-'complete results log'!$B$2),IF(J895=0,-'complete results log'!$B$2,IF(J895=0,-'complete results log'!$B$2,-('complete results log'!$B$2*2)))))))*E895</f>
        <v>-0</v>
      </c>
      <c r="S895" s="3"/>
      <c r="T895" s="3"/>
      <c r="U895" s="3"/>
      <c r="V895" s="3"/>
      <c r="W895" s="3"/>
      <c r="X895" s="3"/>
      <c r="Y895" s="3"/>
      <c r="Z895" s="3"/>
    </row>
    <row ht="12" customHeight="1" r="896">
      <c r="A896" s="26"/>
      <c r="B896" s="28"/>
      <c r="C896" s="29"/>
      <c r="D896" s="29"/>
      <c r="E896" s="29"/>
      <c r="F896" s="29"/>
      <c r="G896" s="29"/>
      <c r="H896" s="43"/>
      <c r="I896" s="43"/>
      <c r="J896" s="43"/>
      <c r="K896" s="29"/>
      <c r="L896" s="29"/>
      <c r="M896" s="20"/>
      <c r="N896" s="45">
        <f>((G896-1)*(1-(IF(H896="no",0,'complete results log'!$B$3)))+1)</f>
        <v>0.05</v>
      </c>
      <c r="O896" s="45">
        <f>E896*IF(I896="yes",2,1)</f>
        <v>0</v>
      </c>
      <c r="P896" s="46">
        <f>(IF(M896="WON-EW",((((N896-1)*J896)*'complete results log'!$B$2)+('complete results log'!$B$2*(N896-1))),IF(M896="WON",((((N896-1)*J896)*'complete results log'!$B$2)+('complete results log'!$B$2*(N896-1))),IF(M896="PLACED",((((N896-1)*J896)*'complete results log'!$B$2)-'complete results log'!$B$2),IF(J896=0,-'complete results log'!$B$2,IF(J896=0,-'complete results log'!$B$2,-('complete results log'!$B$2*2)))))))*E896</f>
        <v>-0</v>
      </c>
      <c r="Q896" s="46">
        <f>(IF(M896="WON-EW",(((K896-1)*'complete results log'!$B$2)*(1-$B$3))+(((L896-1)*'complete results log'!$B$2)*(1-$B$3)),IF(M896="WON",(((K896-1)*'complete results log'!$B$2)*(1-$B$3)),IF(M896="PLACED",(((L896-1)*'complete results log'!$B$2)*(1-$B$3))-'complete results log'!$B$2,IF(J896=0,-'complete results log'!$B$2,-('complete results log'!$B$2*2))))))*E896</f>
        <v>-0</v>
      </c>
      <c r="R896" s="46">
        <f>(IF(M896="WON-EW",((((F896-1)*J896)*'complete results log'!$B$2)+('complete results log'!$B$2*(F896-1))),IF(M896="WON",((((F896-1)*J896)*'complete results log'!$B$2)+('complete results log'!$B$2*(F896-1))),IF(M896="PLACED",((((F896-1)*J896)*'complete results log'!$B$2)-'complete results log'!$B$2),IF(J896=0,-'complete results log'!$B$2,IF(J896=0,-'complete results log'!$B$2,-('complete results log'!$B$2*2)))))))*E896</f>
        <v>-0</v>
      </c>
      <c r="S896" s="3"/>
      <c r="T896" s="3"/>
      <c r="U896" s="3"/>
      <c r="V896" s="3"/>
      <c r="W896" s="3"/>
      <c r="X896" s="3"/>
      <c r="Y896" s="3"/>
      <c r="Z896" s="3"/>
    </row>
    <row ht="12" customHeight="1" r="897">
      <c r="A897" s="26"/>
      <c r="B897" s="28"/>
      <c r="C897" s="29"/>
      <c r="D897" s="29"/>
      <c r="E897" s="29"/>
      <c r="F897" s="29"/>
      <c r="G897" s="29"/>
      <c r="H897" s="43"/>
      <c r="I897" s="43"/>
      <c r="J897" s="43"/>
      <c r="K897" s="29"/>
      <c r="L897" s="29"/>
      <c r="M897" s="20"/>
      <c r="N897" s="45">
        <f>((G897-1)*(1-(IF(H897="no",0,'complete results log'!$B$3)))+1)</f>
        <v>0.05</v>
      </c>
      <c r="O897" s="45">
        <f>E897*IF(I897="yes",2,1)</f>
        <v>0</v>
      </c>
      <c r="P897" s="46">
        <f>(IF(M897="WON-EW",((((N897-1)*J897)*'complete results log'!$B$2)+('complete results log'!$B$2*(N897-1))),IF(M897="WON",((((N897-1)*J897)*'complete results log'!$B$2)+('complete results log'!$B$2*(N897-1))),IF(M897="PLACED",((((N897-1)*J897)*'complete results log'!$B$2)-'complete results log'!$B$2),IF(J897=0,-'complete results log'!$B$2,IF(J897=0,-'complete results log'!$B$2,-('complete results log'!$B$2*2)))))))*E897</f>
        <v>-0</v>
      </c>
      <c r="Q897" s="46">
        <f>(IF(M897="WON-EW",(((K897-1)*'complete results log'!$B$2)*(1-$B$3))+(((L897-1)*'complete results log'!$B$2)*(1-$B$3)),IF(M897="WON",(((K897-1)*'complete results log'!$B$2)*(1-$B$3)),IF(M897="PLACED",(((L897-1)*'complete results log'!$B$2)*(1-$B$3))-'complete results log'!$B$2,IF(J897=0,-'complete results log'!$B$2,-('complete results log'!$B$2*2))))))*E897</f>
        <v>-0</v>
      </c>
      <c r="R897" s="46">
        <f>(IF(M897="WON-EW",((((F897-1)*J897)*'complete results log'!$B$2)+('complete results log'!$B$2*(F897-1))),IF(M897="WON",((((F897-1)*J897)*'complete results log'!$B$2)+('complete results log'!$B$2*(F897-1))),IF(M897="PLACED",((((F897-1)*J897)*'complete results log'!$B$2)-'complete results log'!$B$2),IF(J897=0,-'complete results log'!$B$2,IF(J897=0,-'complete results log'!$B$2,-('complete results log'!$B$2*2)))))))*E897</f>
        <v>-0</v>
      </c>
      <c r="S897" s="3"/>
      <c r="T897" s="3"/>
      <c r="U897" s="3"/>
      <c r="V897" s="3"/>
      <c r="W897" s="3"/>
      <c r="X897" s="3"/>
      <c r="Y897" s="3"/>
      <c r="Z897" s="3"/>
    </row>
    <row ht="12" customHeight="1" r="898">
      <c r="A898" s="26"/>
      <c r="B898" s="28"/>
      <c r="C898" s="29"/>
      <c r="D898" s="29"/>
      <c r="E898" s="29"/>
      <c r="F898" s="29"/>
      <c r="G898" s="29"/>
      <c r="H898" s="43"/>
      <c r="I898" s="43"/>
      <c r="J898" s="43"/>
      <c r="K898" s="29"/>
      <c r="L898" s="29"/>
      <c r="M898" s="20"/>
      <c r="N898" s="45">
        <f>((G898-1)*(1-(IF(H898="no",0,'complete results log'!$B$3)))+1)</f>
        <v>0.05</v>
      </c>
      <c r="O898" s="45">
        <f>E898*IF(I898="yes",2,1)</f>
        <v>0</v>
      </c>
      <c r="P898" s="46">
        <f>(IF(M898="WON-EW",((((N898-1)*J898)*'complete results log'!$B$2)+('complete results log'!$B$2*(N898-1))),IF(M898="WON",((((N898-1)*J898)*'complete results log'!$B$2)+('complete results log'!$B$2*(N898-1))),IF(M898="PLACED",((((N898-1)*J898)*'complete results log'!$B$2)-'complete results log'!$B$2),IF(J898=0,-'complete results log'!$B$2,IF(J898=0,-'complete results log'!$B$2,-('complete results log'!$B$2*2)))))))*E898</f>
        <v>-0</v>
      </c>
      <c r="Q898" s="46">
        <f>(IF(M898="WON-EW",(((K898-1)*'complete results log'!$B$2)*(1-$B$3))+(((L898-1)*'complete results log'!$B$2)*(1-$B$3)),IF(M898="WON",(((K898-1)*'complete results log'!$B$2)*(1-$B$3)),IF(M898="PLACED",(((L898-1)*'complete results log'!$B$2)*(1-$B$3))-'complete results log'!$B$2,IF(J898=0,-'complete results log'!$B$2,-('complete results log'!$B$2*2))))))*E898</f>
        <v>-0</v>
      </c>
      <c r="R898" s="46">
        <f>(IF(M898="WON-EW",((((F898-1)*J898)*'complete results log'!$B$2)+('complete results log'!$B$2*(F898-1))),IF(M898="WON",((((F898-1)*J898)*'complete results log'!$B$2)+('complete results log'!$B$2*(F898-1))),IF(M898="PLACED",((((F898-1)*J898)*'complete results log'!$B$2)-'complete results log'!$B$2),IF(J898=0,-'complete results log'!$B$2,IF(J898=0,-'complete results log'!$B$2,-('complete results log'!$B$2*2)))))))*E898</f>
        <v>-0</v>
      </c>
      <c r="S898" s="3"/>
      <c r="T898" s="3"/>
      <c r="U898" s="3"/>
      <c r="V898" s="3"/>
      <c r="W898" s="3"/>
      <c r="X898" s="3"/>
      <c r="Y898" s="3"/>
      <c r="Z898" s="3"/>
    </row>
    <row ht="12" customHeight="1" r="899">
      <c r="A899" s="26"/>
      <c r="B899" s="28"/>
      <c r="C899" s="29"/>
      <c r="D899" s="29"/>
      <c r="E899" s="29"/>
      <c r="F899" s="29"/>
      <c r="G899" s="29"/>
      <c r="H899" s="43"/>
      <c r="I899" s="43"/>
      <c r="J899" s="43"/>
      <c r="K899" s="29"/>
      <c r="L899" s="29"/>
      <c r="M899" s="20"/>
      <c r="N899" s="45">
        <f>((G899-1)*(1-(IF(H899="no",0,'complete results log'!$B$3)))+1)</f>
        <v>0.05</v>
      </c>
      <c r="O899" s="45">
        <f>E899*IF(I899="yes",2,1)</f>
        <v>0</v>
      </c>
      <c r="P899" s="46">
        <f>(IF(M899="WON-EW",((((N899-1)*J899)*'complete results log'!$B$2)+('complete results log'!$B$2*(N899-1))),IF(M899="WON",((((N899-1)*J899)*'complete results log'!$B$2)+('complete results log'!$B$2*(N899-1))),IF(M899="PLACED",((((N899-1)*J899)*'complete results log'!$B$2)-'complete results log'!$B$2),IF(J899=0,-'complete results log'!$B$2,IF(J899=0,-'complete results log'!$B$2,-('complete results log'!$B$2*2)))))))*E899</f>
        <v>-0</v>
      </c>
      <c r="Q899" s="46">
        <f>(IF(M899="WON-EW",(((K899-1)*'complete results log'!$B$2)*(1-$B$3))+(((L899-1)*'complete results log'!$B$2)*(1-$B$3)),IF(M899="WON",(((K899-1)*'complete results log'!$B$2)*(1-$B$3)),IF(M899="PLACED",(((L899-1)*'complete results log'!$B$2)*(1-$B$3))-'complete results log'!$B$2,IF(J899=0,-'complete results log'!$B$2,-('complete results log'!$B$2*2))))))*E899</f>
        <v>-0</v>
      </c>
      <c r="R899" s="46">
        <f>(IF(M899="WON-EW",((((F899-1)*J899)*'complete results log'!$B$2)+('complete results log'!$B$2*(F899-1))),IF(M899="WON",((((F899-1)*J899)*'complete results log'!$B$2)+('complete results log'!$B$2*(F899-1))),IF(M899="PLACED",((((F899-1)*J899)*'complete results log'!$B$2)-'complete results log'!$B$2),IF(J899=0,-'complete results log'!$B$2,IF(J899=0,-'complete results log'!$B$2,-('complete results log'!$B$2*2)))))))*E899</f>
        <v>-0</v>
      </c>
      <c r="S899" s="3"/>
      <c r="T899" s="3"/>
      <c r="U899" s="3"/>
      <c r="V899" s="3"/>
      <c r="W899" s="3"/>
      <c r="X899" s="3"/>
      <c r="Y899" s="3"/>
      <c r="Z899" s="3"/>
    </row>
    <row ht="12" customHeight="1" r="900">
      <c r="A900" s="26"/>
      <c r="B900" s="28"/>
      <c r="C900" s="29"/>
      <c r="D900" s="29"/>
      <c r="E900" s="29"/>
      <c r="F900" s="29"/>
      <c r="G900" s="29"/>
      <c r="H900" s="43"/>
      <c r="I900" s="43"/>
      <c r="J900" s="43"/>
      <c r="K900" s="29"/>
      <c r="L900" s="29"/>
      <c r="M900" s="20"/>
      <c r="N900" s="45">
        <f>((G900-1)*(1-(IF(H900="no",0,'complete results log'!$B$3)))+1)</f>
        <v>0.05</v>
      </c>
      <c r="O900" s="45">
        <f>E900*IF(I900="yes",2,1)</f>
        <v>0</v>
      </c>
      <c r="P900" s="46">
        <f>(IF(M900="WON-EW",((((N900-1)*J900)*'complete results log'!$B$2)+('complete results log'!$B$2*(N900-1))),IF(M900="WON",((((N900-1)*J900)*'complete results log'!$B$2)+('complete results log'!$B$2*(N900-1))),IF(M900="PLACED",((((N900-1)*J900)*'complete results log'!$B$2)-'complete results log'!$B$2),IF(J900=0,-'complete results log'!$B$2,IF(J900=0,-'complete results log'!$B$2,-('complete results log'!$B$2*2)))))))*E900</f>
        <v>-0</v>
      </c>
      <c r="Q900" s="46">
        <f>(IF(M900="WON-EW",(((K900-1)*'complete results log'!$B$2)*(1-$B$3))+(((L900-1)*'complete results log'!$B$2)*(1-$B$3)),IF(M900="WON",(((K900-1)*'complete results log'!$B$2)*(1-$B$3)),IF(M900="PLACED",(((L900-1)*'complete results log'!$B$2)*(1-$B$3))-'complete results log'!$B$2,IF(J900=0,-'complete results log'!$B$2,-('complete results log'!$B$2*2))))))*E900</f>
        <v>-0</v>
      </c>
      <c r="R900" s="46">
        <f>(IF(M900="WON-EW",((((F900-1)*J900)*'complete results log'!$B$2)+('complete results log'!$B$2*(F900-1))),IF(M900="WON",((((F900-1)*J900)*'complete results log'!$B$2)+('complete results log'!$B$2*(F900-1))),IF(M900="PLACED",((((F900-1)*J900)*'complete results log'!$B$2)-'complete results log'!$B$2),IF(J900=0,-'complete results log'!$B$2,IF(J900=0,-'complete results log'!$B$2,-('complete results log'!$B$2*2)))))))*E900</f>
        <v>-0</v>
      </c>
      <c r="S900" s="3"/>
      <c r="T900" s="3"/>
      <c r="U900" s="3"/>
      <c r="V900" s="3"/>
      <c r="W900" s="3"/>
      <c r="X900" s="3"/>
      <c r="Y900" s="3"/>
      <c r="Z900" s="3"/>
    </row>
    <row ht="12" customHeight="1" r="901">
      <c r="A901" s="26"/>
      <c r="B901" s="28"/>
      <c r="C901" s="29"/>
      <c r="D901" s="29"/>
      <c r="E901" s="29"/>
      <c r="F901" s="29"/>
      <c r="G901" s="29"/>
      <c r="H901" s="43"/>
      <c r="I901" s="43"/>
      <c r="J901" s="43"/>
      <c r="K901" s="29"/>
      <c r="L901" s="29"/>
      <c r="M901" s="20"/>
      <c r="N901" s="45">
        <f>((G901-1)*(1-(IF(H901="no",0,'complete results log'!$B$3)))+1)</f>
        <v>0.05</v>
      </c>
      <c r="O901" s="45">
        <f>E901*IF(I901="yes",2,1)</f>
        <v>0</v>
      </c>
      <c r="P901" s="46">
        <f>(IF(M901="WON-EW",((((N901-1)*J901)*'complete results log'!$B$2)+('complete results log'!$B$2*(N901-1))),IF(M901="WON",((((N901-1)*J901)*'complete results log'!$B$2)+('complete results log'!$B$2*(N901-1))),IF(M901="PLACED",((((N901-1)*J901)*'complete results log'!$B$2)-'complete results log'!$B$2),IF(J901=0,-'complete results log'!$B$2,IF(J901=0,-'complete results log'!$B$2,-('complete results log'!$B$2*2)))))))*E901</f>
        <v>-0</v>
      </c>
      <c r="Q901" s="46">
        <f>(IF(M901="WON-EW",(((K901-1)*'complete results log'!$B$2)*(1-$B$3))+(((L901-1)*'complete results log'!$B$2)*(1-$B$3)),IF(M901="WON",(((K901-1)*'complete results log'!$B$2)*(1-$B$3)),IF(M901="PLACED",(((L901-1)*'complete results log'!$B$2)*(1-$B$3))-'complete results log'!$B$2,IF(J901=0,-'complete results log'!$B$2,-('complete results log'!$B$2*2))))))*E901</f>
        <v>-0</v>
      </c>
      <c r="R901" s="46">
        <f>(IF(M901="WON-EW",((((F901-1)*J901)*'complete results log'!$B$2)+('complete results log'!$B$2*(F901-1))),IF(M901="WON",((((F901-1)*J901)*'complete results log'!$B$2)+('complete results log'!$B$2*(F901-1))),IF(M901="PLACED",((((F901-1)*J901)*'complete results log'!$B$2)-'complete results log'!$B$2),IF(J901=0,-'complete results log'!$B$2,IF(J901=0,-'complete results log'!$B$2,-('complete results log'!$B$2*2)))))))*E901</f>
        <v>-0</v>
      </c>
      <c r="S901" s="3"/>
      <c r="T901" s="3"/>
      <c r="U901" s="3"/>
      <c r="V901" s="3"/>
      <c r="W901" s="3"/>
      <c r="X901" s="3"/>
      <c r="Y901" s="3"/>
      <c r="Z901" s="3"/>
    </row>
    <row ht="12" customHeight="1" r="902">
      <c r="A902" s="26"/>
      <c r="B902" s="28"/>
      <c r="C902" s="29"/>
      <c r="D902" s="29"/>
      <c r="E902" s="29"/>
      <c r="F902" s="29"/>
      <c r="G902" s="29"/>
      <c r="H902" s="43"/>
      <c r="I902" s="43"/>
      <c r="J902" s="43"/>
      <c r="K902" s="29"/>
      <c r="L902" s="29"/>
      <c r="M902" s="20"/>
      <c r="N902" s="45">
        <f>((G902-1)*(1-(IF(H902="no",0,'complete results log'!$B$3)))+1)</f>
        <v>0.05</v>
      </c>
      <c r="O902" s="45">
        <f>E902*IF(I902="yes",2,1)</f>
        <v>0</v>
      </c>
      <c r="P902" s="46">
        <f>(IF(M902="WON-EW",((((N902-1)*J902)*'complete results log'!$B$2)+('complete results log'!$B$2*(N902-1))),IF(M902="WON",((((N902-1)*J902)*'complete results log'!$B$2)+('complete results log'!$B$2*(N902-1))),IF(M902="PLACED",((((N902-1)*J902)*'complete results log'!$B$2)-'complete results log'!$B$2),IF(J902=0,-'complete results log'!$B$2,IF(J902=0,-'complete results log'!$B$2,-('complete results log'!$B$2*2)))))))*E902</f>
        <v>-0</v>
      </c>
      <c r="Q902" s="46">
        <f>(IF(M902="WON-EW",(((K902-1)*'complete results log'!$B$2)*(1-$B$3))+(((L902-1)*'complete results log'!$B$2)*(1-$B$3)),IF(M902="WON",(((K902-1)*'complete results log'!$B$2)*(1-$B$3)),IF(M902="PLACED",(((L902-1)*'complete results log'!$B$2)*(1-$B$3))-'complete results log'!$B$2,IF(J902=0,-'complete results log'!$B$2,-('complete results log'!$B$2*2))))))*E902</f>
        <v>-0</v>
      </c>
      <c r="R902" s="46">
        <f>(IF(M902="WON-EW",((((F902-1)*J902)*'complete results log'!$B$2)+('complete results log'!$B$2*(F902-1))),IF(M902="WON",((((F902-1)*J902)*'complete results log'!$B$2)+('complete results log'!$B$2*(F902-1))),IF(M902="PLACED",((((F902-1)*J902)*'complete results log'!$B$2)-'complete results log'!$B$2),IF(J902=0,-'complete results log'!$B$2,IF(J902=0,-'complete results log'!$B$2,-('complete results log'!$B$2*2)))))))*E902</f>
        <v>-0</v>
      </c>
      <c r="S902" s="3"/>
      <c r="T902" s="3"/>
      <c r="U902" s="3"/>
      <c r="V902" s="3"/>
      <c r="W902" s="3"/>
      <c r="X902" s="3"/>
      <c r="Y902" s="3"/>
      <c r="Z902" s="3"/>
    </row>
    <row ht="12" customHeight="1" r="903">
      <c r="A903" s="26"/>
      <c r="B903" s="28"/>
      <c r="C903" s="29"/>
      <c r="D903" s="29"/>
      <c r="E903" s="29"/>
      <c r="F903" s="29"/>
      <c r="G903" s="29"/>
      <c r="H903" s="43"/>
      <c r="I903" s="43"/>
      <c r="J903" s="43"/>
      <c r="K903" s="29"/>
      <c r="L903" s="29"/>
      <c r="M903" s="20"/>
      <c r="N903" s="45">
        <f>((G903-1)*(1-(IF(H903="no",0,'complete results log'!$B$3)))+1)</f>
        <v>0.05</v>
      </c>
      <c r="O903" s="45">
        <f>E903*IF(I903="yes",2,1)</f>
        <v>0</v>
      </c>
      <c r="P903" s="46">
        <f>(IF(M903="WON-EW",((((N903-1)*J903)*'complete results log'!$B$2)+('complete results log'!$B$2*(N903-1))),IF(M903="WON",((((N903-1)*J903)*'complete results log'!$B$2)+('complete results log'!$B$2*(N903-1))),IF(M903="PLACED",((((N903-1)*J903)*'complete results log'!$B$2)-'complete results log'!$B$2),IF(J903=0,-'complete results log'!$B$2,IF(J903=0,-'complete results log'!$B$2,-('complete results log'!$B$2*2)))))))*E903</f>
        <v>-0</v>
      </c>
      <c r="Q903" s="46">
        <f>(IF(M903="WON-EW",(((K903-1)*'complete results log'!$B$2)*(1-$B$3))+(((L903-1)*'complete results log'!$B$2)*(1-$B$3)),IF(M903="WON",(((K903-1)*'complete results log'!$B$2)*(1-$B$3)),IF(M903="PLACED",(((L903-1)*'complete results log'!$B$2)*(1-$B$3))-'complete results log'!$B$2,IF(J903=0,-'complete results log'!$B$2,-('complete results log'!$B$2*2))))))*E903</f>
        <v>-0</v>
      </c>
      <c r="R903" s="46">
        <f>(IF(M903="WON-EW",((((F903-1)*J903)*'complete results log'!$B$2)+('complete results log'!$B$2*(F903-1))),IF(M903="WON",((((F903-1)*J903)*'complete results log'!$B$2)+('complete results log'!$B$2*(F903-1))),IF(M903="PLACED",((((F903-1)*J903)*'complete results log'!$B$2)-'complete results log'!$B$2),IF(J903=0,-'complete results log'!$B$2,IF(J903=0,-'complete results log'!$B$2,-('complete results log'!$B$2*2)))))))*E903</f>
        <v>-0</v>
      </c>
      <c r="S903" s="3"/>
      <c r="T903" s="3"/>
      <c r="U903" s="3"/>
      <c r="V903" s="3"/>
      <c r="W903" s="3"/>
      <c r="X903" s="3"/>
      <c r="Y903" s="3"/>
      <c r="Z903" s="3"/>
    </row>
    <row ht="12" customHeight="1" r="904">
      <c r="A904" s="26"/>
      <c r="B904" s="28"/>
      <c r="C904" s="29"/>
      <c r="D904" s="29"/>
      <c r="E904" s="29"/>
      <c r="F904" s="29"/>
      <c r="G904" s="29"/>
      <c r="H904" s="43"/>
      <c r="I904" s="43"/>
      <c r="J904" s="43"/>
      <c r="K904" s="29"/>
      <c r="L904" s="29"/>
      <c r="M904" s="20"/>
      <c r="N904" s="45">
        <f>((G904-1)*(1-(IF(H904="no",0,'complete results log'!$B$3)))+1)</f>
        <v>0.05</v>
      </c>
      <c r="O904" s="45">
        <f>E904*IF(I904="yes",2,1)</f>
        <v>0</v>
      </c>
      <c r="P904" s="46">
        <f>(IF(M904="WON-EW",((((N904-1)*J904)*'complete results log'!$B$2)+('complete results log'!$B$2*(N904-1))),IF(M904="WON",((((N904-1)*J904)*'complete results log'!$B$2)+('complete results log'!$B$2*(N904-1))),IF(M904="PLACED",((((N904-1)*J904)*'complete results log'!$B$2)-'complete results log'!$B$2),IF(J904=0,-'complete results log'!$B$2,IF(J904=0,-'complete results log'!$B$2,-('complete results log'!$B$2*2)))))))*E904</f>
        <v>-0</v>
      </c>
      <c r="Q904" s="46">
        <f>(IF(M904="WON-EW",(((K904-1)*'complete results log'!$B$2)*(1-$B$3))+(((L904-1)*'complete results log'!$B$2)*(1-$B$3)),IF(M904="WON",(((K904-1)*'complete results log'!$B$2)*(1-$B$3)),IF(M904="PLACED",(((L904-1)*'complete results log'!$B$2)*(1-$B$3))-'complete results log'!$B$2,IF(J904=0,-'complete results log'!$B$2,-('complete results log'!$B$2*2))))))*E904</f>
        <v>-0</v>
      </c>
      <c r="R904" s="46">
        <f>(IF(M904="WON-EW",((((F904-1)*J904)*'complete results log'!$B$2)+('complete results log'!$B$2*(F904-1))),IF(M904="WON",((((F904-1)*J904)*'complete results log'!$B$2)+('complete results log'!$B$2*(F904-1))),IF(M904="PLACED",((((F904-1)*J904)*'complete results log'!$B$2)-'complete results log'!$B$2),IF(J904=0,-'complete results log'!$B$2,IF(J904=0,-'complete results log'!$B$2,-('complete results log'!$B$2*2)))))))*E904</f>
        <v>-0</v>
      </c>
      <c r="S904" s="3"/>
      <c r="T904" s="3"/>
      <c r="U904" s="3"/>
      <c r="V904" s="3"/>
      <c r="W904" s="3"/>
      <c r="X904" s="3"/>
      <c r="Y904" s="3"/>
      <c r="Z904" s="3"/>
    </row>
    <row ht="12" customHeight="1" r="905">
      <c r="A905" s="26"/>
      <c r="B905" s="28"/>
      <c r="C905" s="29"/>
      <c r="D905" s="29"/>
      <c r="E905" s="29"/>
      <c r="F905" s="29"/>
      <c r="G905" s="29"/>
      <c r="H905" s="43"/>
      <c r="I905" s="43"/>
      <c r="J905" s="43"/>
      <c r="K905" s="29"/>
      <c r="L905" s="29"/>
      <c r="M905" s="20"/>
      <c r="N905" s="45">
        <f>((G905-1)*(1-(IF(H905="no",0,'complete results log'!$B$3)))+1)</f>
        <v>0.05</v>
      </c>
      <c r="O905" s="45">
        <f>E905*IF(I905="yes",2,1)</f>
        <v>0</v>
      </c>
      <c r="P905" s="46">
        <f>(IF(M905="WON-EW",((((N905-1)*J905)*'complete results log'!$B$2)+('complete results log'!$B$2*(N905-1))),IF(M905="WON",((((N905-1)*J905)*'complete results log'!$B$2)+('complete results log'!$B$2*(N905-1))),IF(M905="PLACED",((((N905-1)*J905)*'complete results log'!$B$2)-'complete results log'!$B$2),IF(J905=0,-'complete results log'!$B$2,IF(J905=0,-'complete results log'!$B$2,-('complete results log'!$B$2*2)))))))*E905</f>
        <v>-0</v>
      </c>
      <c r="Q905" s="46">
        <f>(IF(M905="WON-EW",(((K905-1)*'complete results log'!$B$2)*(1-$B$3))+(((L905-1)*'complete results log'!$B$2)*(1-$B$3)),IF(M905="WON",(((K905-1)*'complete results log'!$B$2)*(1-$B$3)),IF(M905="PLACED",(((L905-1)*'complete results log'!$B$2)*(1-$B$3))-'complete results log'!$B$2,IF(J905=0,-'complete results log'!$B$2,-('complete results log'!$B$2*2))))))*E905</f>
        <v>-0</v>
      </c>
      <c r="R905" s="46">
        <f>(IF(M905="WON-EW",((((F905-1)*J905)*'complete results log'!$B$2)+('complete results log'!$B$2*(F905-1))),IF(M905="WON",((((F905-1)*J905)*'complete results log'!$B$2)+('complete results log'!$B$2*(F905-1))),IF(M905="PLACED",((((F905-1)*J905)*'complete results log'!$B$2)-'complete results log'!$B$2),IF(J905=0,-'complete results log'!$B$2,IF(J905=0,-'complete results log'!$B$2,-('complete results log'!$B$2*2)))))))*E905</f>
        <v>-0</v>
      </c>
      <c r="S905" s="3"/>
      <c r="T905" s="3"/>
      <c r="U905" s="3"/>
      <c r="V905" s="3"/>
      <c r="W905" s="3"/>
      <c r="X905" s="3"/>
      <c r="Y905" s="3"/>
      <c r="Z905" s="3"/>
    </row>
    <row ht="12" customHeight="1" r="906">
      <c r="A906" s="26"/>
      <c r="B906" s="28"/>
      <c r="C906" s="29"/>
      <c r="D906" s="29"/>
      <c r="E906" s="29"/>
      <c r="F906" s="29"/>
      <c r="G906" s="29"/>
      <c r="H906" s="43"/>
      <c r="I906" s="43"/>
      <c r="J906" s="43"/>
      <c r="K906" s="29"/>
      <c r="L906" s="29"/>
      <c r="M906" s="20"/>
      <c r="N906" s="45">
        <f>((G906-1)*(1-(IF(H906="no",0,'complete results log'!$B$3)))+1)</f>
        <v>0.05</v>
      </c>
      <c r="O906" s="45">
        <f>E906*IF(I906="yes",2,1)</f>
        <v>0</v>
      </c>
      <c r="P906" s="46">
        <f>(IF(M906="WON-EW",((((N906-1)*J906)*'complete results log'!$B$2)+('complete results log'!$B$2*(N906-1))),IF(M906="WON",((((N906-1)*J906)*'complete results log'!$B$2)+('complete results log'!$B$2*(N906-1))),IF(M906="PLACED",((((N906-1)*J906)*'complete results log'!$B$2)-'complete results log'!$B$2),IF(J906=0,-'complete results log'!$B$2,IF(J906=0,-'complete results log'!$B$2,-('complete results log'!$B$2*2)))))))*E906</f>
        <v>-0</v>
      </c>
      <c r="Q906" s="46">
        <f>(IF(M906="WON-EW",(((K906-1)*'complete results log'!$B$2)*(1-$B$3))+(((L906-1)*'complete results log'!$B$2)*(1-$B$3)),IF(M906="WON",(((K906-1)*'complete results log'!$B$2)*(1-$B$3)),IF(M906="PLACED",(((L906-1)*'complete results log'!$B$2)*(1-$B$3))-'complete results log'!$B$2,IF(J906=0,-'complete results log'!$B$2,-('complete results log'!$B$2*2))))))*E906</f>
        <v>-0</v>
      </c>
      <c r="R906" s="46">
        <f>(IF(M906="WON-EW",((((F906-1)*J906)*'complete results log'!$B$2)+('complete results log'!$B$2*(F906-1))),IF(M906="WON",((((F906-1)*J906)*'complete results log'!$B$2)+('complete results log'!$B$2*(F906-1))),IF(M906="PLACED",((((F906-1)*J906)*'complete results log'!$B$2)-'complete results log'!$B$2),IF(J906=0,-'complete results log'!$B$2,IF(J906=0,-'complete results log'!$B$2,-('complete results log'!$B$2*2)))))))*E906</f>
        <v>-0</v>
      </c>
      <c r="S906" s="3"/>
      <c r="T906" s="3"/>
      <c r="U906" s="3"/>
      <c r="V906" s="3"/>
      <c r="W906" s="3"/>
      <c r="X906" s="3"/>
      <c r="Y906" s="3"/>
      <c r="Z906" s="3"/>
    </row>
    <row ht="12" customHeight="1" r="907">
      <c r="A907" s="26"/>
      <c r="B907" s="28"/>
      <c r="C907" s="29"/>
      <c r="D907" s="29"/>
      <c r="E907" s="29"/>
      <c r="F907" s="29"/>
      <c r="G907" s="29"/>
      <c r="H907" s="43"/>
      <c r="I907" s="43"/>
      <c r="J907" s="43"/>
      <c r="K907" s="29"/>
      <c r="L907" s="29"/>
      <c r="M907" s="20"/>
      <c r="N907" s="45">
        <f>((G907-1)*(1-(IF(H907="no",0,'complete results log'!$B$3)))+1)</f>
        <v>0.05</v>
      </c>
      <c r="O907" s="45">
        <f>E907*IF(I907="yes",2,1)</f>
        <v>0</v>
      </c>
      <c r="P907" s="46">
        <f>(IF(M907="WON-EW",((((N907-1)*J907)*'complete results log'!$B$2)+('complete results log'!$B$2*(N907-1))),IF(M907="WON",((((N907-1)*J907)*'complete results log'!$B$2)+('complete results log'!$B$2*(N907-1))),IF(M907="PLACED",((((N907-1)*J907)*'complete results log'!$B$2)-'complete results log'!$B$2),IF(J907=0,-'complete results log'!$B$2,IF(J907=0,-'complete results log'!$B$2,-('complete results log'!$B$2*2)))))))*E907</f>
        <v>-0</v>
      </c>
      <c r="Q907" s="46">
        <f>(IF(M907="WON-EW",(((K907-1)*'complete results log'!$B$2)*(1-$B$3))+(((L907-1)*'complete results log'!$B$2)*(1-$B$3)),IF(M907="WON",(((K907-1)*'complete results log'!$B$2)*(1-$B$3)),IF(M907="PLACED",(((L907-1)*'complete results log'!$B$2)*(1-$B$3))-'complete results log'!$B$2,IF(J907=0,-'complete results log'!$B$2,-('complete results log'!$B$2*2))))))*E907</f>
        <v>-0</v>
      </c>
      <c r="R907" s="46">
        <f>(IF(M907="WON-EW",((((F907-1)*J907)*'complete results log'!$B$2)+('complete results log'!$B$2*(F907-1))),IF(M907="WON",((((F907-1)*J907)*'complete results log'!$B$2)+('complete results log'!$B$2*(F907-1))),IF(M907="PLACED",((((F907-1)*J907)*'complete results log'!$B$2)-'complete results log'!$B$2),IF(J907=0,-'complete results log'!$B$2,IF(J907=0,-'complete results log'!$B$2,-('complete results log'!$B$2*2)))))))*E907</f>
        <v>-0</v>
      </c>
      <c r="S907" s="3"/>
      <c r="T907" s="3"/>
      <c r="U907" s="3"/>
      <c r="V907" s="3"/>
      <c r="W907" s="3"/>
      <c r="X907" s="3"/>
      <c r="Y907" s="3"/>
      <c r="Z907" s="3"/>
    </row>
    <row ht="12" customHeight="1" r="908">
      <c r="A908" s="26"/>
      <c r="B908" s="28"/>
      <c r="C908" s="29"/>
      <c r="D908" s="29"/>
      <c r="E908" s="29"/>
      <c r="F908" s="29"/>
      <c r="G908" s="29"/>
      <c r="H908" s="43"/>
      <c r="I908" s="43"/>
      <c r="J908" s="43"/>
      <c r="K908" s="29"/>
      <c r="L908" s="29"/>
      <c r="M908" s="20"/>
      <c r="N908" s="45">
        <f>((G908-1)*(1-(IF(H908="no",0,'complete results log'!$B$3)))+1)</f>
        <v>0.05</v>
      </c>
      <c r="O908" s="45">
        <f>E908*IF(I908="yes",2,1)</f>
        <v>0</v>
      </c>
      <c r="P908" s="46">
        <f>(IF(M908="WON-EW",((((N908-1)*J908)*'complete results log'!$B$2)+('complete results log'!$B$2*(N908-1))),IF(M908="WON",((((N908-1)*J908)*'complete results log'!$B$2)+('complete results log'!$B$2*(N908-1))),IF(M908="PLACED",((((N908-1)*J908)*'complete results log'!$B$2)-'complete results log'!$B$2),IF(J908=0,-'complete results log'!$B$2,IF(J908=0,-'complete results log'!$B$2,-('complete results log'!$B$2*2)))))))*E908</f>
        <v>-0</v>
      </c>
      <c r="Q908" s="46">
        <f>(IF(M908="WON-EW",(((K908-1)*'complete results log'!$B$2)*(1-$B$3))+(((L908-1)*'complete results log'!$B$2)*(1-$B$3)),IF(M908="WON",(((K908-1)*'complete results log'!$B$2)*(1-$B$3)),IF(M908="PLACED",(((L908-1)*'complete results log'!$B$2)*(1-$B$3))-'complete results log'!$B$2,IF(J908=0,-'complete results log'!$B$2,-('complete results log'!$B$2*2))))))*E908</f>
        <v>-0</v>
      </c>
      <c r="R908" s="46">
        <f>(IF(M908="WON-EW",((((F908-1)*J908)*'complete results log'!$B$2)+('complete results log'!$B$2*(F908-1))),IF(M908="WON",((((F908-1)*J908)*'complete results log'!$B$2)+('complete results log'!$B$2*(F908-1))),IF(M908="PLACED",((((F908-1)*J908)*'complete results log'!$B$2)-'complete results log'!$B$2),IF(J908=0,-'complete results log'!$B$2,IF(J908=0,-'complete results log'!$B$2,-('complete results log'!$B$2*2)))))))*E908</f>
        <v>-0</v>
      </c>
      <c r="S908" s="3"/>
      <c r="T908" s="3"/>
      <c r="U908" s="3"/>
      <c r="V908" s="3"/>
      <c r="W908" s="3"/>
      <c r="X908" s="3"/>
      <c r="Y908" s="3"/>
      <c r="Z908" s="3"/>
    </row>
    <row ht="12" customHeight="1" r="909">
      <c r="A909" s="26"/>
      <c r="B909" s="28"/>
      <c r="C909" s="29"/>
      <c r="D909" s="29"/>
      <c r="E909" s="29"/>
      <c r="F909" s="29"/>
      <c r="G909" s="29"/>
      <c r="H909" s="43"/>
      <c r="I909" s="43"/>
      <c r="J909" s="43"/>
      <c r="K909" s="29"/>
      <c r="L909" s="29"/>
      <c r="M909" s="20"/>
      <c r="N909" s="45">
        <f>((G909-1)*(1-(IF(H909="no",0,'complete results log'!$B$3)))+1)</f>
        <v>0.05</v>
      </c>
      <c r="O909" s="45">
        <f>E909*IF(I909="yes",2,1)</f>
        <v>0</v>
      </c>
      <c r="P909" s="46">
        <f>(IF(M909="WON-EW",((((N909-1)*J909)*'complete results log'!$B$2)+('complete results log'!$B$2*(N909-1))),IF(M909="WON",((((N909-1)*J909)*'complete results log'!$B$2)+('complete results log'!$B$2*(N909-1))),IF(M909="PLACED",((((N909-1)*J909)*'complete results log'!$B$2)-'complete results log'!$B$2),IF(J909=0,-'complete results log'!$B$2,IF(J909=0,-'complete results log'!$B$2,-('complete results log'!$B$2*2)))))))*E909</f>
        <v>-0</v>
      </c>
      <c r="Q909" s="46">
        <f>(IF(M909="WON-EW",(((K909-1)*'complete results log'!$B$2)*(1-$B$3))+(((L909-1)*'complete results log'!$B$2)*(1-$B$3)),IF(M909="WON",(((K909-1)*'complete results log'!$B$2)*(1-$B$3)),IF(M909="PLACED",(((L909-1)*'complete results log'!$B$2)*(1-$B$3))-'complete results log'!$B$2,IF(J909=0,-'complete results log'!$B$2,-('complete results log'!$B$2*2))))))*E909</f>
        <v>-0</v>
      </c>
      <c r="R909" s="46">
        <f>(IF(M909="WON-EW",((((F909-1)*J909)*'complete results log'!$B$2)+('complete results log'!$B$2*(F909-1))),IF(M909="WON",((((F909-1)*J909)*'complete results log'!$B$2)+('complete results log'!$B$2*(F909-1))),IF(M909="PLACED",((((F909-1)*J909)*'complete results log'!$B$2)-'complete results log'!$B$2),IF(J909=0,-'complete results log'!$B$2,IF(J909=0,-'complete results log'!$B$2,-('complete results log'!$B$2*2)))))))*E909</f>
        <v>-0</v>
      </c>
      <c r="S909" s="3"/>
      <c r="T909" s="3"/>
      <c r="U909" s="3"/>
      <c r="V909" s="3"/>
      <c r="W909" s="3"/>
      <c r="X909" s="3"/>
      <c r="Y909" s="3"/>
      <c r="Z909" s="3"/>
    </row>
    <row ht="12" customHeight="1" r="910">
      <c r="A910" s="26"/>
      <c r="B910" s="28"/>
      <c r="C910" s="29"/>
      <c r="D910" s="29"/>
      <c r="E910" s="29"/>
      <c r="F910" s="29"/>
      <c r="G910" s="29"/>
      <c r="H910" s="43"/>
      <c r="I910" s="43"/>
      <c r="J910" s="43"/>
      <c r="K910" s="29"/>
      <c r="L910" s="29"/>
      <c r="M910" s="20"/>
      <c r="N910" s="45">
        <f>((G910-1)*(1-(IF(H910="no",0,'complete results log'!$B$3)))+1)</f>
        <v>0.05</v>
      </c>
      <c r="O910" s="45">
        <f>E910*IF(I910="yes",2,1)</f>
        <v>0</v>
      </c>
      <c r="P910" s="46">
        <f>(IF(M910="WON-EW",((((N910-1)*J910)*'complete results log'!$B$2)+('complete results log'!$B$2*(N910-1))),IF(M910="WON",((((N910-1)*J910)*'complete results log'!$B$2)+('complete results log'!$B$2*(N910-1))),IF(M910="PLACED",((((N910-1)*J910)*'complete results log'!$B$2)-'complete results log'!$B$2),IF(J910=0,-'complete results log'!$B$2,IF(J910=0,-'complete results log'!$B$2,-('complete results log'!$B$2*2)))))))*E910</f>
        <v>-0</v>
      </c>
      <c r="Q910" s="46">
        <f>(IF(M910="WON-EW",(((K910-1)*'complete results log'!$B$2)*(1-$B$3))+(((L910-1)*'complete results log'!$B$2)*(1-$B$3)),IF(M910="WON",(((K910-1)*'complete results log'!$B$2)*(1-$B$3)),IF(M910="PLACED",(((L910-1)*'complete results log'!$B$2)*(1-$B$3))-'complete results log'!$B$2,IF(J910=0,-'complete results log'!$B$2,-('complete results log'!$B$2*2))))))*E910</f>
        <v>-0</v>
      </c>
      <c r="R910" s="46">
        <f>(IF(M910="WON-EW",((((F910-1)*J910)*'complete results log'!$B$2)+('complete results log'!$B$2*(F910-1))),IF(M910="WON",((((F910-1)*J910)*'complete results log'!$B$2)+('complete results log'!$B$2*(F910-1))),IF(M910="PLACED",((((F910-1)*J910)*'complete results log'!$B$2)-'complete results log'!$B$2),IF(J910=0,-'complete results log'!$B$2,IF(J910=0,-'complete results log'!$B$2,-('complete results log'!$B$2*2)))))))*E910</f>
        <v>-0</v>
      </c>
      <c r="S910" s="3"/>
      <c r="T910" s="3"/>
      <c r="U910" s="3"/>
      <c r="V910" s="3"/>
      <c r="W910" s="3"/>
      <c r="X910" s="3"/>
      <c r="Y910" s="3"/>
      <c r="Z910" s="3"/>
    </row>
    <row ht="12" customHeight="1" r="911">
      <c r="A911" s="26"/>
      <c r="B911" s="28"/>
      <c r="C911" s="29"/>
      <c r="D911" s="29"/>
      <c r="E911" s="29"/>
      <c r="F911" s="29"/>
      <c r="G911" s="29"/>
      <c r="H911" s="43"/>
      <c r="I911" s="43"/>
      <c r="J911" s="43"/>
      <c r="K911" s="29"/>
      <c r="L911" s="29"/>
      <c r="M911" s="20"/>
      <c r="N911" s="45">
        <f>((G911-1)*(1-(IF(H911="no",0,'complete results log'!$B$3)))+1)</f>
        <v>0.05</v>
      </c>
      <c r="O911" s="45">
        <f>E911*IF(I911="yes",2,1)</f>
        <v>0</v>
      </c>
      <c r="P911" s="46">
        <f>(IF(M911="WON-EW",((((N911-1)*J911)*'complete results log'!$B$2)+('complete results log'!$B$2*(N911-1))),IF(M911="WON",((((N911-1)*J911)*'complete results log'!$B$2)+('complete results log'!$B$2*(N911-1))),IF(M911="PLACED",((((N911-1)*J911)*'complete results log'!$B$2)-'complete results log'!$B$2),IF(J911=0,-'complete results log'!$B$2,IF(J911=0,-'complete results log'!$B$2,-('complete results log'!$B$2*2)))))))*E911</f>
        <v>-0</v>
      </c>
      <c r="Q911" s="46">
        <f>(IF(M911="WON-EW",(((K911-1)*'complete results log'!$B$2)*(1-$B$3))+(((L911-1)*'complete results log'!$B$2)*(1-$B$3)),IF(M911="WON",(((K911-1)*'complete results log'!$B$2)*(1-$B$3)),IF(M911="PLACED",(((L911-1)*'complete results log'!$B$2)*(1-$B$3))-'complete results log'!$B$2,IF(J911=0,-'complete results log'!$B$2,-('complete results log'!$B$2*2))))))*E911</f>
        <v>-0</v>
      </c>
      <c r="R911" s="46">
        <f>(IF(M911="WON-EW",((((F911-1)*J911)*'complete results log'!$B$2)+('complete results log'!$B$2*(F911-1))),IF(M911="WON",((((F911-1)*J911)*'complete results log'!$B$2)+('complete results log'!$B$2*(F911-1))),IF(M911="PLACED",((((F911-1)*J911)*'complete results log'!$B$2)-'complete results log'!$B$2),IF(J911=0,-'complete results log'!$B$2,IF(J911=0,-'complete results log'!$B$2,-('complete results log'!$B$2*2)))))))*E911</f>
        <v>-0</v>
      </c>
      <c r="S911" s="3"/>
      <c r="T911" s="3"/>
      <c r="U911" s="3"/>
      <c r="V911" s="3"/>
      <c r="W911" s="3"/>
      <c r="X911" s="3"/>
      <c r="Y911" s="3"/>
      <c r="Z911" s="3"/>
    </row>
    <row ht="12" customHeight="1" r="912">
      <c r="A912" s="26"/>
      <c r="B912" s="28"/>
      <c r="C912" s="29"/>
      <c r="D912" s="29"/>
      <c r="E912" s="29"/>
      <c r="F912" s="29"/>
      <c r="G912" s="29"/>
      <c r="H912" s="43"/>
      <c r="I912" s="43"/>
      <c r="J912" s="43"/>
      <c r="K912" s="29"/>
      <c r="L912" s="29"/>
      <c r="M912" s="20"/>
      <c r="N912" s="45">
        <f>((G912-1)*(1-(IF(H912="no",0,'complete results log'!$B$3)))+1)</f>
        <v>0.05</v>
      </c>
      <c r="O912" s="45">
        <f>E912*IF(I912="yes",2,1)</f>
        <v>0</v>
      </c>
      <c r="P912" s="46">
        <f>(IF(M912="WON-EW",((((N912-1)*J912)*'complete results log'!$B$2)+('complete results log'!$B$2*(N912-1))),IF(M912="WON",((((N912-1)*J912)*'complete results log'!$B$2)+('complete results log'!$B$2*(N912-1))),IF(M912="PLACED",((((N912-1)*J912)*'complete results log'!$B$2)-'complete results log'!$B$2),IF(J912=0,-'complete results log'!$B$2,IF(J912=0,-'complete results log'!$B$2,-('complete results log'!$B$2*2)))))))*E912</f>
        <v>-0</v>
      </c>
      <c r="Q912" s="46">
        <f>(IF(M912="WON-EW",(((K912-1)*'complete results log'!$B$2)*(1-$B$3))+(((L912-1)*'complete results log'!$B$2)*(1-$B$3)),IF(M912="WON",(((K912-1)*'complete results log'!$B$2)*(1-$B$3)),IF(M912="PLACED",(((L912-1)*'complete results log'!$B$2)*(1-$B$3))-'complete results log'!$B$2,IF(J912=0,-'complete results log'!$B$2,-('complete results log'!$B$2*2))))))*E912</f>
        <v>-0</v>
      </c>
      <c r="R912" s="46">
        <f>(IF(M912="WON-EW",((((F912-1)*J912)*'complete results log'!$B$2)+('complete results log'!$B$2*(F912-1))),IF(M912="WON",((((F912-1)*J912)*'complete results log'!$B$2)+('complete results log'!$B$2*(F912-1))),IF(M912="PLACED",((((F912-1)*J912)*'complete results log'!$B$2)-'complete results log'!$B$2),IF(J912=0,-'complete results log'!$B$2,IF(J912=0,-'complete results log'!$B$2,-('complete results log'!$B$2*2)))))))*E912</f>
        <v>-0</v>
      </c>
      <c r="S912" s="3"/>
      <c r="T912" s="3"/>
      <c r="U912" s="3"/>
      <c r="V912" s="3"/>
      <c r="W912" s="3"/>
      <c r="X912" s="3"/>
      <c r="Y912" s="3"/>
      <c r="Z912" s="3"/>
    </row>
    <row ht="12" customHeight="1" r="913">
      <c r="A913" s="26"/>
      <c r="B913" s="28"/>
      <c r="C913" s="29"/>
      <c r="D913" s="29"/>
      <c r="E913" s="29"/>
      <c r="F913" s="29"/>
      <c r="G913" s="29"/>
      <c r="H913" s="43"/>
      <c r="I913" s="43"/>
      <c r="J913" s="43"/>
      <c r="K913" s="29"/>
      <c r="L913" s="29"/>
      <c r="M913" s="20"/>
      <c r="N913" s="45">
        <f>((G913-1)*(1-(IF(H913="no",0,'complete results log'!$B$3)))+1)</f>
        <v>0.05</v>
      </c>
      <c r="O913" s="45">
        <f>E913*IF(I913="yes",2,1)</f>
        <v>0</v>
      </c>
      <c r="P913" s="46">
        <f>(IF(M913="WON-EW",((((N913-1)*J913)*'complete results log'!$B$2)+('complete results log'!$B$2*(N913-1))),IF(M913="WON",((((N913-1)*J913)*'complete results log'!$B$2)+('complete results log'!$B$2*(N913-1))),IF(M913="PLACED",((((N913-1)*J913)*'complete results log'!$B$2)-'complete results log'!$B$2),IF(J913=0,-'complete results log'!$B$2,IF(J913=0,-'complete results log'!$B$2,-('complete results log'!$B$2*2)))))))*E913</f>
        <v>-0</v>
      </c>
      <c r="Q913" s="46">
        <f>(IF(M913="WON-EW",(((K913-1)*'complete results log'!$B$2)*(1-$B$3))+(((L913-1)*'complete results log'!$B$2)*(1-$B$3)),IF(M913="WON",(((K913-1)*'complete results log'!$B$2)*(1-$B$3)),IF(M913="PLACED",(((L913-1)*'complete results log'!$B$2)*(1-$B$3))-'complete results log'!$B$2,IF(J913=0,-'complete results log'!$B$2,-('complete results log'!$B$2*2))))))*E913</f>
        <v>-0</v>
      </c>
      <c r="R913" s="46">
        <f>(IF(M913="WON-EW",((((F913-1)*J913)*'complete results log'!$B$2)+('complete results log'!$B$2*(F913-1))),IF(M913="WON",((((F913-1)*J913)*'complete results log'!$B$2)+('complete results log'!$B$2*(F913-1))),IF(M913="PLACED",((((F913-1)*J913)*'complete results log'!$B$2)-'complete results log'!$B$2),IF(J913=0,-'complete results log'!$B$2,IF(J913=0,-'complete results log'!$B$2,-('complete results log'!$B$2*2)))))))*E913</f>
        <v>-0</v>
      </c>
      <c r="S913" s="3"/>
      <c r="T913" s="3"/>
      <c r="U913" s="3"/>
      <c r="V913" s="3"/>
      <c r="W913" s="3"/>
      <c r="X913" s="3"/>
      <c r="Y913" s="3"/>
      <c r="Z913" s="3"/>
    </row>
    <row ht="12" customHeight="1" r="914">
      <c r="A914" s="26"/>
      <c r="B914" s="28"/>
      <c r="C914" s="29"/>
      <c r="D914" s="29"/>
      <c r="E914" s="29"/>
      <c r="F914" s="29"/>
      <c r="G914" s="29"/>
      <c r="H914" s="43"/>
      <c r="I914" s="43"/>
      <c r="J914" s="43"/>
      <c r="K914" s="29"/>
      <c r="L914" s="29"/>
      <c r="M914" s="20"/>
      <c r="N914" s="45">
        <f>((G914-1)*(1-(IF(H914="no",0,'complete results log'!$B$3)))+1)</f>
        <v>0.05</v>
      </c>
      <c r="O914" s="45">
        <f>E914*IF(I914="yes",2,1)</f>
        <v>0</v>
      </c>
      <c r="P914" s="46">
        <f>(IF(M914="WON-EW",((((N914-1)*J914)*'complete results log'!$B$2)+('complete results log'!$B$2*(N914-1))),IF(M914="WON",((((N914-1)*J914)*'complete results log'!$B$2)+('complete results log'!$B$2*(N914-1))),IF(M914="PLACED",((((N914-1)*J914)*'complete results log'!$B$2)-'complete results log'!$B$2),IF(J914=0,-'complete results log'!$B$2,IF(J914=0,-'complete results log'!$B$2,-('complete results log'!$B$2*2)))))))*E914</f>
        <v>-0</v>
      </c>
      <c r="Q914" s="46">
        <f>(IF(M914="WON-EW",(((K914-1)*'complete results log'!$B$2)*(1-$B$3))+(((L914-1)*'complete results log'!$B$2)*(1-$B$3)),IF(M914="WON",(((K914-1)*'complete results log'!$B$2)*(1-$B$3)),IF(M914="PLACED",(((L914-1)*'complete results log'!$B$2)*(1-$B$3))-'complete results log'!$B$2,IF(J914=0,-'complete results log'!$B$2,-('complete results log'!$B$2*2))))))*E914</f>
        <v>-0</v>
      </c>
      <c r="R914" s="46">
        <f>(IF(M914="WON-EW",((((F914-1)*J914)*'complete results log'!$B$2)+('complete results log'!$B$2*(F914-1))),IF(M914="WON",((((F914-1)*J914)*'complete results log'!$B$2)+('complete results log'!$B$2*(F914-1))),IF(M914="PLACED",((((F914-1)*J914)*'complete results log'!$B$2)-'complete results log'!$B$2),IF(J914=0,-'complete results log'!$B$2,IF(J914=0,-'complete results log'!$B$2,-('complete results log'!$B$2*2)))))))*E914</f>
        <v>-0</v>
      </c>
      <c r="S914" s="3"/>
      <c r="T914" s="3"/>
      <c r="U914" s="3"/>
      <c r="V914" s="3"/>
      <c r="W914" s="3"/>
      <c r="X914" s="3"/>
      <c r="Y914" s="3"/>
      <c r="Z914" s="3"/>
    </row>
    <row ht="12" customHeight="1" r="915">
      <c r="A915" s="26"/>
      <c r="B915" s="28"/>
      <c r="C915" s="29"/>
      <c r="D915" s="29"/>
      <c r="E915" s="29"/>
      <c r="F915" s="29"/>
      <c r="G915" s="29"/>
      <c r="H915" s="43"/>
      <c r="I915" s="43"/>
      <c r="J915" s="43"/>
      <c r="K915" s="29"/>
      <c r="L915" s="29"/>
      <c r="M915" s="20"/>
      <c r="N915" s="45">
        <f>((G915-1)*(1-(IF(H915="no",0,'complete results log'!$B$3)))+1)</f>
        <v>0.05</v>
      </c>
      <c r="O915" s="45">
        <f>E915*IF(I915="yes",2,1)</f>
        <v>0</v>
      </c>
      <c r="P915" s="46">
        <f>(IF(M915="WON-EW",((((N915-1)*J915)*'complete results log'!$B$2)+('complete results log'!$B$2*(N915-1))),IF(M915="WON",((((N915-1)*J915)*'complete results log'!$B$2)+('complete results log'!$B$2*(N915-1))),IF(M915="PLACED",((((N915-1)*J915)*'complete results log'!$B$2)-'complete results log'!$B$2),IF(J915=0,-'complete results log'!$B$2,IF(J915=0,-'complete results log'!$B$2,-('complete results log'!$B$2*2)))))))*E915</f>
        <v>-0</v>
      </c>
      <c r="Q915" s="46">
        <f>(IF(M915="WON-EW",(((K915-1)*'complete results log'!$B$2)*(1-$B$3))+(((L915-1)*'complete results log'!$B$2)*(1-$B$3)),IF(M915="WON",(((K915-1)*'complete results log'!$B$2)*(1-$B$3)),IF(M915="PLACED",(((L915-1)*'complete results log'!$B$2)*(1-$B$3))-'complete results log'!$B$2,IF(J915=0,-'complete results log'!$B$2,-('complete results log'!$B$2*2))))))*E915</f>
        <v>-0</v>
      </c>
      <c r="R915" s="46">
        <f>(IF(M915="WON-EW",((((F915-1)*J915)*'complete results log'!$B$2)+('complete results log'!$B$2*(F915-1))),IF(M915="WON",((((F915-1)*J915)*'complete results log'!$B$2)+('complete results log'!$B$2*(F915-1))),IF(M915="PLACED",((((F915-1)*J915)*'complete results log'!$B$2)-'complete results log'!$B$2),IF(J915=0,-'complete results log'!$B$2,IF(J915=0,-'complete results log'!$B$2,-('complete results log'!$B$2*2)))))))*E915</f>
        <v>-0</v>
      </c>
      <c r="S915" s="3"/>
      <c r="T915" s="3"/>
      <c r="U915" s="3"/>
      <c r="V915" s="3"/>
      <c r="W915" s="3"/>
      <c r="X915" s="3"/>
      <c r="Y915" s="3"/>
      <c r="Z915" s="3"/>
    </row>
    <row ht="12" customHeight="1" r="916">
      <c r="A916" s="26"/>
      <c r="B916" s="28"/>
      <c r="C916" s="29"/>
      <c r="D916" s="29"/>
      <c r="E916" s="29"/>
      <c r="F916" s="29"/>
      <c r="G916" s="29"/>
      <c r="H916" s="43"/>
      <c r="I916" s="43"/>
      <c r="J916" s="43"/>
      <c r="K916" s="29"/>
      <c r="L916" s="29"/>
      <c r="M916" s="20"/>
      <c r="N916" s="45">
        <f>((G916-1)*(1-(IF(H916="no",0,'complete results log'!$B$3)))+1)</f>
        <v>0.05</v>
      </c>
      <c r="O916" s="45">
        <f>E916*IF(I916="yes",2,1)</f>
        <v>0</v>
      </c>
      <c r="P916" s="46">
        <f>(IF(M916="WON-EW",((((N916-1)*J916)*'complete results log'!$B$2)+('complete results log'!$B$2*(N916-1))),IF(M916="WON",((((N916-1)*J916)*'complete results log'!$B$2)+('complete results log'!$B$2*(N916-1))),IF(M916="PLACED",((((N916-1)*J916)*'complete results log'!$B$2)-'complete results log'!$B$2),IF(J916=0,-'complete results log'!$B$2,IF(J916=0,-'complete results log'!$B$2,-('complete results log'!$B$2*2)))))))*E916</f>
        <v>-0</v>
      </c>
      <c r="Q916" s="46">
        <f>(IF(M916="WON-EW",(((K916-1)*'complete results log'!$B$2)*(1-$B$3))+(((L916-1)*'complete results log'!$B$2)*(1-$B$3)),IF(M916="WON",(((K916-1)*'complete results log'!$B$2)*(1-$B$3)),IF(M916="PLACED",(((L916-1)*'complete results log'!$B$2)*(1-$B$3))-'complete results log'!$B$2,IF(J916=0,-'complete results log'!$B$2,-('complete results log'!$B$2*2))))))*E916</f>
        <v>-0</v>
      </c>
      <c r="R916" s="46">
        <f>(IF(M916="WON-EW",((((F916-1)*J916)*'complete results log'!$B$2)+('complete results log'!$B$2*(F916-1))),IF(M916="WON",((((F916-1)*J916)*'complete results log'!$B$2)+('complete results log'!$B$2*(F916-1))),IF(M916="PLACED",((((F916-1)*J916)*'complete results log'!$B$2)-'complete results log'!$B$2),IF(J916=0,-'complete results log'!$B$2,IF(J916=0,-'complete results log'!$B$2,-('complete results log'!$B$2*2)))))))*E916</f>
        <v>-0</v>
      </c>
      <c r="S916" s="3"/>
      <c r="T916" s="3"/>
      <c r="U916" s="3"/>
      <c r="V916" s="3"/>
      <c r="W916" s="3"/>
      <c r="X916" s="3"/>
      <c r="Y916" s="3"/>
      <c r="Z916" s="3"/>
    </row>
    <row ht="12" customHeight="1" r="917">
      <c r="A917" s="26"/>
      <c r="B917" s="28"/>
      <c r="C917" s="29"/>
      <c r="D917" s="29"/>
      <c r="E917" s="29"/>
      <c r="F917" s="29"/>
      <c r="G917" s="29"/>
      <c r="H917" s="43"/>
      <c r="I917" s="43"/>
      <c r="J917" s="43"/>
      <c r="K917" s="29"/>
      <c r="L917" s="29"/>
      <c r="M917" s="20"/>
      <c r="N917" s="45">
        <f>((G917-1)*(1-(IF(H917="no",0,'complete results log'!$B$3)))+1)</f>
        <v>0.05</v>
      </c>
      <c r="O917" s="45">
        <f>E917*IF(I917="yes",2,1)</f>
        <v>0</v>
      </c>
      <c r="P917" s="46">
        <f>(IF(M917="WON-EW",((((N917-1)*J917)*'complete results log'!$B$2)+('complete results log'!$B$2*(N917-1))),IF(M917="WON",((((N917-1)*J917)*'complete results log'!$B$2)+('complete results log'!$B$2*(N917-1))),IF(M917="PLACED",((((N917-1)*J917)*'complete results log'!$B$2)-'complete results log'!$B$2),IF(J917=0,-'complete results log'!$B$2,IF(J917=0,-'complete results log'!$B$2,-('complete results log'!$B$2*2)))))))*E917</f>
        <v>-0</v>
      </c>
      <c r="Q917" s="46">
        <f>(IF(M917="WON-EW",(((K917-1)*'complete results log'!$B$2)*(1-$B$3))+(((L917-1)*'complete results log'!$B$2)*(1-$B$3)),IF(M917="WON",(((K917-1)*'complete results log'!$B$2)*(1-$B$3)),IF(M917="PLACED",(((L917-1)*'complete results log'!$B$2)*(1-$B$3))-'complete results log'!$B$2,IF(J917=0,-'complete results log'!$B$2,-('complete results log'!$B$2*2))))))*E917</f>
        <v>-0</v>
      </c>
      <c r="R917" s="46">
        <f>(IF(M917="WON-EW",((((F917-1)*J917)*'complete results log'!$B$2)+('complete results log'!$B$2*(F917-1))),IF(M917="WON",((((F917-1)*J917)*'complete results log'!$B$2)+('complete results log'!$B$2*(F917-1))),IF(M917="PLACED",((((F917-1)*J917)*'complete results log'!$B$2)-'complete results log'!$B$2),IF(J917=0,-'complete results log'!$B$2,IF(J917=0,-'complete results log'!$B$2,-('complete results log'!$B$2*2)))))))*E917</f>
        <v>-0</v>
      </c>
      <c r="S917" s="3"/>
      <c r="T917" s="3"/>
      <c r="U917" s="3"/>
      <c r="V917" s="3"/>
      <c r="W917" s="3"/>
      <c r="X917" s="3"/>
      <c r="Y917" s="3"/>
      <c r="Z917" s="3"/>
    </row>
    <row ht="12" customHeight="1" r="918">
      <c r="A918" s="26"/>
      <c r="B918" s="28"/>
      <c r="C918" s="29"/>
      <c r="D918" s="29"/>
      <c r="E918" s="29"/>
      <c r="F918" s="29"/>
      <c r="G918" s="29"/>
      <c r="H918" s="43"/>
      <c r="I918" s="43"/>
      <c r="J918" s="43"/>
      <c r="K918" s="29"/>
      <c r="L918" s="29"/>
      <c r="M918" s="20"/>
      <c r="N918" s="45">
        <f>((G918-1)*(1-(IF(H918="no",0,'complete results log'!$B$3)))+1)</f>
        <v>0.05</v>
      </c>
      <c r="O918" s="45">
        <f>E918*IF(I918="yes",2,1)</f>
        <v>0</v>
      </c>
      <c r="P918" s="46">
        <f>(IF(M918="WON-EW",((((N918-1)*J918)*'complete results log'!$B$2)+('complete results log'!$B$2*(N918-1))),IF(M918="WON",((((N918-1)*J918)*'complete results log'!$B$2)+('complete results log'!$B$2*(N918-1))),IF(M918="PLACED",((((N918-1)*J918)*'complete results log'!$B$2)-'complete results log'!$B$2),IF(J918=0,-'complete results log'!$B$2,IF(J918=0,-'complete results log'!$B$2,-('complete results log'!$B$2*2)))))))*E918</f>
        <v>-0</v>
      </c>
      <c r="Q918" s="46">
        <f>(IF(M918="WON-EW",(((K918-1)*'complete results log'!$B$2)*(1-$B$3))+(((L918-1)*'complete results log'!$B$2)*(1-$B$3)),IF(M918="WON",(((K918-1)*'complete results log'!$B$2)*(1-$B$3)),IF(M918="PLACED",(((L918-1)*'complete results log'!$B$2)*(1-$B$3))-'complete results log'!$B$2,IF(J918=0,-'complete results log'!$B$2,-('complete results log'!$B$2*2))))))*E918</f>
        <v>-0</v>
      </c>
      <c r="R918" s="46">
        <f>(IF(M918="WON-EW",((((F918-1)*J918)*'complete results log'!$B$2)+('complete results log'!$B$2*(F918-1))),IF(M918="WON",((((F918-1)*J918)*'complete results log'!$B$2)+('complete results log'!$B$2*(F918-1))),IF(M918="PLACED",((((F918-1)*J918)*'complete results log'!$B$2)-'complete results log'!$B$2),IF(J918=0,-'complete results log'!$B$2,IF(J918=0,-'complete results log'!$B$2,-('complete results log'!$B$2*2)))))))*E918</f>
        <v>-0</v>
      </c>
      <c r="S918" s="3"/>
      <c r="T918" s="3"/>
      <c r="U918" s="3"/>
      <c r="V918" s="3"/>
      <c r="W918" s="3"/>
      <c r="X918" s="3"/>
      <c r="Y918" s="3"/>
      <c r="Z918" s="3"/>
    </row>
    <row ht="12" customHeight="1" r="919">
      <c r="A919" s="26"/>
      <c r="B919" s="28"/>
      <c r="C919" s="29"/>
      <c r="D919" s="29"/>
      <c r="E919" s="29"/>
      <c r="F919" s="29"/>
      <c r="G919" s="29"/>
      <c r="H919" s="43"/>
      <c r="I919" s="43"/>
      <c r="J919" s="43"/>
      <c r="K919" s="29"/>
      <c r="L919" s="29"/>
      <c r="M919" s="20"/>
      <c r="N919" s="45">
        <f>((G919-1)*(1-(IF(H919="no",0,'complete results log'!$B$3)))+1)</f>
        <v>0.05</v>
      </c>
      <c r="O919" s="45">
        <f>E919*IF(I919="yes",2,1)</f>
        <v>0</v>
      </c>
      <c r="P919" s="46">
        <f>(IF(M919="WON-EW",((((N919-1)*J919)*'complete results log'!$B$2)+('complete results log'!$B$2*(N919-1))),IF(M919="WON",((((N919-1)*J919)*'complete results log'!$B$2)+('complete results log'!$B$2*(N919-1))),IF(M919="PLACED",((((N919-1)*J919)*'complete results log'!$B$2)-'complete results log'!$B$2),IF(J919=0,-'complete results log'!$B$2,IF(J919=0,-'complete results log'!$B$2,-('complete results log'!$B$2*2)))))))*E919</f>
        <v>-0</v>
      </c>
      <c r="Q919" s="46">
        <f>(IF(M919="WON-EW",(((K919-1)*'complete results log'!$B$2)*(1-$B$3))+(((L919-1)*'complete results log'!$B$2)*(1-$B$3)),IF(M919="WON",(((K919-1)*'complete results log'!$B$2)*(1-$B$3)),IF(M919="PLACED",(((L919-1)*'complete results log'!$B$2)*(1-$B$3))-'complete results log'!$B$2,IF(J919=0,-'complete results log'!$B$2,-('complete results log'!$B$2*2))))))*E919</f>
        <v>-0</v>
      </c>
      <c r="R919" s="46">
        <f>(IF(M919="WON-EW",((((F919-1)*J919)*'complete results log'!$B$2)+('complete results log'!$B$2*(F919-1))),IF(M919="WON",((((F919-1)*J919)*'complete results log'!$B$2)+('complete results log'!$B$2*(F919-1))),IF(M919="PLACED",((((F919-1)*J919)*'complete results log'!$B$2)-'complete results log'!$B$2),IF(J919=0,-'complete results log'!$B$2,IF(J919=0,-'complete results log'!$B$2,-('complete results log'!$B$2*2)))))))*E919</f>
        <v>-0</v>
      </c>
      <c r="S919" s="3"/>
      <c r="T919" s="3"/>
      <c r="U919" s="3"/>
      <c r="V919" s="3"/>
      <c r="W919" s="3"/>
      <c r="X919" s="3"/>
      <c r="Y919" s="3"/>
      <c r="Z919" s="3"/>
    </row>
    <row ht="12" customHeight="1" r="920">
      <c r="A920" s="26"/>
      <c r="B920" s="28"/>
      <c r="C920" s="29"/>
      <c r="D920" s="29"/>
      <c r="E920" s="29"/>
      <c r="F920" s="29"/>
      <c r="G920" s="29"/>
      <c r="H920" s="43"/>
      <c r="I920" s="43"/>
      <c r="J920" s="43"/>
      <c r="K920" s="29"/>
      <c r="L920" s="29"/>
      <c r="M920" s="20"/>
      <c r="N920" s="45">
        <f>((G920-1)*(1-(IF(H920="no",0,'complete results log'!$B$3)))+1)</f>
        <v>0.05</v>
      </c>
      <c r="O920" s="45">
        <f>E920*IF(I920="yes",2,1)</f>
        <v>0</v>
      </c>
      <c r="P920" s="46">
        <f>(IF(M920="WON-EW",((((N920-1)*J920)*'complete results log'!$B$2)+('complete results log'!$B$2*(N920-1))),IF(M920="WON",((((N920-1)*J920)*'complete results log'!$B$2)+('complete results log'!$B$2*(N920-1))),IF(M920="PLACED",((((N920-1)*J920)*'complete results log'!$B$2)-'complete results log'!$B$2),IF(J920=0,-'complete results log'!$B$2,IF(J920=0,-'complete results log'!$B$2,-('complete results log'!$B$2*2)))))))*E920</f>
        <v>-0</v>
      </c>
      <c r="Q920" s="46">
        <f>(IF(M920="WON-EW",(((K920-1)*'complete results log'!$B$2)*(1-$B$3))+(((L920-1)*'complete results log'!$B$2)*(1-$B$3)),IF(M920="WON",(((K920-1)*'complete results log'!$B$2)*(1-$B$3)),IF(M920="PLACED",(((L920-1)*'complete results log'!$B$2)*(1-$B$3))-'complete results log'!$B$2,IF(J920=0,-'complete results log'!$B$2,-('complete results log'!$B$2*2))))))*E920</f>
        <v>-0</v>
      </c>
      <c r="R920" s="46">
        <f>(IF(M920="WON-EW",((((F920-1)*J920)*'complete results log'!$B$2)+('complete results log'!$B$2*(F920-1))),IF(M920="WON",((((F920-1)*J920)*'complete results log'!$B$2)+('complete results log'!$B$2*(F920-1))),IF(M920="PLACED",((((F920-1)*J920)*'complete results log'!$B$2)-'complete results log'!$B$2),IF(J920=0,-'complete results log'!$B$2,IF(J920=0,-'complete results log'!$B$2,-('complete results log'!$B$2*2)))))))*E920</f>
        <v>-0</v>
      </c>
      <c r="S920" s="3"/>
      <c r="T920" s="3"/>
      <c r="U920" s="3"/>
      <c r="V920" s="3"/>
      <c r="W920" s="3"/>
      <c r="X920" s="3"/>
      <c r="Y920" s="3"/>
      <c r="Z920" s="3"/>
    </row>
    <row ht="12" customHeight="1" r="921">
      <c r="A921" s="26"/>
      <c r="B921" s="28"/>
      <c r="C921" s="29"/>
      <c r="D921" s="29"/>
      <c r="E921" s="29"/>
      <c r="F921" s="29"/>
      <c r="G921" s="29"/>
      <c r="H921" s="43"/>
      <c r="I921" s="43"/>
      <c r="J921" s="43"/>
      <c r="K921" s="29"/>
      <c r="L921" s="29"/>
      <c r="M921" s="20"/>
      <c r="N921" s="45">
        <f>((G921-1)*(1-(IF(H921="no",0,'complete results log'!$B$3)))+1)</f>
        <v>0.05</v>
      </c>
      <c r="O921" s="45">
        <f>E921*IF(I921="yes",2,1)</f>
        <v>0</v>
      </c>
      <c r="P921" s="46">
        <f>(IF(M921="WON-EW",((((N921-1)*J921)*'complete results log'!$B$2)+('complete results log'!$B$2*(N921-1))),IF(M921="WON",((((N921-1)*J921)*'complete results log'!$B$2)+('complete results log'!$B$2*(N921-1))),IF(M921="PLACED",((((N921-1)*J921)*'complete results log'!$B$2)-'complete results log'!$B$2),IF(J921=0,-'complete results log'!$B$2,IF(J921=0,-'complete results log'!$B$2,-('complete results log'!$B$2*2)))))))*E921</f>
        <v>-0</v>
      </c>
      <c r="Q921" s="46">
        <f>(IF(M921="WON-EW",(((K921-1)*'complete results log'!$B$2)*(1-$B$3))+(((L921-1)*'complete results log'!$B$2)*(1-$B$3)),IF(M921="WON",(((K921-1)*'complete results log'!$B$2)*(1-$B$3)),IF(M921="PLACED",(((L921-1)*'complete results log'!$B$2)*(1-$B$3))-'complete results log'!$B$2,IF(J921=0,-'complete results log'!$B$2,-('complete results log'!$B$2*2))))))*E921</f>
        <v>-0</v>
      </c>
      <c r="R921" s="46">
        <f>(IF(M921="WON-EW",((((F921-1)*J921)*'complete results log'!$B$2)+('complete results log'!$B$2*(F921-1))),IF(M921="WON",((((F921-1)*J921)*'complete results log'!$B$2)+('complete results log'!$B$2*(F921-1))),IF(M921="PLACED",((((F921-1)*J921)*'complete results log'!$B$2)-'complete results log'!$B$2),IF(J921=0,-'complete results log'!$B$2,IF(J921=0,-'complete results log'!$B$2,-('complete results log'!$B$2*2)))))))*E921</f>
        <v>-0</v>
      </c>
      <c r="S921" s="3"/>
      <c r="T921" s="3"/>
      <c r="U921" s="3"/>
      <c r="V921" s="3"/>
      <c r="W921" s="3"/>
      <c r="X921" s="3"/>
      <c r="Y921" s="3"/>
      <c r="Z921" s="3"/>
    </row>
    <row ht="12" customHeight="1" r="922">
      <c r="A922" s="26"/>
      <c r="B922" s="28"/>
      <c r="C922" s="29"/>
      <c r="D922" s="29"/>
      <c r="E922" s="29"/>
      <c r="F922" s="29"/>
      <c r="G922" s="29"/>
      <c r="H922" s="43"/>
      <c r="I922" s="43"/>
      <c r="J922" s="43"/>
      <c r="K922" s="29"/>
      <c r="L922" s="29"/>
      <c r="M922" s="20"/>
      <c r="N922" s="45">
        <f>((G922-1)*(1-(IF(H922="no",0,'complete results log'!$B$3)))+1)</f>
        <v>0.05</v>
      </c>
      <c r="O922" s="45">
        <f>E922*IF(I922="yes",2,1)</f>
        <v>0</v>
      </c>
      <c r="P922" s="46">
        <f>(IF(M922="WON-EW",((((N922-1)*J922)*'complete results log'!$B$2)+('complete results log'!$B$2*(N922-1))),IF(M922="WON",((((N922-1)*J922)*'complete results log'!$B$2)+('complete results log'!$B$2*(N922-1))),IF(M922="PLACED",((((N922-1)*J922)*'complete results log'!$B$2)-'complete results log'!$B$2),IF(J922=0,-'complete results log'!$B$2,IF(J922=0,-'complete results log'!$B$2,-('complete results log'!$B$2*2)))))))*E922</f>
        <v>-0</v>
      </c>
      <c r="Q922" s="46">
        <f>(IF(M922="WON-EW",(((K922-1)*'complete results log'!$B$2)*(1-$B$3))+(((L922-1)*'complete results log'!$B$2)*(1-$B$3)),IF(M922="WON",(((K922-1)*'complete results log'!$B$2)*(1-$B$3)),IF(M922="PLACED",(((L922-1)*'complete results log'!$B$2)*(1-$B$3))-'complete results log'!$B$2,IF(J922=0,-'complete results log'!$B$2,-('complete results log'!$B$2*2))))))*E922</f>
        <v>-0</v>
      </c>
      <c r="R922" s="46">
        <f>(IF(M922="WON-EW",((((F922-1)*J922)*'complete results log'!$B$2)+('complete results log'!$B$2*(F922-1))),IF(M922="WON",((((F922-1)*J922)*'complete results log'!$B$2)+('complete results log'!$B$2*(F922-1))),IF(M922="PLACED",((((F922-1)*J922)*'complete results log'!$B$2)-'complete results log'!$B$2),IF(J922=0,-'complete results log'!$B$2,IF(J922=0,-'complete results log'!$B$2,-('complete results log'!$B$2*2)))))))*E922</f>
        <v>-0</v>
      </c>
      <c r="S922" s="3"/>
      <c r="T922" s="3"/>
      <c r="U922" s="3"/>
      <c r="V922" s="3"/>
      <c r="W922" s="3"/>
      <c r="X922" s="3"/>
      <c r="Y922" s="3"/>
      <c r="Z922" s="3"/>
    </row>
    <row ht="12" customHeight="1" r="923">
      <c r="A923" s="26"/>
      <c r="B923" s="28"/>
      <c r="C923" s="29"/>
      <c r="D923" s="29"/>
      <c r="E923" s="29"/>
      <c r="F923" s="29"/>
      <c r="G923" s="29"/>
      <c r="H923" s="43"/>
      <c r="I923" s="43"/>
      <c r="J923" s="43"/>
      <c r="K923" s="29"/>
      <c r="L923" s="29"/>
      <c r="M923" s="20"/>
      <c r="N923" s="45">
        <f>((G923-1)*(1-(IF(H923="no",0,'complete results log'!$B$3)))+1)</f>
        <v>0.05</v>
      </c>
      <c r="O923" s="45">
        <f>E923*IF(I923="yes",2,1)</f>
        <v>0</v>
      </c>
      <c r="P923" s="46">
        <f>(IF(M923="WON-EW",((((N923-1)*J923)*'complete results log'!$B$2)+('complete results log'!$B$2*(N923-1))),IF(M923="WON",((((N923-1)*J923)*'complete results log'!$B$2)+('complete results log'!$B$2*(N923-1))),IF(M923="PLACED",((((N923-1)*J923)*'complete results log'!$B$2)-'complete results log'!$B$2),IF(J923=0,-'complete results log'!$B$2,IF(J923=0,-'complete results log'!$B$2,-('complete results log'!$B$2*2)))))))*E923</f>
        <v>-0</v>
      </c>
      <c r="Q923" s="46">
        <f>(IF(M923="WON-EW",(((K923-1)*'complete results log'!$B$2)*(1-$B$3))+(((L923-1)*'complete results log'!$B$2)*(1-$B$3)),IF(M923="WON",(((K923-1)*'complete results log'!$B$2)*(1-$B$3)),IF(M923="PLACED",(((L923-1)*'complete results log'!$B$2)*(1-$B$3))-'complete results log'!$B$2,IF(J923=0,-'complete results log'!$B$2,-('complete results log'!$B$2*2))))))*E923</f>
        <v>-0</v>
      </c>
      <c r="R923" s="46">
        <f>(IF(M923="WON-EW",((((F923-1)*J923)*'complete results log'!$B$2)+('complete results log'!$B$2*(F923-1))),IF(M923="WON",((((F923-1)*J923)*'complete results log'!$B$2)+('complete results log'!$B$2*(F923-1))),IF(M923="PLACED",((((F923-1)*J923)*'complete results log'!$B$2)-'complete results log'!$B$2),IF(J923=0,-'complete results log'!$B$2,IF(J923=0,-'complete results log'!$B$2,-('complete results log'!$B$2*2)))))))*E923</f>
        <v>-0</v>
      </c>
      <c r="S923" s="3"/>
      <c r="T923" s="3"/>
      <c r="U923" s="3"/>
      <c r="V923" s="3"/>
      <c r="W923" s="3"/>
      <c r="X923" s="3"/>
      <c r="Y923" s="3"/>
      <c r="Z923" s="3"/>
    </row>
    <row ht="12" customHeight="1" r="924">
      <c r="A924" s="26"/>
      <c r="B924" s="28"/>
      <c r="C924" s="29"/>
      <c r="D924" s="29"/>
      <c r="E924" s="29"/>
      <c r="F924" s="29"/>
      <c r="G924" s="29"/>
      <c r="H924" s="43"/>
      <c r="I924" s="43"/>
      <c r="J924" s="43"/>
      <c r="K924" s="29"/>
      <c r="L924" s="29"/>
      <c r="M924" s="20"/>
      <c r="N924" s="45">
        <f>((G924-1)*(1-(IF(H924="no",0,'complete results log'!$B$3)))+1)</f>
        <v>0.05</v>
      </c>
      <c r="O924" s="45">
        <f>E924*IF(I924="yes",2,1)</f>
        <v>0</v>
      </c>
      <c r="P924" s="46">
        <f>(IF(M924="WON-EW",((((N924-1)*J924)*'complete results log'!$B$2)+('complete results log'!$B$2*(N924-1))),IF(M924="WON",((((N924-1)*J924)*'complete results log'!$B$2)+('complete results log'!$B$2*(N924-1))),IF(M924="PLACED",((((N924-1)*J924)*'complete results log'!$B$2)-'complete results log'!$B$2),IF(J924=0,-'complete results log'!$B$2,IF(J924=0,-'complete results log'!$B$2,-('complete results log'!$B$2*2)))))))*E924</f>
        <v>-0</v>
      </c>
      <c r="Q924" s="46">
        <f>(IF(M924="WON-EW",(((K924-1)*'complete results log'!$B$2)*(1-$B$3))+(((L924-1)*'complete results log'!$B$2)*(1-$B$3)),IF(M924="WON",(((K924-1)*'complete results log'!$B$2)*(1-$B$3)),IF(M924="PLACED",(((L924-1)*'complete results log'!$B$2)*(1-$B$3))-'complete results log'!$B$2,IF(J924=0,-'complete results log'!$B$2,-('complete results log'!$B$2*2))))))*E924</f>
        <v>-0</v>
      </c>
      <c r="R924" s="46">
        <f>(IF(M924="WON-EW",((((F924-1)*J924)*'complete results log'!$B$2)+('complete results log'!$B$2*(F924-1))),IF(M924="WON",((((F924-1)*J924)*'complete results log'!$B$2)+('complete results log'!$B$2*(F924-1))),IF(M924="PLACED",((((F924-1)*J924)*'complete results log'!$B$2)-'complete results log'!$B$2),IF(J924=0,-'complete results log'!$B$2,IF(J924=0,-'complete results log'!$B$2,-('complete results log'!$B$2*2)))))))*E924</f>
        <v>-0</v>
      </c>
      <c r="S924" s="3"/>
      <c r="T924" s="3"/>
      <c r="U924" s="3"/>
      <c r="V924" s="3"/>
      <c r="W924" s="3"/>
      <c r="X924" s="3"/>
      <c r="Y924" s="3"/>
      <c r="Z924" s="3"/>
    </row>
    <row ht="12" customHeight="1" r="925">
      <c r="A925" s="26"/>
      <c r="B925" s="28"/>
      <c r="C925" s="29"/>
      <c r="D925" s="29"/>
      <c r="E925" s="29"/>
      <c r="F925" s="29"/>
      <c r="G925" s="29"/>
      <c r="H925" s="43"/>
      <c r="I925" s="43"/>
      <c r="J925" s="43"/>
      <c r="K925" s="29"/>
      <c r="L925" s="29"/>
      <c r="M925" s="20"/>
      <c r="N925" s="45">
        <f>((G925-1)*(1-(IF(H925="no",0,'complete results log'!$B$3)))+1)</f>
        <v>0.05</v>
      </c>
      <c r="O925" s="45">
        <f>E925*IF(I925="yes",2,1)</f>
        <v>0</v>
      </c>
      <c r="P925" s="46">
        <f>(IF(M925="WON-EW",((((N925-1)*J925)*'complete results log'!$B$2)+('complete results log'!$B$2*(N925-1))),IF(M925="WON",((((N925-1)*J925)*'complete results log'!$B$2)+('complete results log'!$B$2*(N925-1))),IF(M925="PLACED",((((N925-1)*J925)*'complete results log'!$B$2)-'complete results log'!$B$2),IF(J925=0,-'complete results log'!$B$2,IF(J925=0,-'complete results log'!$B$2,-('complete results log'!$B$2*2)))))))*E925</f>
        <v>-0</v>
      </c>
      <c r="Q925" s="46">
        <f>(IF(M925="WON-EW",(((K925-1)*'complete results log'!$B$2)*(1-$B$3))+(((L925-1)*'complete results log'!$B$2)*(1-$B$3)),IF(M925="WON",(((K925-1)*'complete results log'!$B$2)*(1-$B$3)),IF(M925="PLACED",(((L925-1)*'complete results log'!$B$2)*(1-$B$3))-'complete results log'!$B$2,IF(J925=0,-'complete results log'!$B$2,-('complete results log'!$B$2*2))))))*E925</f>
        <v>-0</v>
      </c>
      <c r="R925" s="46">
        <f>(IF(M925="WON-EW",((((F925-1)*J925)*'complete results log'!$B$2)+('complete results log'!$B$2*(F925-1))),IF(M925="WON",((((F925-1)*J925)*'complete results log'!$B$2)+('complete results log'!$B$2*(F925-1))),IF(M925="PLACED",((((F925-1)*J925)*'complete results log'!$B$2)-'complete results log'!$B$2),IF(J925=0,-'complete results log'!$B$2,IF(J925=0,-'complete results log'!$B$2,-('complete results log'!$B$2*2)))))))*E925</f>
        <v>-0</v>
      </c>
      <c r="S925" s="3"/>
      <c r="T925" s="3"/>
      <c r="U925" s="3"/>
      <c r="V925" s="3"/>
      <c r="W925" s="3"/>
      <c r="X925" s="3"/>
      <c r="Y925" s="3"/>
      <c r="Z925" s="3"/>
    </row>
    <row ht="12" customHeight="1" r="926">
      <c r="A926" s="26"/>
      <c r="B926" s="28"/>
      <c r="C926" s="29"/>
      <c r="D926" s="29"/>
      <c r="E926" s="29"/>
      <c r="F926" s="29"/>
      <c r="G926" s="29"/>
      <c r="H926" s="43"/>
      <c r="I926" s="43"/>
      <c r="J926" s="43"/>
      <c r="K926" s="29"/>
      <c r="L926" s="29"/>
      <c r="M926" s="20"/>
      <c r="N926" s="45">
        <f>((G926-1)*(1-(IF(H926="no",0,'complete results log'!$B$3)))+1)</f>
        <v>0.05</v>
      </c>
      <c r="O926" s="45">
        <f>E926*IF(I926="yes",2,1)</f>
        <v>0</v>
      </c>
      <c r="P926" s="46">
        <f>(IF(M926="WON-EW",((((N926-1)*J926)*'complete results log'!$B$2)+('complete results log'!$B$2*(N926-1))),IF(M926="WON",((((N926-1)*J926)*'complete results log'!$B$2)+('complete results log'!$B$2*(N926-1))),IF(M926="PLACED",((((N926-1)*J926)*'complete results log'!$B$2)-'complete results log'!$B$2),IF(J926=0,-'complete results log'!$B$2,IF(J926=0,-'complete results log'!$B$2,-('complete results log'!$B$2*2)))))))*E926</f>
        <v>-0</v>
      </c>
      <c r="Q926" s="46">
        <f>(IF(M926="WON-EW",(((K926-1)*'complete results log'!$B$2)*(1-$B$3))+(((L926-1)*'complete results log'!$B$2)*(1-$B$3)),IF(M926="WON",(((K926-1)*'complete results log'!$B$2)*(1-$B$3)),IF(M926="PLACED",(((L926-1)*'complete results log'!$B$2)*(1-$B$3))-'complete results log'!$B$2,IF(J926=0,-'complete results log'!$B$2,-('complete results log'!$B$2*2))))))*E926</f>
        <v>-0</v>
      </c>
      <c r="R926" s="46">
        <f>(IF(M926="WON-EW",((((F926-1)*J926)*'complete results log'!$B$2)+('complete results log'!$B$2*(F926-1))),IF(M926="WON",((((F926-1)*J926)*'complete results log'!$B$2)+('complete results log'!$B$2*(F926-1))),IF(M926="PLACED",((((F926-1)*J926)*'complete results log'!$B$2)-'complete results log'!$B$2),IF(J926=0,-'complete results log'!$B$2,IF(J926=0,-'complete results log'!$B$2,-('complete results log'!$B$2*2)))))))*E926</f>
        <v>-0</v>
      </c>
      <c r="S926" s="3"/>
      <c r="T926" s="3"/>
      <c r="U926" s="3"/>
      <c r="V926" s="3"/>
      <c r="W926" s="3"/>
      <c r="X926" s="3"/>
      <c r="Y926" s="3"/>
      <c r="Z926" s="3"/>
    </row>
    <row ht="12" customHeight="1" r="927">
      <c r="A927" s="26"/>
      <c r="B927" s="28"/>
      <c r="C927" s="29"/>
      <c r="D927" s="29"/>
      <c r="E927" s="29"/>
      <c r="F927" s="29"/>
      <c r="G927" s="29"/>
      <c r="H927" s="43"/>
      <c r="I927" s="43"/>
      <c r="J927" s="43"/>
      <c r="K927" s="29"/>
      <c r="L927" s="29"/>
      <c r="M927" s="20"/>
      <c r="N927" s="45">
        <f>((G927-1)*(1-(IF(H927="no",0,'complete results log'!$B$3)))+1)</f>
        <v>0.05</v>
      </c>
      <c r="O927" s="45">
        <f>E927*IF(I927="yes",2,1)</f>
        <v>0</v>
      </c>
      <c r="P927" s="46">
        <f>(IF(M927="WON-EW",((((N927-1)*J927)*'complete results log'!$B$2)+('complete results log'!$B$2*(N927-1))),IF(M927="WON",((((N927-1)*J927)*'complete results log'!$B$2)+('complete results log'!$B$2*(N927-1))),IF(M927="PLACED",((((N927-1)*J927)*'complete results log'!$B$2)-'complete results log'!$B$2),IF(J927=0,-'complete results log'!$B$2,IF(J927=0,-'complete results log'!$B$2,-('complete results log'!$B$2*2)))))))*E927</f>
        <v>-0</v>
      </c>
      <c r="Q927" s="46">
        <f>(IF(M927="WON-EW",(((K927-1)*'complete results log'!$B$2)*(1-$B$3))+(((L927-1)*'complete results log'!$B$2)*(1-$B$3)),IF(M927="WON",(((K927-1)*'complete results log'!$B$2)*(1-$B$3)),IF(M927="PLACED",(((L927-1)*'complete results log'!$B$2)*(1-$B$3))-'complete results log'!$B$2,IF(J927=0,-'complete results log'!$B$2,-('complete results log'!$B$2*2))))))*E927</f>
        <v>-0</v>
      </c>
      <c r="R927" s="46">
        <f>(IF(M927="WON-EW",((((F927-1)*J927)*'complete results log'!$B$2)+('complete results log'!$B$2*(F927-1))),IF(M927="WON",((((F927-1)*J927)*'complete results log'!$B$2)+('complete results log'!$B$2*(F927-1))),IF(M927="PLACED",((((F927-1)*J927)*'complete results log'!$B$2)-'complete results log'!$B$2),IF(J927=0,-'complete results log'!$B$2,IF(J927=0,-'complete results log'!$B$2,-('complete results log'!$B$2*2)))))))*E927</f>
        <v>-0</v>
      </c>
      <c r="S927" s="3"/>
      <c r="T927" s="3"/>
      <c r="U927" s="3"/>
      <c r="V927" s="3"/>
      <c r="W927" s="3"/>
      <c r="X927" s="3"/>
      <c r="Y927" s="3"/>
      <c r="Z927" s="3"/>
    </row>
    <row ht="12" customHeight="1" r="928">
      <c r="A928" s="26"/>
      <c r="B928" s="28"/>
      <c r="C928" s="29"/>
      <c r="D928" s="29"/>
      <c r="E928" s="29"/>
      <c r="F928" s="29"/>
      <c r="G928" s="29"/>
      <c r="H928" s="43"/>
      <c r="I928" s="43"/>
      <c r="J928" s="43"/>
      <c r="K928" s="29"/>
      <c r="L928" s="29"/>
      <c r="M928" s="20"/>
      <c r="N928" s="45">
        <f>((G928-1)*(1-(IF(H928="no",0,'complete results log'!$B$3)))+1)</f>
        <v>0.05</v>
      </c>
      <c r="O928" s="45">
        <f>E928*IF(I928="yes",2,1)</f>
        <v>0</v>
      </c>
      <c r="P928" s="46">
        <f>(IF(M928="WON-EW",((((N928-1)*J928)*'complete results log'!$B$2)+('complete results log'!$B$2*(N928-1))),IF(M928="WON",((((N928-1)*J928)*'complete results log'!$B$2)+('complete results log'!$B$2*(N928-1))),IF(M928="PLACED",((((N928-1)*J928)*'complete results log'!$B$2)-'complete results log'!$B$2),IF(J928=0,-'complete results log'!$B$2,IF(J928=0,-'complete results log'!$B$2,-('complete results log'!$B$2*2)))))))*E928</f>
        <v>-0</v>
      </c>
      <c r="Q928" s="46">
        <f>(IF(M928="WON-EW",(((K928-1)*'complete results log'!$B$2)*(1-$B$3))+(((L928-1)*'complete results log'!$B$2)*(1-$B$3)),IF(M928="WON",(((K928-1)*'complete results log'!$B$2)*(1-$B$3)),IF(M928="PLACED",(((L928-1)*'complete results log'!$B$2)*(1-$B$3))-'complete results log'!$B$2,IF(J928=0,-'complete results log'!$B$2,-('complete results log'!$B$2*2))))))*E928</f>
        <v>-0</v>
      </c>
      <c r="R928" s="46">
        <f>(IF(M928="WON-EW",((((F928-1)*J928)*'complete results log'!$B$2)+('complete results log'!$B$2*(F928-1))),IF(M928="WON",((((F928-1)*J928)*'complete results log'!$B$2)+('complete results log'!$B$2*(F928-1))),IF(M928="PLACED",((((F928-1)*J928)*'complete results log'!$B$2)-'complete results log'!$B$2),IF(J928=0,-'complete results log'!$B$2,IF(J928=0,-'complete results log'!$B$2,-('complete results log'!$B$2*2)))))))*E928</f>
        <v>-0</v>
      </c>
      <c r="S928" s="3"/>
      <c r="T928" s="3"/>
      <c r="U928" s="3"/>
      <c r="V928" s="3"/>
      <c r="W928" s="3"/>
      <c r="X928" s="3"/>
      <c r="Y928" s="3"/>
      <c r="Z928" s="3"/>
    </row>
    <row ht="12" customHeight="1" r="929">
      <c r="A929" s="26"/>
      <c r="B929" s="28"/>
      <c r="C929" s="29"/>
      <c r="D929" s="29"/>
      <c r="E929" s="29"/>
      <c r="F929" s="29"/>
      <c r="G929" s="29"/>
      <c r="H929" s="43"/>
      <c r="I929" s="43"/>
      <c r="J929" s="43"/>
      <c r="K929" s="29"/>
      <c r="L929" s="29"/>
      <c r="M929" s="20"/>
      <c r="N929" s="45">
        <f>((G929-1)*(1-(IF(H929="no",0,'complete results log'!$B$3)))+1)</f>
        <v>0.05</v>
      </c>
      <c r="O929" s="45">
        <f>E929*IF(I929="yes",2,1)</f>
        <v>0</v>
      </c>
      <c r="P929" s="46">
        <f>(IF(M929="WON-EW",((((N929-1)*J929)*'complete results log'!$B$2)+('complete results log'!$B$2*(N929-1))),IF(M929="WON",((((N929-1)*J929)*'complete results log'!$B$2)+('complete results log'!$B$2*(N929-1))),IF(M929="PLACED",((((N929-1)*J929)*'complete results log'!$B$2)-'complete results log'!$B$2),IF(J929=0,-'complete results log'!$B$2,IF(J929=0,-'complete results log'!$B$2,-('complete results log'!$B$2*2)))))))*E929</f>
        <v>-0</v>
      </c>
      <c r="Q929" s="46">
        <f>(IF(M929="WON-EW",(((K929-1)*'complete results log'!$B$2)*(1-$B$3))+(((L929-1)*'complete results log'!$B$2)*(1-$B$3)),IF(M929="WON",(((K929-1)*'complete results log'!$B$2)*(1-$B$3)),IF(M929="PLACED",(((L929-1)*'complete results log'!$B$2)*(1-$B$3))-'complete results log'!$B$2,IF(J929=0,-'complete results log'!$B$2,-('complete results log'!$B$2*2))))))*E929</f>
        <v>-0</v>
      </c>
      <c r="R929" s="46">
        <f>(IF(M929="WON-EW",((((F929-1)*J929)*'complete results log'!$B$2)+('complete results log'!$B$2*(F929-1))),IF(M929="WON",((((F929-1)*J929)*'complete results log'!$B$2)+('complete results log'!$B$2*(F929-1))),IF(M929="PLACED",((((F929-1)*J929)*'complete results log'!$B$2)-'complete results log'!$B$2),IF(J929=0,-'complete results log'!$B$2,IF(J929=0,-'complete results log'!$B$2,-('complete results log'!$B$2*2)))))))*E929</f>
        <v>-0</v>
      </c>
      <c r="S929" s="3"/>
      <c r="T929" s="3"/>
      <c r="U929" s="3"/>
      <c r="V929" s="3"/>
      <c r="W929" s="3"/>
      <c r="X929" s="3"/>
      <c r="Y929" s="3"/>
      <c r="Z929" s="3"/>
    </row>
    <row ht="12" customHeight="1" r="930">
      <c r="A930" s="26"/>
      <c r="B930" s="28"/>
      <c r="C930" s="29"/>
      <c r="D930" s="29"/>
      <c r="E930" s="29"/>
      <c r="F930" s="29"/>
      <c r="G930" s="29"/>
      <c r="H930" s="43"/>
      <c r="I930" s="43"/>
      <c r="J930" s="43"/>
      <c r="K930" s="29"/>
      <c r="L930" s="29"/>
      <c r="M930" s="20"/>
      <c r="N930" s="45">
        <f>((G930-1)*(1-(IF(H930="no",0,'complete results log'!$B$3)))+1)</f>
        <v>0.05</v>
      </c>
      <c r="O930" s="45">
        <f>E930*IF(I930="yes",2,1)</f>
        <v>0</v>
      </c>
      <c r="P930" s="46">
        <f>(IF(M930="WON-EW",((((N930-1)*J930)*'complete results log'!$B$2)+('complete results log'!$B$2*(N930-1))),IF(M930="WON",((((N930-1)*J930)*'complete results log'!$B$2)+('complete results log'!$B$2*(N930-1))),IF(M930="PLACED",((((N930-1)*J930)*'complete results log'!$B$2)-'complete results log'!$B$2),IF(J930=0,-'complete results log'!$B$2,IF(J930=0,-'complete results log'!$B$2,-('complete results log'!$B$2*2)))))))*E930</f>
        <v>-0</v>
      </c>
      <c r="Q930" s="46">
        <f>(IF(M930="WON-EW",(((K930-1)*'complete results log'!$B$2)*(1-$B$3))+(((L930-1)*'complete results log'!$B$2)*(1-$B$3)),IF(M930="WON",(((K930-1)*'complete results log'!$B$2)*(1-$B$3)),IF(M930="PLACED",(((L930-1)*'complete results log'!$B$2)*(1-$B$3))-'complete results log'!$B$2,IF(J930=0,-'complete results log'!$B$2,-('complete results log'!$B$2*2))))))*E930</f>
        <v>-0</v>
      </c>
      <c r="R930" s="46">
        <f>(IF(M930="WON-EW",((((F930-1)*J930)*'complete results log'!$B$2)+('complete results log'!$B$2*(F930-1))),IF(M930="WON",((((F930-1)*J930)*'complete results log'!$B$2)+('complete results log'!$B$2*(F930-1))),IF(M930="PLACED",((((F930-1)*J930)*'complete results log'!$B$2)-'complete results log'!$B$2),IF(J930=0,-'complete results log'!$B$2,IF(J930=0,-'complete results log'!$B$2,-('complete results log'!$B$2*2)))))))*E930</f>
        <v>-0</v>
      </c>
      <c r="S930" s="3"/>
      <c r="T930" s="3"/>
      <c r="U930" s="3"/>
      <c r="V930" s="3"/>
      <c r="W930" s="3"/>
      <c r="X930" s="3"/>
      <c r="Y930" s="3"/>
      <c r="Z930" s="3"/>
    </row>
    <row ht="12" customHeight="1" r="931">
      <c r="A931" s="26"/>
      <c r="B931" s="28"/>
      <c r="C931" s="29"/>
      <c r="D931" s="29"/>
      <c r="E931" s="29"/>
      <c r="F931" s="29"/>
      <c r="G931" s="29"/>
      <c r="H931" s="43"/>
      <c r="I931" s="43"/>
      <c r="J931" s="43"/>
      <c r="K931" s="29"/>
      <c r="L931" s="29"/>
      <c r="M931" s="20"/>
      <c r="N931" s="45">
        <f>((G931-1)*(1-(IF(H931="no",0,'complete results log'!$B$3)))+1)</f>
        <v>0.05</v>
      </c>
      <c r="O931" s="45">
        <f>E931*IF(I931="yes",2,1)</f>
        <v>0</v>
      </c>
      <c r="P931" s="46">
        <f>(IF(M931="WON-EW",((((N931-1)*J931)*'complete results log'!$B$2)+('complete results log'!$B$2*(N931-1))),IF(M931="WON",((((N931-1)*J931)*'complete results log'!$B$2)+('complete results log'!$B$2*(N931-1))),IF(M931="PLACED",((((N931-1)*J931)*'complete results log'!$B$2)-'complete results log'!$B$2),IF(J931=0,-'complete results log'!$B$2,IF(J931=0,-'complete results log'!$B$2,-('complete results log'!$B$2*2)))))))*E931</f>
        <v>-0</v>
      </c>
      <c r="Q931" s="46">
        <f>(IF(M931="WON-EW",(((K931-1)*'complete results log'!$B$2)*(1-$B$3))+(((L931-1)*'complete results log'!$B$2)*(1-$B$3)),IF(M931="WON",(((K931-1)*'complete results log'!$B$2)*(1-$B$3)),IF(M931="PLACED",(((L931-1)*'complete results log'!$B$2)*(1-$B$3))-'complete results log'!$B$2,IF(J931=0,-'complete results log'!$B$2,-('complete results log'!$B$2*2))))))*E931</f>
        <v>-0</v>
      </c>
      <c r="R931" s="46">
        <f>(IF(M931="WON-EW",((((F931-1)*J931)*'complete results log'!$B$2)+('complete results log'!$B$2*(F931-1))),IF(M931="WON",((((F931-1)*J931)*'complete results log'!$B$2)+('complete results log'!$B$2*(F931-1))),IF(M931="PLACED",((((F931-1)*J931)*'complete results log'!$B$2)-'complete results log'!$B$2),IF(J931=0,-'complete results log'!$B$2,IF(J931=0,-'complete results log'!$B$2,-('complete results log'!$B$2*2)))))))*E931</f>
        <v>-0</v>
      </c>
      <c r="S931" s="3"/>
      <c r="T931" s="3"/>
      <c r="U931" s="3"/>
      <c r="V931" s="3"/>
      <c r="W931" s="3"/>
      <c r="X931" s="3"/>
      <c r="Y931" s="3"/>
      <c r="Z931" s="3"/>
    </row>
    <row ht="12" customHeight="1" r="932">
      <c r="A932" s="26"/>
      <c r="B932" s="28"/>
      <c r="C932" s="29"/>
      <c r="D932" s="29"/>
      <c r="E932" s="29"/>
      <c r="F932" s="29"/>
      <c r="G932" s="29"/>
      <c r="H932" s="43"/>
      <c r="I932" s="43"/>
      <c r="J932" s="43"/>
      <c r="K932" s="29"/>
      <c r="L932" s="29"/>
      <c r="M932" s="20"/>
      <c r="N932" s="45">
        <f>((G932-1)*(1-(IF(H932="no",0,'complete results log'!$B$3)))+1)</f>
        <v>0.05</v>
      </c>
      <c r="O932" s="45">
        <f>E932*IF(I932="yes",2,1)</f>
        <v>0</v>
      </c>
      <c r="P932" s="46">
        <f>(IF(M932="WON-EW",((((N932-1)*J932)*'complete results log'!$B$2)+('complete results log'!$B$2*(N932-1))),IF(M932="WON",((((N932-1)*J932)*'complete results log'!$B$2)+('complete results log'!$B$2*(N932-1))),IF(M932="PLACED",((((N932-1)*J932)*'complete results log'!$B$2)-'complete results log'!$B$2),IF(J932=0,-'complete results log'!$B$2,IF(J932=0,-'complete results log'!$B$2,-('complete results log'!$B$2*2)))))))*E932</f>
        <v>-0</v>
      </c>
      <c r="Q932" s="46">
        <f>(IF(M932="WON-EW",(((K932-1)*'complete results log'!$B$2)*(1-$B$3))+(((L932-1)*'complete results log'!$B$2)*(1-$B$3)),IF(M932="WON",(((K932-1)*'complete results log'!$B$2)*(1-$B$3)),IF(M932="PLACED",(((L932-1)*'complete results log'!$B$2)*(1-$B$3))-'complete results log'!$B$2,IF(J932=0,-'complete results log'!$B$2,-('complete results log'!$B$2*2))))))*E932</f>
        <v>-0</v>
      </c>
      <c r="R932" s="46">
        <f>(IF(M932="WON-EW",((((F932-1)*J932)*'complete results log'!$B$2)+('complete results log'!$B$2*(F932-1))),IF(M932="WON",((((F932-1)*J932)*'complete results log'!$B$2)+('complete results log'!$B$2*(F932-1))),IF(M932="PLACED",((((F932-1)*J932)*'complete results log'!$B$2)-'complete results log'!$B$2),IF(J932=0,-'complete results log'!$B$2,IF(J932=0,-'complete results log'!$B$2,-('complete results log'!$B$2*2)))))))*E932</f>
        <v>-0</v>
      </c>
      <c r="S932" s="3"/>
      <c r="T932" s="3"/>
      <c r="U932" s="3"/>
      <c r="V932" s="3"/>
      <c r="W932" s="3"/>
      <c r="X932" s="3"/>
      <c r="Y932" s="3"/>
      <c r="Z932" s="3"/>
    </row>
    <row ht="12" customHeight="1" r="933">
      <c r="A933" s="26"/>
      <c r="B933" s="28"/>
      <c r="C933" s="29"/>
      <c r="D933" s="29"/>
      <c r="E933" s="29"/>
      <c r="F933" s="29"/>
      <c r="G933" s="29"/>
      <c r="H933" s="43"/>
      <c r="I933" s="43"/>
      <c r="J933" s="43"/>
      <c r="K933" s="29"/>
      <c r="L933" s="29"/>
      <c r="M933" s="20"/>
      <c r="N933" s="45">
        <f>((G933-1)*(1-(IF(H933="no",0,'complete results log'!$B$3)))+1)</f>
        <v>0.05</v>
      </c>
      <c r="O933" s="45">
        <f>E933*IF(I933="yes",2,1)</f>
        <v>0</v>
      </c>
      <c r="P933" s="46">
        <f>(IF(M933="WON-EW",((((N933-1)*J933)*'complete results log'!$B$2)+('complete results log'!$B$2*(N933-1))),IF(M933="WON",((((N933-1)*J933)*'complete results log'!$B$2)+('complete results log'!$B$2*(N933-1))),IF(M933="PLACED",((((N933-1)*J933)*'complete results log'!$B$2)-'complete results log'!$B$2),IF(J933=0,-'complete results log'!$B$2,IF(J933=0,-'complete results log'!$B$2,-('complete results log'!$B$2*2)))))))*E933</f>
        <v>-0</v>
      </c>
      <c r="Q933" s="46">
        <f>(IF(M933="WON-EW",(((K933-1)*'complete results log'!$B$2)*(1-$B$3))+(((L933-1)*'complete results log'!$B$2)*(1-$B$3)),IF(M933="WON",(((K933-1)*'complete results log'!$B$2)*(1-$B$3)),IF(M933="PLACED",(((L933-1)*'complete results log'!$B$2)*(1-$B$3))-'complete results log'!$B$2,IF(J933=0,-'complete results log'!$B$2,-('complete results log'!$B$2*2))))))*E933</f>
        <v>-0</v>
      </c>
      <c r="R933" s="46">
        <f>(IF(M933="WON-EW",((((F933-1)*J933)*'complete results log'!$B$2)+('complete results log'!$B$2*(F933-1))),IF(M933="WON",((((F933-1)*J933)*'complete results log'!$B$2)+('complete results log'!$B$2*(F933-1))),IF(M933="PLACED",((((F933-1)*J933)*'complete results log'!$B$2)-'complete results log'!$B$2),IF(J933=0,-'complete results log'!$B$2,IF(J933=0,-'complete results log'!$B$2,-('complete results log'!$B$2*2)))))))*E933</f>
        <v>-0</v>
      </c>
      <c r="S933" s="3"/>
      <c r="T933" s="3"/>
      <c r="U933" s="3"/>
      <c r="V933" s="3"/>
      <c r="W933" s="3"/>
      <c r="X933" s="3"/>
      <c r="Y933" s="3"/>
      <c r="Z933" s="3"/>
    </row>
    <row ht="12" customHeight="1" r="934">
      <c r="A934" s="26"/>
      <c r="B934" s="28"/>
      <c r="C934" s="29"/>
      <c r="D934" s="29"/>
      <c r="E934" s="29"/>
      <c r="F934" s="29"/>
      <c r="G934" s="29"/>
      <c r="H934" s="43"/>
      <c r="I934" s="43"/>
      <c r="J934" s="43"/>
      <c r="K934" s="29"/>
      <c r="L934" s="29"/>
      <c r="M934" s="20"/>
      <c r="N934" s="45">
        <f>((G934-1)*(1-(IF(H934="no",0,'complete results log'!$B$3)))+1)</f>
        <v>0.05</v>
      </c>
      <c r="O934" s="45">
        <f>E934*IF(I934="yes",2,1)</f>
        <v>0</v>
      </c>
      <c r="P934" s="46">
        <f>(IF(M934="WON-EW",((((N934-1)*J934)*'complete results log'!$B$2)+('complete results log'!$B$2*(N934-1))),IF(M934="WON",((((N934-1)*J934)*'complete results log'!$B$2)+('complete results log'!$B$2*(N934-1))),IF(M934="PLACED",((((N934-1)*J934)*'complete results log'!$B$2)-'complete results log'!$B$2),IF(J934=0,-'complete results log'!$B$2,IF(J934=0,-'complete results log'!$B$2,-('complete results log'!$B$2*2)))))))*E934</f>
        <v>-0</v>
      </c>
      <c r="Q934" s="46">
        <f>(IF(M934="WON-EW",(((K934-1)*'complete results log'!$B$2)*(1-$B$3))+(((L934-1)*'complete results log'!$B$2)*(1-$B$3)),IF(M934="WON",(((K934-1)*'complete results log'!$B$2)*(1-$B$3)),IF(M934="PLACED",(((L934-1)*'complete results log'!$B$2)*(1-$B$3))-'complete results log'!$B$2,IF(J934=0,-'complete results log'!$B$2,-('complete results log'!$B$2*2))))))*E934</f>
        <v>-0</v>
      </c>
      <c r="R934" s="46">
        <f>(IF(M934="WON-EW",((((F934-1)*J934)*'complete results log'!$B$2)+('complete results log'!$B$2*(F934-1))),IF(M934="WON",((((F934-1)*J934)*'complete results log'!$B$2)+('complete results log'!$B$2*(F934-1))),IF(M934="PLACED",((((F934-1)*J934)*'complete results log'!$B$2)-'complete results log'!$B$2),IF(J934=0,-'complete results log'!$B$2,IF(J934=0,-'complete results log'!$B$2,-('complete results log'!$B$2*2)))))))*E934</f>
        <v>-0</v>
      </c>
      <c r="S934" s="3"/>
      <c r="T934" s="3"/>
      <c r="U934" s="3"/>
      <c r="V934" s="3"/>
      <c r="W934" s="3"/>
      <c r="X934" s="3"/>
      <c r="Y934" s="3"/>
      <c r="Z934" s="3"/>
    </row>
    <row ht="12" customHeight="1" r="935">
      <c r="A935" s="26"/>
      <c r="B935" s="28"/>
      <c r="C935" s="29"/>
      <c r="D935" s="29"/>
      <c r="E935" s="29"/>
      <c r="F935" s="29"/>
      <c r="G935" s="29"/>
      <c r="H935" s="43"/>
      <c r="I935" s="43"/>
      <c r="J935" s="43"/>
      <c r="K935" s="29"/>
      <c r="L935" s="29"/>
      <c r="M935" s="20"/>
      <c r="N935" s="45">
        <f>((G935-1)*(1-(IF(H935="no",0,'complete results log'!$B$3)))+1)</f>
        <v>0.05</v>
      </c>
      <c r="O935" s="45">
        <f>E935*IF(I935="yes",2,1)</f>
        <v>0</v>
      </c>
      <c r="P935" s="46">
        <f>(IF(M935="WON-EW",((((N935-1)*J935)*'complete results log'!$B$2)+('complete results log'!$B$2*(N935-1))),IF(M935="WON",((((N935-1)*J935)*'complete results log'!$B$2)+('complete results log'!$B$2*(N935-1))),IF(M935="PLACED",((((N935-1)*J935)*'complete results log'!$B$2)-'complete results log'!$B$2),IF(J935=0,-'complete results log'!$B$2,IF(J935=0,-'complete results log'!$B$2,-('complete results log'!$B$2*2)))))))*E935</f>
        <v>-0</v>
      </c>
      <c r="Q935" s="46">
        <f>(IF(M935="WON-EW",(((K935-1)*'complete results log'!$B$2)*(1-$B$3))+(((L935-1)*'complete results log'!$B$2)*(1-$B$3)),IF(M935="WON",(((K935-1)*'complete results log'!$B$2)*(1-$B$3)),IF(M935="PLACED",(((L935-1)*'complete results log'!$B$2)*(1-$B$3))-'complete results log'!$B$2,IF(J935=0,-'complete results log'!$B$2,-('complete results log'!$B$2*2))))))*E935</f>
        <v>-0</v>
      </c>
      <c r="R935" s="46">
        <f>(IF(M935="WON-EW",((((F935-1)*J935)*'complete results log'!$B$2)+('complete results log'!$B$2*(F935-1))),IF(M935="WON",((((F935-1)*J935)*'complete results log'!$B$2)+('complete results log'!$B$2*(F935-1))),IF(M935="PLACED",((((F935-1)*J935)*'complete results log'!$B$2)-'complete results log'!$B$2),IF(J935=0,-'complete results log'!$B$2,IF(J935=0,-'complete results log'!$B$2,-('complete results log'!$B$2*2)))))))*E935</f>
        <v>-0</v>
      </c>
      <c r="S935" s="3"/>
      <c r="T935" s="3"/>
      <c r="U935" s="3"/>
      <c r="V935" s="3"/>
      <c r="W935" s="3"/>
      <c r="X935" s="3"/>
      <c r="Y935" s="3"/>
      <c r="Z935" s="3"/>
    </row>
    <row ht="12" customHeight="1" r="936">
      <c r="A936" s="26"/>
      <c r="B936" s="28"/>
      <c r="C936" s="29"/>
      <c r="D936" s="29"/>
      <c r="E936" s="29"/>
      <c r="F936" s="29"/>
      <c r="G936" s="29"/>
      <c r="H936" s="43"/>
      <c r="I936" s="43"/>
      <c r="J936" s="43"/>
      <c r="K936" s="29"/>
      <c r="L936" s="29"/>
      <c r="M936" s="20"/>
      <c r="N936" s="45">
        <f>((G936-1)*(1-(IF(H936="no",0,'complete results log'!$B$3)))+1)</f>
        <v>0.05</v>
      </c>
      <c r="O936" s="45">
        <f>E936*IF(I936="yes",2,1)</f>
        <v>0</v>
      </c>
      <c r="P936" s="46">
        <f>(IF(M936="WON-EW",((((N936-1)*J936)*'complete results log'!$B$2)+('complete results log'!$B$2*(N936-1))),IF(M936="WON",((((N936-1)*J936)*'complete results log'!$B$2)+('complete results log'!$B$2*(N936-1))),IF(M936="PLACED",((((N936-1)*J936)*'complete results log'!$B$2)-'complete results log'!$B$2),IF(J936=0,-'complete results log'!$B$2,IF(J936=0,-'complete results log'!$B$2,-('complete results log'!$B$2*2)))))))*E936</f>
        <v>-0</v>
      </c>
      <c r="Q936" s="46">
        <f>(IF(M936="WON-EW",(((K936-1)*'complete results log'!$B$2)*(1-$B$3))+(((L936-1)*'complete results log'!$B$2)*(1-$B$3)),IF(M936="WON",(((K936-1)*'complete results log'!$B$2)*(1-$B$3)),IF(M936="PLACED",(((L936-1)*'complete results log'!$B$2)*(1-$B$3))-'complete results log'!$B$2,IF(J936=0,-'complete results log'!$B$2,-('complete results log'!$B$2*2))))))*E936</f>
        <v>-0</v>
      </c>
      <c r="R936" s="46">
        <f>(IF(M936="WON-EW",((((F936-1)*J936)*'complete results log'!$B$2)+('complete results log'!$B$2*(F936-1))),IF(M936="WON",((((F936-1)*J936)*'complete results log'!$B$2)+('complete results log'!$B$2*(F936-1))),IF(M936="PLACED",((((F936-1)*J936)*'complete results log'!$B$2)-'complete results log'!$B$2),IF(J936=0,-'complete results log'!$B$2,IF(J936=0,-'complete results log'!$B$2,-('complete results log'!$B$2*2)))))))*E936</f>
        <v>-0</v>
      </c>
      <c r="S936" s="3"/>
      <c r="T936" s="3"/>
      <c r="U936" s="3"/>
      <c r="V936" s="3"/>
      <c r="W936" s="3"/>
      <c r="X936" s="3"/>
      <c r="Y936" s="3"/>
      <c r="Z936" s="3"/>
    </row>
    <row ht="12" customHeight="1" r="937">
      <c r="A937" s="26"/>
      <c r="B937" s="28"/>
      <c r="C937" s="29"/>
      <c r="D937" s="29"/>
      <c r="E937" s="29"/>
      <c r="F937" s="29"/>
      <c r="G937" s="29"/>
      <c r="H937" s="43"/>
      <c r="I937" s="43"/>
      <c r="J937" s="43"/>
      <c r="K937" s="29"/>
      <c r="L937" s="29"/>
      <c r="M937" s="20"/>
      <c r="N937" s="45">
        <f>((G937-1)*(1-(IF(H937="no",0,'complete results log'!$B$3)))+1)</f>
        <v>0.05</v>
      </c>
      <c r="O937" s="45">
        <f>E937*IF(I937="yes",2,1)</f>
        <v>0</v>
      </c>
      <c r="P937" s="46">
        <f>(IF(M937="WON-EW",((((N937-1)*J937)*'complete results log'!$B$2)+('complete results log'!$B$2*(N937-1))),IF(M937="WON",((((N937-1)*J937)*'complete results log'!$B$2)+('complete results log'!$B$2*(N937-1))),IF(M937="PLACED",((((N937-1)*J937)*'complete results log'!$B$2)-'complete results log'!$B$2),IF(J937=0,-'complete results log'!$B$2,IF(J937=0,-'complete results log'!$B$2,-('complete results log'!$B$2*2)))))))*E937</f>
        <v>-0</v>
      </c>
      <c r="Q937" s="46">
        <f>(IF(M937="WON-EW",(((K937-1)*'complete results log'!$B$2)*(1-$B$3))+(((L937-1)*'complete results log'!$B$2)*(1-$B$3)),IF(M937="WON",(((K937-1)*'complete results log'!$B$2)*(1-$B$3)),IF(M937="PLACED",(((L937-1)*'complete results log'!$B$2)*(1-$B$3))-'complete results log'!$B$2,IF(J937=0,-'complete results log'!$B$2,-('complete results log'!$B$2*2))))))*E937</f>
        <v>-0</v>
      </c>
      <c r="R937" s="46">
        <f>(IF(M937="WON-EW",((((F937-1)*J937)*'complete results log'!$B$2)+('complete results log'!$B$2*(F937-1))),IF(M937="WON",((((F937-1)*J937)*'complete results log'!$B$2)+('complete results log'!$B$2*(F937-1))),IF(M937="PLACED",((((F937-1)*J937)*'complete results log'!$B$2)-'complete results log'!$B$2),IF(J937=0,-'complete results log'!$B$2,IF(J937=0,-'complete results log'!$B$2,-('complete results log'!$B$2*2)))))))*E937</f>
        <v>-0</v>
      </c>
      <c r="S937" s="3"/>
      <c r="T937" s="3"/>
      <c r="U937" s="3"/>
      <c r="V937" s="3"/>
      <c r="W937" s="3"/>
      <c r="X937" s="3"/>
      <c r="Y937" s="3"/>
      <c r="Z937" s="3"/>
    </row>
    <row ht="12" customHeight="1" r="938">
      <c r="A938" s="26"/>
      <c r="B938" s="28"/>
      <c r="C938" s="29"/>
      <c r="D938" s="29"/>
      <c r="E938" s="29"/>
      <c r="F938" s="29"/>
      <c r="G938" s="29"/>
      <c r="H938" s="43"/>
      <c r="I938" s="43"/>
      <c r="J938" s="43"/>
      <c r="K938" s="29"/>
      <c r="L938" s="29"/>
      <c r="M938" s="20"/>
      <c r="N938" s="45">
        <f>((G938-1)*(1-(IF(H938="no",0,'complete results log'!$B$3)))+1)</f>
        <v>0.05</v>
      </c>
      <c r="O938" s="45">
        <f>E938*IF(I938="yes",2,1)</f>
        <v>0</v>
      </c>
      <c r="P938" s="46">
        <f>(IF(M938="WON-EW",((((N938-1)*J938)*'complete results log'!$B$2)+('complete results log'!$B$2*(N938-1))),IF(M938="WON",((((N938-1)*J938)*'complete results log'!$B$2)+('complete results log'!$B$2*(N938-1))),IF(M938="PLACED",((((N938-1)*J938)*'complete results log'!$B$2)-'complete results log'!$B$2),IF(J938=0,-'complete results log'!$B$2,IF(J938=0,-'complete results log'!$B$2,-('complete results log'!$B$2*2)))))))*E938</f>
        <v>-0</v>
      </c>
      <c r="Q938" s="46">
        <f>(IF(M938="WON-EW",(((K938-1)*'complete results log'!$B$2)*(1-$B$3))+(((L938-1)*'complete results log'!$B$2)*(1-$B$3)),IF(M938="WON",(((K938-1)*'complete results log'!$B$2)*(1-$B$3)),IF(M938="PLACED",(((L938-1)*'complete results log'!$B$2)*(1-$B$3))-'complete results log'!$B$2,IF(J938=0,-'complete results log'!$B$2,-('complete results log'!$B$2*2))))))*E938</f>
        <v>-0</v>
      </c>
      <c r="R938" s="46">
        <f>(IF(M938="WON-EW",((((F938-1)*J938)*'complete results log'!$B$2)+('complete results log'!$B$2*(F938-1))),IF(M938="WON",((((F938-1)*J938)*'complete results log'!$B$2)+('complete results log'!$B$2*(F938-1))),IF(M938="PLACED",((((F938-1)*J938)*'complete results log'!$B$2)-'complete results log'!$B$2),IF(J938=0,-'complete results log'!$B$2,IF(J938=0,-'complete results log'!$B$2,-('complete results log'!$B$2*2)))))))*E938</f>
        <v>-0</v>
      </c>
      <c r="S938" s="3"/>
      <c r="T938" s="3"/>
      <c r="U938" s="3"/>
      <c r="V938" s="3"/>
      <c r="W938" s="3"/>
      <c r="X938" s="3"/>
      <c r="Y938" s="3"/>
      <c r="Z938" s="3"/>
    </row>
    <row ht="12" customHeight="1" r="939">
      <c r="A939" s="26"/>
      <c r="B939" s="28"/>
      <c r="C939" s="29"/>
      <c r="D939" s="29"/>
      <c r="E939" s="29"/>
      <c r="F939" s="29"/>
      <c r="G939" s="29"/>
      <c r="H939" s="43"/>
      <c r="I939" s="43"/>
      <c r="J939" s="43"/>
      <c r="K939" s="29"/>
      <c r="L939" s="29"/>
      <c r="M939" s="20"/>
      <c r="N939" s="45">
        <f>((G939-1)*(1-(IF(H939="no",0,'complete results log'!$B$3)))+1)</f>
        <v>0.05</v>
      </c>
      <c r="O939" s="45">
        <f>E939*IF(I939="yes",2,1)</f>
        <v>0</v>
      </c>
      <c r="P939" s="46">
        <f>(IF(M939="WON-EW",((((N939-1)*J939)*'complete results log'!$B$2)+('complete results log'!$B$2*(N939-1))),IF(M939="WON",((((N939-1)*J939)*'complete results log'!$B$2)+('complete results log'!$B$2*(N939-1))),IF(M939="PLACED",((((N939-1)*J939)*'complete results log'!$B$2)-'complete results log'!$B$2),IF(J939=0,-'complete results log'!$B$2,IF(J939=0,-'complete results log'!$B$2,-('complete results log'!$B$2*2)))))))*E939</f>
        <v>-0</v>
      </c>
      <c r="Q939" s="46">
        <f>(IF(M939="WON-EW",(((K939-1)*'complete results log'!$B$2)*(1-$B$3))+(((L939-1)*'complete results log'!$B$2)*(1-$B$3)),IF(M939="WON",(((K939-1)*'complete results log'!$B$2)*(1-$B$3)),IF(M939="PLACED",(((L939-1)*'complete results log'!$B$2)*(1-$B$3))-'complete results log'!$B$2,IF(J939=0,-'complete results log'!$B$2,-('complete results log'!$B$2*2))))))*E939</f>
        <v>-0</v>
      </c>
      <c r="R939" s="46">
        <f>(IF(M939="WON-EW",((((F939-1)*J939)*'complete results log'!$B$2)+('complete results log'!$B$2*(F939-1))),IF(M939="WON",((((F939-1)*J939)*'complete results log'!$B$2)+('complete results log'!$B$2*(F939-1))),IF(M939="PLACED",((((F939-1)*J939)*'complete results log'!$B$2)-'complete results log'!$B$2),IF(J939=0,-'complete results log'!$B$2,IF(J939=0,-'complete results log'!$B$2,-('complete results log'!$B$2*2)))))))*E939</f>
        <v>-0</v>
      </c>
      <c r="S939" s="3"/>
      <c r="T939" s="3"/>
      <c r="U939" s="3"/>
      <c r="V939" s="3"/>
      <c r="W939" s="3"/>
      <c r="X939" s="3"/>
      <c r="Y939" s="3"/>
      <c r="Z939" s="3"/>
    </row>
    <row ht="12" customHeight="1" r="940">
      <c r="A940" s="26"/>
      <c r="B940" s="28"/>
      <c r="C940" s="29"/>
      <c r="D940" s="29"/>
      <c r="E940" s="29"/>
      <c r="F940" s="29"/>
      <c r="G940" s="29"/>
      <c r="H940" s="43"/>
      <c r="I940" s="43"/>
      <c r="J940" s="43"/>
      <c r="K940" s="29"/>
      <c r="L940" s="29"/>
      <c r="M940" s="20"/>
      <c r="N940" s="45">
        <f>((G940-1)*(1-(IF(H940="no",0,'complete results log'!$B$3)))+1)</f>
        <v>0.05</v>
      </c>
      <c r="O940" s="45">
        <f>E940*IF(I940="yes",2,1)</f>
        <v>0</v>
      </c>
      <c r="P940" s="46">
        <f>(IF(M940="WON-EW",((((N940-1)*J940)*'complete results log'!$B$2)+('complete results log'!$B$2*(N940-1))),IF(M940="WON",((((N940-1)*J940)*'complete results log'!$B$2)+('complete results log'!$B$2*(N940-1))),IF(M940="PLACED",((((N940-1)*J940)*'complete results log'!$B$2)-'complete results log'!$B$2),IF(J940=0,-'complete results log'!$B$2,IF(J940=0,-'complete results log'!$B$2,-('complete results log'!$B$2*2)))))))*E940</f>
        <v>-0</v>
      </c>
      <c r="Q940" s="46">
        <f>(IF(M940="WON-EW",(((K940-1)*'complete results log'!$B$2)*(1-$B$3))+(((L940-1)*'complete results log'!$B$2)*(1-$B$3)),IF(M940="WON",(((K940-1)*'complete results log'!$B$2)*(1-$B$3)),IF(M940="PLACED",(((L940-1)*'complete results log'!$B$2)*(1-$B$3))-'complete results log'!$B$2,IF(J940=0,-'complete results log'!$B$2,-('complete results log'!$B$2*2))))))*E940</f>
        <v>-0</v>
      </c>
      <c r="R940" s="46">
        <f>(IF(M940="WON-EW",((((F940-1)*J940)*'complete results log'!$B$2)+('complete results log'!$B$2*(F940-1))),IF(M940="WON",((((F940-1)*J940)*'complete results log'!$B$2)+('complete results log'!$B$2*(F940-1))),IF(M940="PLACED",((((F940-1)*J940)*'complete results log'!$B$2)-'complete results log'!$B$2),IF(J940=0,-'complete results log'!$B$2,IF(J940=0,-'complete results log'!$B$2,-('complete results log'!$B$2*2)))))))*E940</f>
        <v>-0</v>
      </c>
      <c r="S940" s="3"/>
      <c r="T940" s="3"/>
      <c r="U940" s="3"/>
      <c r="V940" s="3"/>
      <c r="W940" s="3"/>
      <c r="X940" s="3"/>
      <c r="Y940" s="3"/>
      <c r="Z940" s="3"/>
    </row>
    <row ht="12" customHeight="1" r="941">
      <c r="A941" s="26"/>
      <c r="B941" s="28"/>
      <c r="C941" s="29"/>
      <c r="D941" s="29"/>
      <c r="E941" s="29"/>
      <c r="F941" s="29"/>
      <c r="G941" s="29"/>
      <c r="H941" s="43"/>
      <c r="I941" s="43"/>
      <c r="J941" s="43"/>
      <c r="K941" s="29"/>
      <c r="L941" s="29"/>
      <c r="M941" s="20"/>
      <c r="N941" s="45">
        <f>((G941-1)*(1-(IF(H941="no",0,'complete results log'!$B$3)))+1)</f>
        <v>0.05</v>
      </c>
      <c r="O941" s="45">
        <f>E941*IF(I941="yes",2,1)</f>
        <v>0</v>
      </c>
      <c r="P941" s="46">
        <f>(IF(M941="WON-EW",((((N941-1)*J941)*'complete results log'!$B$2)+('complete results log'!$B$2*(N941-1))),IF(M941="WON",((((N941-1)*J941)*'complete results log'!$B$2)+('complete results log'!$B$2*(N941-1))),IF(M941="PLACED",((((N941-1)*J941)*'complete results log'!$B$2)-'complete results log'!$B$2),IF(J941=0,-'complete results log'!$B$2,IF(J941=0,-'complete results log'!$B$2,-('complete results log'!$B$2*2)))))))*E941</f>
        <v>-0</v>
      </c>
      <c r="Q941" s="46">
        <f>(IF(M941="WON-EW",(((K941-1)*'complete results log'!$B$2)*(1-$B$3))+(((L941-1)*'complete results log'!$B$2)*(1-$B$3)),IF(M941="WON",(((K941-1)*'complete results log'!$B$2)*(1-$B$3)),IF(M941="PLACED",(((L941-1)*'complete results log'!$B$2)*(1-$B$3))-'complete results log'!$B$2,IF(J941=0,-'complete results log'!$B$2,-('complete results log'!$B$2*2))))))*E941</f>
        <v>-0</v>
      </c>
      <c r="R941" s="46">
        <f>(IF(M941="WON-EW",((((F941-1)*J941)*'complete results log'!$B$2)+('complete results log'!$B$2*(F941-1))),IF(M941="WON",((((F941-1)*J941)*'complete results log'!$B$2)+('complete results log'!$B$2*(F941-1))),IF(M941="PLACED",((((F941-1)*J941)*'complete results log'!$B$2)-'complete results log'!$B$2),IF(J941=0,-'complete results log'!$B$2,IF(J941=0,-'complete results log'!$B$2,-('complete results log'!$B$2*2)))))))*E941</f>
        <v>-0</v>
      </c>
      <c r="S941" s="3"/>
      <c r="T941" s="3"/>
      <c r="U941" s="3"/>
      <c r="V941" s="3"/>
      <c r="W941" s="3"/>
      <c r="X941" s="3"/>
      <c r="Y941" s="3"/>
      <c r="Z941" s="3"/>
    </row>
    <row ht="12" customHeight="1" r="942">
      <c r="A942" s="26"/>
      <c r="B942" s="28"/>
      <c r="C942" s="29"/>
      <c r="D942" s="29"/>
      <c r="E942" s="29"/>
      <c r="F942" s="29"/>
      <c r="G942" s="29"/>
      <c r="H942" s="43"/>
      <c r="I942" s="43"/>
      <c r="J942" s="43"/>
      <c r="K942" s="29"/>
      <c r="L942" s="29"/>
      <c r="M942" s="20"/>
      <c r="N942" s="45">
        <f>((G942-1)*(1-(IF(H942="no",0,'complete results log'!$B$3)))+1)</f>
        <v>0.05</v>
      </c>
      <c r="O942" s="45">
        <f>E942*IF(I942="yes",2,1)</f>
        <v>0</v>
      </c>
      <c r="P942" s="46">
        <f>(IF(M942="WON-EW",((((N942-1)*J942)*'complete results log'!$B$2)+('complete results log'!$B$2*(N942-1))),IF(M942="WON",((((N942-1)*J942)*'complete results log'!$B$2)+('complete results log'!$B$2*(N942-1))),IF(M942="PLACED",((((N942-1)*J942)*'complete results log'!$B$2)-'complete results log'!$B$2),IF(J942=0,-'complete results log'!$B$2,IF(J942=0,-'complete results log'!$B$2,-('complete results log'!$B$2*2)))))))*E942</f>
        <v>-0</v>
      </c>
      <c r="Q942" s="46">
        <f>(IF(M942="WON-EW",(((K942-1)*'complete results log'!$B$2)*(1-$B$3))+(((L942-1)*'complete results log'!$B$2)*(1-$B$3)),IF(M942="WON",(((K942-1)*'complete results log'!$B$2)*(1-$B$3)),IF(M942="PLACED",(((L942-1)*'complete results log'!$B$2)*(1-$B$3))-'complete results log'!$B$2,IF(J942=0,-'complete results log'!$B$2,-('complete results log'!$B$2*2))))))*E942</f>
        <v>-0</v>
      </c>
      <c r="R942" s="46">
        <f>(IF(M942="WON-EW",((((F942-1)*J942)*'complete results log'!$B$2)+('complete results log'!$B$2*(F942-1))),IF(M942="WON",((((F942-1)*J942)*'complete results log'!$B$2)+('complete results log'!$B$2*(F942-1))),IF(M942="PLACED",((((F942-1)*J942)*'complete results log'!$B$2)-'complete results log'!$B$2),IF(J942=0,-'complete results log'!$B$2,IF(J942=0,-'complete results log'!$B$2,-('complete results log'!$B$2*2)))))))*E942</f>
        <v>-0</v>
      </c>
      <c r="S942" s="3"/>
      <c r="T942" s="3"/>
      <c r="U942" s="3"/>
      <c r="V942" s="3"/>
      <c r="W942" s="3"/>
      <c r="X942" s="3"/>
      <c r="Y942" s="3"/>
      <c r="Z942" s="3"/>
    </row>
    <row ht="12" customHeight="1" r="943">
      <c r="A943" s="26"/>
      <c r="B943" s="28"/>
      <c r="C943" s="29"/>
      <c r="D943" s="29"/>
      <c r="E943" s="29"/>
      <c r="F943" s="29"/>
      <c r="G943" s="29"/>
      <c r="H943" s="43"/>
      <c r="I943" s="43"/>
      <c r="J943" s="43"/>
      <c r="K943" s="29"/>
      <c r="L943" s="29"/>
      <c r="M943" s="20"/>
      <c r="N943" s="45">
        <f>((G943-1)*(1-(IF(H943="no",0,'complete results log'!$B$3)))+1)</f>
        <v>0.05</v>
      </c>
      <c r="O943" s="45">
        <f>E943*IF(I943="yes",2,1)</f>
        <v>0</v>
      </c>
      <c r="P943" s="46">
        <f>(IF(M943="WON-EW",((((N943-1)*J943)*'complete results log'!$B$2)+('complete results log'!$B$2*(N943-1))),IF(M943="WON",((((N943-1)*J943)*'complete results log'!$B$2)+('complete results log'!$B$2*(N943-1))),IF(M943="PLACED",((((N943-1)*J943)*'complete results log'!$B$2)-'complete results log'!$B$2),IF(J943=0,-'complete results log'!$B$2,IF(J943=0,-'complete results log'!$B$2,-('complete results log'!$B$2*2)))))))*E943</f>
        <v>-0</v>
      </c>
      <c r="Q943" s="46">
        <f>(IF(M943="WON-EW",(((K943-1)*'complete results log'!$B$2)*(1-$B$3))+(((L943-1)*'complete results log'!$B$2)*(1-$B$3)),IF(M943="WON",(((K943-1)*'complete results log'!$B$2)*(1-$B$3)),IF(M943="PLACED",(((L943-1)*'complete results log'!$B$2)*(1-$B$3))-'complete results log'!$B$2,IF(J943=0,-'complete results log'!$B$2,-('complete results log'!$B$2*2))))))*E943</f>
        <v>-0</v>
      </c>
      <c r="R943" s="46">
        <f>(IF(M943="WON-EW",((((F943-1)*J943)*'complete results log'!$B$2)+('complete results log'!$B$2*(F943-1))),IF(M943="WON",((((F943-1)*J943)*'complete results log'!$B$2)+('complete results log'!$B$2*(F943-1))),IF(M943="PLACED",((((F943-1)*J943)*'complete results log'!$B$2)-'complete results log'!$B$2),IF(J943=0,-'complete results log'!$B$2,IF(J943=0,-'complete results log'!$B$2,-('complete results log'!$B$2*2)))))))*E943</f>
        <v>-0</v>
      </c>
      <c r="S943" s="3"/>
      <c r="T943" s="3"/>
      <c r="U943" s="3"/>
      <c r="V943" s="3"/>
      <c r="W943" s="3"/>
      <c r="X943" s="3"/>
      <c r="Y943" s="3"/>
      <c r="Z943" s="3"/>
    </row>
    <row ht="12" customHeight="1" r="944">
      <c r="A944" s="26"/>
      <c r="B944" s="28"/>
      <c r="C944" s="29"/>
      <c r="D944" s="29"/>
      <c r="E944" s="29"/>
      <c r="F944" s="29"/>
      <c r="G944" s="29"/>
      <c r="H944" s="43"/>
      <c r="I944" s="43"/>
      <c r="J944" s="43"/>
      <c r="K944" s="29"/>
      <c r="L944" s="29"/>
      <c r="M944" s="20"/>
      <c r="N944" s="45">
        <f>((G944-1)*(1-(IF(H944="no",0,'complete results log'!$B$3)))+1)</f>
        <v>0.05</v>
      </c>
      <c r="O944" s="45">
        <f>E944*IF(I944="yes",2,1)</f>
        <v>0</v>
      </c>
      <c r="P944" s="46">
        <f>(IF(M944="WON-EW",((((N944-1)*J944)*'complete results log'!$B$2)+('complete results log'!$B$2*(N944-1))),IF(M944="WON",((((N944-1)*J944)*'complete results log'!$B$2)+('complete results log'!$B$2*(N944-1))),IF(M944="PLACED",((((N944-1)*J944)*'complete results log'!$B$2)-'complete results log'!$B$2),IF(J944=0,-'complete results log'!$B$2,IF(J944=0,-'complete results log'!$B$2,-('complete results log'!$B$2*2)))))))*E944</f>
        <v>-0</v>
      </c>
      <c r="Q944" s="46">
        <f>(IF(M944="WON-EW",(((K944-1)*'complete results log'!$B$2)*(1-$B$3))+(((L944-1)*'complete results log'!$B$2)*(1-$B$3)),IF(M944="WON",(((K944-1)*'complete results log'!$B$2)*(1-$B$3)),IF(M944="PLACED",(((L944-1)*'complete results log'!$B$2)*(1-$B$3))-'complete results log'!$B$2,IF(J944=0,-'complete results log'!$B$2,-('complete results log'!$B$2*2))))))*E944</f>
        <v>-0</v>
      </c>
      <c r="R944" s="46">
        <f>(IF(M944="WON-EW",((((F944-1)*J944)*'complete results log'!$B$2)+('complete results log'!$B$2*(F944-1))),IF(M944="WON",((((F944-1)*J944)*'complete results log'!$B$2)+('complete results log'!$B$2*(F944-1))),IF(M944="PLACED",((((F944-1)*J944)*'complete results log'!$B$2)-'complete results log'!$B$2),IF(J944=0,-'complete results log'!$B$2,IF(J944=0,-'complete results log'!$B$2,-('complete results log'!$B$2*2)))))))*E944</f>
        <v>-0</v>
      </c>
      <c r="S944" s="3"/>
      <c r="T944" s="3"/>
      <c r="U944" s="3"/>
      <c r="V944" s="3"/>
      <c r="W944" s="3"/>
      <c r="X944" s="3"/>
      <c r="Y944" s="3"/>
      <c r="Z944" s="3"/>
    </row>
    <row ht="12" customHeight="1" r="945">
      <c r="A945" s="26"/>
      <c r="B945" s="28"/>
      <c r="C945" s="29"/>
      <c r="D945" s="29"/>
      <c r="E945" s="29"/>
      <c r="F945" s="29"/>
      <c r="G945" s="29"/>
      <c r="H945" s="43"/>
      <c r="I945" s="43"/>
      <c r="J945" s="43"/>
      <c r="K945" s="29"/>
      <c r="L945" s="29"/>
      <c r="M945" s="20"/>
      <c r="N945" s="45">
        <f>((G945-1)*(1-(IF(H945="no",0,'complete results log'!$B$3)))+1)</f>
        <v>0.05</v>
      </c>
      <c r="O945" s="45">
        <f>E945*IF(I945="yes",2,1)</f>
        <v>0</v>
      </c>
      <c r="P945" s="46">
        <f>(IF(M945="WON-EW",((((N945-1)*J945)*'complete results log'!$B$2)+('complete results log'!$B$2*(N945-1))),IF(M945="WON",((((N945-1)*J945)*'complete results log'!$B$2)+('complete results log'!$B$2*(N945-1))),IF(M945="PLACED",((((N945-1)*J945)*'complete results log'!$B$2)-'complete results log'!$B$2),IF(J945=0,-'complete results log'!$B$2,IF(J945=0,-'complete results log'!$B$2,-('complete results log'!$B$2*2)))))))*E945</f>
        <v>-0</v>
      </c>
      <c r="Q945" s="46">
        <f>(IF(M945="WON-EW",(((K945-1)*'complete results log'!$B$2)*(1-$B$3))+(((L945-1)*'complete results log'!$B$2)*(1-$B$3)),IF(M945="WON",(((K945-1)*'complete results log'!$B$2)*(1-$B$3)),IF(M945="PLACED",(((L945-1)*'complete results log'!$B$2)*(1-$B$3))-'complete results log'!$B$2,IF(J945=0,-'complete results log'!$B$2,-('complete results log'!$B$2*2))))))*E945</f>
        <v>-0</v>
      </c>
      <c r="R945" s="46">
        <f>(IF(M945="WON-EW",((((F945-1)*J945)*'complete results log'!$B$2)+('complete results log'!$B$2*(F945-1))),IF(M945="WON",((((F945-1)*J945)*'complete results log'!$B$2)+('complete results log'!$B$2*(F945-1))),IF(M945="PLACED",((((F945-1)*J945)*'complete results log'!$B$2)-'complete results log'!$B$2),IF(J945=0,-'complete results log'!$B$2,IF(J945=0,-'complete results log'!$B$2,-('complete results log'!$B$2*2)))))))*E945</f>
        <v>-0</v>
      </c>
      <c r="S945" s="3"/>
      <c r="T945" s="3"/>
      <c r="U945" s="3"/>
      <c r="V945" s="3"/>
      <c r="W945" s="3"/>
      <c r="X945" s="3"/>
      <c r="Y945" s="3"/>
      <c r="Z945" s="3"/>
    </row>
    <row ht="12" customHeight="1" r="946">
      <c r="A946" s="26"/>
      <c r="B946" s="28"/>
      <c r="C946" s="29"/>
      <c r="D946" s="29"/>
      <c r="E946" s="29"/>
      <c r="F946" s="29"/>
      <c r="G946" s="29"/>
      <c r="H946" s="43"/>
      <c r="I946" s="43"/>
      <c r="J946" s="43"/>
      <c r="K946" s="29"/>
      <c r="L946" s="29"/>
      <c r="M946" s="20"/>
      <c r="N946" s="45">
        <f>((G946-1)*(1-(IF(H946="no",0,'complete results log'!$B$3)))+1)</f>
        <v>0.05</v>
      </c>
      <c r="O946" s="45">
        <f>E946*IF(I946="yes",2,1)</f>
        <v>0</v>
      </c>
      <c r="P946" s="46">
        <f>(IF(M946="WON-EW",((((N946-1)*J946)*'complete results log'!$B$2)+('complete results log'!$B$2*(N946-1))),IF(M946="WON",((((N946-1)*J946)*'complete results log'!$B$2)+('complete results log'!$B$2*(N946-1))),IF(M946="PLACED",((((N946-1)*J946)*'complete results log'!$B$2)-'complete results log'!$B$2),IF(J946=0,-'complete results log'!$B$2,IF(J946=0,-'complete results log'!$B$2,-('complete results log'!$B$2*2)))))))*E946</f>
        <v>-0</v>
      </c>
      <c r="Q946" s="46">
        <f>(IF(M946="WON-EW",(((K946-1)*'complete results log'!$B$2)*(1-$B$3))+(((L946-1)*'complete results log'!$B$2)*(1-$B$3)),IF(M946="WON",(((K946-1)*'complete results log'!$B$2)*(1-$B$3)),IF(M946="PLACED",(((L946-1)*'complete results log'!$B$2)*(1-$B$3))-'complete results log'!$B$2,IF(J946=0,-'complete results log'!$B$2,-('complete results log'!$B$2*2))))))*E946</f>
        <v>-0</v>
      </c>
      <c r="R946" s="46">
        <f>(IF(M946="WON-EW",((((F946-1)*J946)*'complete results log'!$B$2)+('complete results log'!$B$2*(F946-1))),IF(M946="WON",((((F946-1)*J946)*'complete results log'!$B$2)+('complete results log'!$B$2*(F946-1))),IF(M946="PLACED",((((F946-1)*J946)*'complete results log'!$B$2)-'complete results log'!$B$2),IF(J946=0,-'complete results log'!$B$2,IF(J946=0,-'complete results log'!$B$2,-('complete results log'!$B$2*2)))))))*E946</f>
        <v>-0</v>
      </c>
      <c r="S946" s="3"/>
      <c r="T946" s="3"/>
      <c r="U946" s="3"/>
      <c r="V946" s="3"/>
      <c r="W946" s="3"/>
      <c r="X946" s="3"/>
      <c r="Y946" s="3"/>
      <c r="Z946" s="3"/>
    </row>
    <row ht="12" customHeight="1" r="947">
      <c r="A947" s="26"/>
      <c r="B947" s="28"/>
      <c r="C947" s="29"/>
      <c r="D947" s="29"/>
      <c r="E947" s="29"/>
      <c r="F947" s="29"/>
      <c r="G947" s="29"/>
      <c r="H947" s="43"/>
      <c r="I947" s="43"/>
      <c r="J947" s="43"/>
      <c r="K947" s="29"/>
      <c r="L947" s="29"/>
      <c r="M947" s="20"/>
      <c r="N947" s="45">
        <f>((G947-1)*(1-(IF(H947="no",0,'complete results log'!$B$3)))+1)</f>
        <v>0.05</v>
      </c>
      <c r="O947" s="45">
        <f>E947*IF(I947="yes",2,1)</f>
        <v>0</v>
      </c>
      <c r="P947" s="46">
        <f>(IF(M947="WON-EW",((((N947-1)*J947)*'complete results log'!$B$2)+('complete results log'!$B$2*(N947-1))),IF(M947="WON",((((N947-1)*J947)*'complete results log'!$B$2)+('complete results log'!$B$2*(N947-1))),IF(M947="PLACED",((((N947-1)*J947)*'complete results log'!$B$2)-'complete results log'!$B$2),IF(J947=0,-'complete results log'!$B$2,IF(J947=0,-'complete results log'!$B$2,-('complete results log'!$B$2*2)))))))*E947</f>
        <v>-0</v>
      </c>
      <c r="Q947" s="46">
        <f>(IF(M947="WON-EW",(((K947-1)*'complete results log'!$B$2)*(1-$B$3))+(((L947-1)*'complete results log'!$B$2)*(1-$B$3)),IF(M947="WON",(((K947-1)*'complete results log'!$B$2)*(1-$B$3)),IF(M947="PLACED",(((L947-1)*'complete results log'!$B$2)*(1-$B$3))-'complete results log'!$B$2,IF(J947=0,-'complete results log'!$B$2,-('complete results log'!$B$2*2))))))*E947</f>
        <v>-0</v>
      </c>
      <c r="R947" s="46">
        <f>(IF(M947="WON-EW",((((F947-1)*J947)*'complete results log'!$B$2)+('complete results log'!$B$2*(F947-1))),IF(M947="WON",((((F947-1)*J947)*'complete results log'!$B$2)+('complete results log'!$B$2*(F947-1))),IF(M947="PLACED",((((F947-1)*J947)*'complete results log'!$B$2)-'complete results log'!$B$2),IF(J947=0,-'complete results log'!$B$2,IF(J947=0,-'complete results log'!$B$2,-('complete results log'!$B$2*2)))))))*E947</f>
        <v>-0</v>
      </c>
      <c r="S947" s="3"/>
      <c r="T947" s="3"/>
      <c r="U947" s="3"/>
      <c r="V947" s="3"/>
      <c r="W947" s="3"/>
      <c r="X947" s="3"/>
      <c r="Y947" s="3"/>
      <c r="Z947" s="3"/>
    </row>
    <row ht="12" customHeight="1" r="948">
      <c r="A948" s="26"/>
      <c r="B948" s="28"/>
      <c r="C948" s="29"/>
      <c r="D948" s="29"/>
      <c r="E948" s="29"/>
      <c r="F948" s="29"/>
      <c r="G948" s="29"/>
      <c r="H948" s="43"/>
      <c r="I948" s="43"/>
      <c r="J948" s="43"/>
      <c r="K948" s="29"/>
      <c r="L948" s="29"/>
      <c r="M948" s="20"/>
      <c r="N948" s="45">
        <f>((G948-1)*(1-(IF(H948="no",0,'complete results log'!$B$3)))+1)</f>
        <v>0.05</v>
      </c>
      <c r="O948" s="45">
        <f>E948*IF(I948="yes",2,1)</f>
        <v>0</v>
      </c>
      <c r="P948" s="46">
        <f>(IF(M948="WON-EW",((((N948-1)*J948)*'complete results log'!$B$2)+('complete results log'!$B$2*(N948-1))),IF(M948="WON",((((N948-1)*J948)*'complete results log'!$B$2)+('complete results log'!$B$2*(N948-1))),IF(M948="PLACED",((((N948-1)*J948)*'complete results log'!$B$2)-'complete results log'!$B$2),IF(J948=0,-'complete results log'!$B$2,IF(J948=0,-'complete results log'!$B$2,-('complete results log'!$B$2*2)))))))*E948</f>
        <v>-0</v>
      </c>
      <c r="Q948" s="46">
        <f>(IF(M948="WON-EW",(((K948-1)*'complete results log'!$B$2)*(1-$B$3))+(((L948-1)*'complete results log'!$B$2)*(1-$B$3)),IF(M948="WON",(((K948-1)*'complete results log'!$B$2)*(1-$B$3)),IF(M948="PLACED",(((L948-1)*'complete results log'!$B$2)*(1-$B$3))-'complete results log'!$B$2,IF(J948=0,-'complete results log'!$B$2,-('complete results log'!$B$2*2))))))*E948</f>
        <v>-0</v>
      </c>
      <c r="R948" s="46">
        <f>(IF(M948="WON-EW",((((F948-1)*J948)*'complete results log'!$B$2)+('complete results log'!$B$2*(F948-1))),IF(M948="WON",((((F948-1)*J948)*'complete results log'!$B$2)+('complete results log'!$B$2*(F948-1))),IF(M948="PLACED",((((F948-1)*J948)*'complete results log'!$B$2)-'complete results log'!$B$2),IF(J948=0,-'complete results log'!$B$2,IF(J948=0,-'complete results log'!$B$2,-('complete results log'!$B$2*2)))))))*E948</f>
        <v>-0</v>
      </c>
      <c r="S948" s="3"/>
      <c r="T948" s="3"/>
      <c r="U948" s="3"/>
      <c r="V948" s="3"/>
      <c r="W948" s="3"/>
      <c r="X948" s="3"/>
      <c r="Y948" s="3"/>
      <c r="Z948" s="3"/>
    </row>
    <row ht="12" customHeight="1" r="949">
      <c r="A949" s="26"/>
      <c r="B949" s="28"/>
      <c r="C949" s="29"/>
      <c r="D949" s="29"/>
      <c r="E949" s="29"/>
      <c r="F949" s="29"/>
      <c r="G949" s="29"/>
      <c r="H949" s="43"/>
      <c r="I949" s="43"/>
      <c r="J949" s="43"/>
      <c r="K949" s="29"/>
      <c r="L949" s="29"/>
      <c r="M949" s="20"/>
      <c r="N949" s="45">
        <f>((G949-1)*(1-(IF(H949="no",0,'complete results log'!$B$3)))+1)</f>
        <v>0.05</v>
      </c>
      <c r="O949" s="45">
        <f>E949*IF(I949="yes",2,1)</f>
        <v>0</v>
      </c>
      <c r="P949" s="46">
        <f>(IF(M949="WON-EW",((((N949-1)*J949)*'complete results log'!$B$2)+('complete results log'!$B$2*(N949-1))),IF(M949="WON",((((N949-1)*J949)*'complete results log'!$B$2)+('complete results log'!$B$2*(N949-1))),IF(M949="PLACED",((((N949-1)*J949)*'complete results log'!$B$2)-'complete results log'!$B$2),IF(J949=0,-'complete results log'!$B$2,IF(J949=0,-'complete results log'!$B$2,-('complete results log'!$B$2*2)))))))*E949</f>
        <v>-0</v>
      </c>
      <c r="Q949" s="46">
        <f>(IF(M949="WON-EW",(((K949-1)*'complete results log'!$B$2)*(1-$B$3))+(((L949-1)*'complete results log'!$B$2)*(1-$B$3)),IF(M949="WON",(((K949-1)*'complete results log'!$B$2)*(1-$B$3)),IF(M949="PLACED",(((L949-1)*'complete results log'!$B$2)*(1-$B$3))-'complete results log'!$B$2,IF(J949=0,-'complete results log'!$B$2,-('complete results log'!$B$2*2))))))*E949</f>
        <v>-0</v>
      </c>
      <c r="R949" s="46">
        <f>(IF(M949="WON-EW",((((F949-1)*J949)*'complete results log'!$B$2)+('complete results log'!$B$2*(F949-1))),IF(M949="WON",((((F949-1)*J949)*'complete results log'!$B$2)+('complete results log'!$B$2*(F949-1))),IF(M949="PLACED",((((F949-1)*J949)*'complete results log'!$B$2)-'complete results log'!$B$2),IF(J949=0,-'complete results log'!$B$2,IF(J949=0,-'complete results log'!$B$2,-('complete results log'!$B$2*2)))))))*E949</f>
        <v>-0</v>
      </c>
      <c r="S949" s="3"/>
      <c r="T949" s="3"/>
      <c r="U949" s="3"/>
      <c r="V949" s="3"/>
      <c r="W949" s="3"/>
      <c r="X949" s="3"/>
      <c r="Y949" s="3"/>
      <c r="Z949" s="3"/>
    </row>
    <row ht="12" customHeight="1" r="950">
      <c r="A950" s="26"/>
      <c r="B950" s="28"/>
      <c r="C950" s="29"/>
      <c r="D950" s="29"/>
      <c r="E950" s="29"/>
      <c r="F950" s="29"/>
      <c r="G950" s="29"/>
      <c r="H950" s="43"/>
      <c r="I950" s="43"/>
      <c r="J950" s="43"/>
      <c r="K950" s="29"/>
      <c r="L950" s="29"/>
      <c r="M950" s="20"/>
      <c r="N950" s="45">
        <f>((G950-1)*(1-(IF(H950="no",0,'complete results log'!$B$3)))+1)</f>
        <v>0.05</v>
      </c>
      <c r="O950" s="45">
        <f>E950*IF(I950="yes",2,1)</f>
        <v>0</v>
      </c>
      <c r="P950" s="46">
        <f>(IF(M950="WON-EW",((((N950-1)*J950)*'complete results log'!$B$2)+('complete results log'!$B$2*(N950-1))),IF(M950="WON",((((N950-1)*J950)*'complete results log'!$B$2)+('complete results log'!$B$2*(N950-1))),IF(M950="PLACED",((((N950-1)*J950)*'complete results log'!$B$2)-'complete results log'!$B$2),IF(J950=0,-'complete results log'!$B$2,IF(J950=0,-'complete results log'!$B$2,-('complete results log'!$B$2*2)))))))*E950</f>
        <v>-0</v>
      </c>
      <c r="Q950" s="46">
        <f>(IF(M950="WON-EW",(((K950-1)*'complete results log'!$B$2)*(1-$B$3))+(((L950-1)*'complete results log'!$B$2)*(1-$B$3)),IF(M950="WON",(((K950-1)*'complete results log'!$B$2)*(1-$B$3)),IF(M950="PLACED",(((L950-1)*'complete results log'!$B$2)*(1-$B$3))-'complete results log'!$B$2,IF(J950=0,-'complete results log'!$B$2,-('complete results log'!$B$2*2))))))*E950</f>
        <v>-0</v>
      </c>
      <c r="R950" s="46">
        <f>(IF(M950="WON-EW",((((F950-1)*J950)*'complete results log'!$B$2)+('complete results log'!$B$2*(F950-1))),IF(M950="WON",((((F950-1)*J950)*'complete results log'!$B$2)+('complete results log'!$B$2*(F950-1))),IF(M950="PLACED",((((F950-1)*J950)*'complete results log'!$B$2)-'complete results log'!$B$2),IF(J950=0,-'complete results log'!$B$2,IF(J950=0,-'complete results log'!$B$2,-('complete results log'!$B$2*2)))))))*E950</f>
        <v>-0</v>
      </c>
      <c r="S950" s="3"/>
      <c r="T950" s="3"/>
      <c r="U950" s="3"/>
      <c r="V950" s="3"/>
      <c r="W950" s="3"/>
      <c r="X950" s="3"/>
      <c r="Y950" s="3"/>
      <c r="Z950" s="3"/>
    </row>
    <row ht="12" customHeight="1" r="951">
      <c r="A951" s="26"/>
      <c r="B951" s="28"/>
      <c r="C951" s="29"/>
      <c r="D951" s="29"/>
      <c r="E951" s="29"/>
      <c r="F951" s="29"/>
      <c r="G951" s="29"/>
      <c r="H951" s="43"/>
      <c r="I951" s="43"/>
      <c r="J951" s="43"/>
      <c r="K951" s="29"/>
      <c r="L951" s="29"/>
      <c r="M951" s="20"/>
      <c r="N951" s="45">
        <f>((G951-1)*(1-(IF(H951="no",0,'complete results log'!$B$3)))+1)</f>
        <v>0.05</v>
      </c>
      <c r="O951" s="45">
        <f>E951*IF(I951="yes",2,1)</f>
        <v>0</v>
      </c>
      <c r="P951" s="46">
        <f>(IF(M951="WON-EW",((((N951-1)*J951)*'complete results log'!$B$2)+('complete results log'!$B$2*(N951-1))),IF(M951="WON",((((N951-1)*J951)*'complete results log'!$B$2)+('complete results log'!$B$2*(N951-1))),IF(M951="PLACED",((((N951-1)*J951)*'complete results log'!$B$2)-'complete results log'!$B$2),IF(J951=0,-'complete results log'!$B$2,IF(J951=0,-'complete results log'!$B$2,-('complete results log'!$B$2*2)))))))*E951</f>
        <v>-0</v>
      </c>
      <c r="Q951" s="46">
        <f>(IF(M951="WON-EW",(((K951-1)*'complete results log'!$B$2)*(1-$B$3))+(((L951-1)*'complete results log'!$B$2)*(1-$B$3)),IF(M951="WON",(((K951-1)*'complete results log'!$B$2)*(1-$B$3)),IF(M951="PLACED",(((L951-1)*'complete results log'!$B$2)*(1-$B$3))-'complete results log'!$B$2,IF(J951=0,-'complete results log'!$B$2,-('complete results log'!$B$2*2))))))*E951</f>
        <v>-0</v>
      </c>
      <c r="R951" s="46">
        <f>(IF(M951="WON-EW",((((F951-1)*J951)*'complete results log'!$B$2)+('complete results log'!$B$2*(F951-1))),IF(M951="WON",((((F951-1)*J951)*'complete results log'!$B$2)+('complete results log'!$B$2*(F951-1))),IF(M951="PLACED",((((F951-1)*J951)*'complete results log'!$B$2)-'complete results log'!$B$2),IF(J951=0,-'complete results log'!$B$2,IF(J951=0,-'complete results log'!$B$2,-('complete results log'!$B$2*2)))))))*E951</f>
        <v>-0</v>
      </c>
      <c r="S951" s="3"/>
      <c r="T951" s="3"/>
      <c r="U951" s="3"/>
      <c r="V951" s="3"/>
      <c r="W951" s="3"/>
      <c r="X951" s="3"/>
      <c r="Y951" s="3"/>
      <c r="Z951" s="3"/>
    </row>
    <row ht="12" customHeight="1" r="952">
      <c r="A952" s="26"/>
      <c r="B952" s="28"/>
      <c r="C952" s="29"/>
      <c r="D952" s="29"/>
      <c r="E952" s="29"/>
      <c r="F952" s="29"/>
      <c r="G952" s="29"/>
      <c r="H952" s="43"/>
      <c r="I952" s="43"/>
      <c r="J952" s="43"/>
      <c r="K952" s="29"/>
      <c r="L952" s="29"/>
      <c r="M952" s="20"/>
      <c r="N952" s="45">
        <f>((G952-1)*(1-(IF(H952="no",0,'complete results log'!$B$3)))+1)</f>
        <v>0.05</v>
      </c>
      <c r="O952" s="45">
        <f>E952*IF(I952="yes",2,1)</f>
        <v>0</v>
      </c>
      <c r="P952" s="46">
        <f>(IF(M952="WON-EW",((((N952-1)*J952)*'complete results log'!$B$2)+('complete results log'!$B$2*(N952-1))),IF(M952="WON",((((N952-1)*J952)*'complete results log'!$B$2)+('complete results log'!$B$2*(N952-1))),IF(M952="PLACED",((((N952-1)*J952)*'complete results log'!$B$2)-'complete results log'!$B$2),IF(J952=0,-'complete results log'!$B$2,IF(J952=0,-'complete results log'!$B$2,-('complete results log'!$B$2*2)))))))*E952</f>
        <v>-0</v>
      </c>
      <c r="Q952" s="46">
        <f>(IF(M952="WON-EW",(((K952-1)*'complete results log'!$B$2)*(1-$B$3))+(((L952-1)*'complete results log'!$B$2)*(1-$B$3)),IF(M952="WON",(((K952-1)*'complete results log'!$B$2)*(1-$B$3)),IF(M952="PLACED",(((L952-1)*'complete results log'!$B$2)*(1-$B$3))-'complete results log'!$B$2,IF(J952=0,-'complete results log'!$B$2,-('complete results log'!$B$2*2))))))*E952</f>
        <v>-0</v>
      </c>
      <c r="R952" s="46">
        <f>(IF(M952="WON-EW",((((F952-1)*J952)*'complete results log'!$B$2)+('complete results log'!$B$2*(F952-1))),IF(M952="WON",((((F952-1)*J952)*'complete results log'!$B$2)+('complete results log'!$B$2*(F952-1))),IF(M952="PLACED",((((F952-1)*J952)*'complete results log'!$B$2)-'complete results log'!$B$2),IF(J952=0,-'complete results log'!$B$2,IF(J952=0,-'complete results log'!$B$2,-('complete results log'!$B$2*2)))))))*E952</f>
        <v>-0</v>
      </c>
      <c r="S952" s="3"/>
      <c r="T952" s="3"/>
      <c r="U952" s="3"/>
      <c r="V952" s="3"/>
      <c r="W952" s="3"/>
      <c r="X952" s="3"/>
      <c r="Y952" s="3"/>
      <c r="Z952" s="3"/>
    </row>
    <row ht="12" customHeight="1" r="953">
      <c r="A953" s="26"/>
      <c r="B953" s="28"/>
      <c r="C953" s="29"/>
      <c r="D953" s="29"/>
      <c r="E953" s="29"/>
      <c r="F953" s="29"/>
      <c r="G953" s="29"/>
      <c r="H953" s="43"/>
      <c r="I953" s="43"/>
      <c r="J953" s="43"/>
      <c r="K953" s="29"/>
      <c r="L953" s="29"/>
      <c r="M953" s="20"/>
      <c r="N953" s="45">
        <f>((G953-1)*(1-(IF(H953="no",0,'complete results log'!$B$3)))+1)</f>
        <v>0.05</v>
      </c>
      <c r="O953" s="45">
        <f>E953*IF(I953="yes",2,1)</f>
        <v>0</v>
      </c>
      <c r="P953" s="46">
        <f>(IF(M953="WON-EW",((((N953-1)*J953)*'complete results log'!$B$2)+('complete results log'!$B$2*(N953-1))),IF(M953="WON",((((N953-1)*J953)*'complete results log'!$B$2)+('complete results log'!$B$2*(N953-1))),IF(M953="PLACED",((((N953-1)*J953)*'complete results log'!$B$2)-'complete results log'!$B$2),IF(J953=0,-'complete results log'!$B$2,IF(J953=0,-'complete results log'!$B$2,-('complete results log'!$B$2*2)))))))*E953</f>
        <v>-0</v>
      </c>
      <c r="Q953" s="46">
        <f>(IF(M953="WON-EW",(((K953-1)*'complete results log'!$B$2)*(1-$B$3))+(((L953-1)*'complete results log'!$B$2)*(1-$B$3)),IF(M953="WON",(((K953-1)*'complete results log'!$B$2)*(1-$B$3)),IF(M953="PLACED",(((L953-1)*'complete results log'!$B$2)*(1-$B$3))-'complete results log'!$B$2,IF(J953=0,-'complete results log'!$B$2,-('complete results log'!$B$2*2))))))*E953</f>
        <v>-0</v>
      </c>
      <c r="R953" s="46">
        <f>(IF(M953="WON-EW",((((F953-1)*J953)*'complete results log'!$B$2)+('complete results log'!$B$2*(F953-1))),IF(M953="WON",((((F953-1)*J953)*'complete results log'!$B$2)+('complete results log'!$B$2*(F953-1))),IF(M953="PLACED",((((F953-1)*J953)*'complete results log'!$B$2)-'complete results log'!$B$2),IF(J953=0,-'complete results log'!$B$2,IF(J953=0,-'complete results log'!$B$2,-('complete results log'!$B$2*2)))))))*E953</f>
        <v>-0</v>
      </c>
      <c r="S953" s="3"/>
      <c r="T953" s="3"/>
      <c r="U953" s="3"/>
      <c r="V953" s="3"/>
      <c r="W953" s="3"/>
      <c r="X953" s="3"/>
      <c r="Y953" s="3"/>
      <c r="Z953" s="3"/>
    </row>
    <row ht="12" customHeight="1" r="954">
      <c r="A954" s="26"/>
      <c r="B954" s="28"/>
      <c r="C954" s="29"/>
      <c r="D954" s="29"/>
      <c r="E954" s="29"/>
      <c r="F954" s="29"/>
      <c r="G954" s="29"/>
      <c r="H954" s="43"/>
      <c r="I954" s="43"/>
      <c r="J954" s="43"/>
      <c r="K954" s="29"/>
      <c r="L954" s="29"/>
      <c r="M954" s="20"/>
      <c r="N954" s="45">
        <f>((G954-1)*(1-(IF(H954="no",0,'complete results log'!$B$3)))+1)</f>
        <v>0.05</v>
      </c>
      <c r="O954" s="45">
        <f>E954*IF(I954="yes",2,1)</f>
        <v>0</v>
      </c>
      <c r="P954" s="46">
        <f>(IF(M954="WON-EW",((((N954-1)*J954)*'complete results log'!$B$2)+('complete results log'!$B$2*(N954-1))),IF(M954="WON",((((N954-1)*J954)*'complete results log'!$B$2)+('complete results log'!$B$2*(N954-1))),IF(M954="PLACED",((((N954-1)*J954)*'complete results log'!$B$2)-'complete results log'!$B$2),IF(J954=0,-'complete results log'!$B$2,IF(J954=0,-'complete results log'!$B$2,-('complete results log'!$B$2*2)))))))*E954</f>
        <v>-0</v>
      </c>
      <c r="Q954" s="46">
        <f>(IF(M954="WON-EW",(((K954-1)*'complete results log'!$B$2)*(1-$B$3))+(((L954-1)*'complete results log'!$B$2)*(1-$B$3)),IF(M954="WON",(((K954-1)*'complete results log'!$B$2)*(1-$B$3)),IF(M954="PLACED",(((L954-1)*'complete results log'!$B$2)*(1-$B$3))-'complete results log'!$B$2,IF(J954=0,-'complete results log'!$B$2,-('complete results log'!$B$2*2))))))*E954</f>
        <v>-0</v>
      </c>
      <c r="R954" s="46">
        <f>(IF(M954="WON-EW",((((F954-1)*J954)*'complete results log'!$B$2)+('complete results log'!$B$2*(F954-1))),IF(M954="WON",((((F954-1)*J954)*'complete results log'!$B$2)+('complete results log'!$B$2*(F954-1))),IF(M954="PLACED",((((F954-1)*J954)*'complete results log'!$B$2)-'complete results log'!$B$2),IF(J954=0,-'complete results log'!$B$2,IF(J954=0,-'complete results log'!$B$2,-('complete results log'!$B$2*2)))))))*E954</f>
        <v>-0</v>
      </c>
      <c r="S954" s="3"/>
      <c r="T954" s="3"/>
      <c r="U954" s="3"/>
      <c r="V954" s="3"/>
      <c r="W954" s="3"/>
      <c r="X954" s="3"/>
      <c r="Y954" s="3"/>
      <c r="Z954" s="3"/>
    </row>
    <row ht="12" customHeight="1" r="955">
      <c r="A955" s="26"/>
      <c r="B955" s="28"/>
      <c r="C955" s="29"/>
      <c r="D955" s="29"/>
      <c r="E955" s="29"/>
      <c r="F955" s="29"/>
      <c r="G955" s="29"/>
      <c r="H955" s="43"/>
      <c r="I955" s="43"/>
      <c r="J955" s="43"/>
      <c r="K955" s="29"/>
      <c r="L955" s="29"/>
      <c r="M955" s="20"/>
      <c r="N955" s="45">
        <f>((G955-1)*(1-(IF(H955="no",0,'complete results log'!$B$3)))+1)</f>
        <v>0.05</v>
      </c>
      <c r="O955" s="45">
        <f>E955*IF(I955="yes",2,1)</f>
        <v>0</v>
      </c>
      <c r="P955" s="46">
        <f>(IF(M955="WON-EW",((((N955-1)*J955)*'complete results log'!$B$2)+('complete results log'!$B$2*(N955-1))),IF(M955="WON",((((N955-1)*J955)*'complete results log'!$B$2)+('complete results log'!$B$2*(N955-1))),IF(M955="PLACED",((((N955-1)*J955)*'complete results log'!$B$2)-'complete results log'!$B$2),IF(J955=0,-'complete results log'!$B$2,IF(J955=0,-'complete results log'!$B$2,-('complete results log'!$B$2*2)))))))*E955</f>
        <v>-0</v>
      </c>
      <c r="Q955" s="46">
        <f>(IF(M955="WON-EW",(((K955-1)*'complete results log'!$B$2)*(1-$B$3))+(((L955-1)*'complete results log'!$B$2)*(1-$B$3)),IF(M955="WON",(((K955-1)*'complete results log'!$B$2)*(1-$B$3)),IF(M955="PLACED",(((L955-1)*'complete results log'!$B$2)*(1-$B$3))-'complete results log'!$B$2,IF(J955=0,-'complete results log'!$B$2,-('complete results log'!$B$2*2))))))*E955</f>
        <v>-0</v>
      </c>
      <c r="R955" s="46">
        <f>(IF(M955="WON-EW",((((F955-1)*J955)*'complete results log'!$B$2)+('complete results log'!$B$2*(F955-1))),IF(M955="WON",((((F955-1)*J955)*'complete results log'!$B$2)+('complete results log'!$B$2*(F955-1))),IF(M955="PLACED",((((F955-1)*J955)*'complete results log'!$B$2)-'complete results log'!$B$2),IF(J955=0,-'complete results log'!$B$2,IF(J955=0,-'complete results log'!$B$2,-('complete results log'!$B$2*2)))))))*E955</f>
        <v>-0</v>
      </c>
      <c r="S955" s="3"/>
      <c r="T955" s="3"/>
      <c r="U955" s="3"/>
      <c r="V955" s="3"/>
      <c r="W955" s="3"/>
      <c r="X955" s="3"/>
      <c r="Y955" s="3"/>
      <c r="Z955" s="3"/>
    </row>
    <row ht="12" customHeight="1" r="956">
      <c r="A956" s="26"/>
      <c r="B956" s="28"/>
      <c r="C956" s="29"/>
      <c r="D956" s="29"/>
      <c r="E956" s="29"/>
      <c r="F956" s="29"/>
      <c r="G956" s="29"/>
      <c r="H956" s="43"/>
      <c r="I956" s="43"/>
      <c r="J956" s="43"/>
      <c r="K956" s="29"/>
      <c r="L956" s="29"/>
      <c r="M956" s="20"/>
      <c r="N956" s="45">
        <f>((G956-1)*(1-(IF(H956="no",0,'complete results log'!$B$3)))+1)</f>
        <v>0.05</v>
      </c>
      <c r="O956" s="45">
        <f>E956*IF(I956="yes",2,1)</f>
        <v>0</v>
      </c>
      <c r="P956" s="46">
        <f>(IF(M956="WON-EW",((((N956-1)*J956)*'complete results log'!$B$2)+('complete results log'!$B$2*(N956-1))),IF(M956="WON",((((N956-1)*J956)*'complete results log'!$B$2)+('complete results log'!$B$2*(N956-1))),IF(M956="PLACED",((((N956-1)*J956)*'complete results log'!$B$2)-'complete results log'!$B$2),IF(J956=0,-'complete results log'!$B$2,IF(J956=0,-'complete results log'!$B$2,-('complete results log'!$B$2*2)))))))*E956</f>
        <v>-0</v>
      </c>
      <c r="Q956" s="46">
        <f>(IF(M956="WON-EW",(((K956-1)*'complete results log'!$B$2)*(1-$B$3))+(((L956-1)*'complete results log'!$B$2)*(1-$B$3)),IF(M956="WON",(((K956-1)*'complete results log'!$B$2)*(1-$B$3)),IF(M956="PLACED",(((L956-1)*'complete results log'!$B$2)*(1-$B$3))-'complete results log'!$B$2,IF(J956=0,-'complete results log'!$B$2,-('complete results log'!$B$2*2))))))*E956</f>
        <v>-0</v>
      </c>
      <c r="R956" s="46">
        <f>(IF(M956="WON-EW",((((F956-1)*J956)*'complete results log'!$B$2)+('complete results log'!$B$2*(F956-1))),IF(M956="WON",((((F956-1)*J956)*'complete results log'!$B$2)+('complete results log'!$B$2*(F956-1))),IF(M956="PLACED",((((F956-1)*J956)*'complete results log'!$B$2)-'complete results log'!$B$2),IF(J956=0,-'complete results log'!$B$2,IF(J956=0,-'complete results log'!$B$2,-('complete results log'!$B$2*2)))))))*E956</f>
        <v>-0</v>
      </c>
      <c r="S956" s="3"/>
      <c r="T956" s="3"/>
      <c r="U956" s="3"/>
      <c r="V956" s="3"/>
      <c r="W956" s="3"/>
      <c r="X956" s="3"/>
      <c r="Y956" s="3"/>
      <c r="Z956" s="3"/>
    </row>
    <row ht="12" customHeight="1" r="957">
      <c r="A957" s="26"/>
      <c r="B957" s="28"/>
      <c r="C957" s="29"/>
      <c r="D957" s="29"/>
      <c r="E957" s="29"/>
      <c r="F957" s="29"/>
      <c r="G957" s="29"/>
      <c r="H957" s="43"/>
      <c r="I957" s="43"/>
      <c r="J957" s="43"/>
      <c r="K957" s="29"/>
      <c r="L957" s="29"/>
      <c r="M957" s="20"/>
      <c r="N957" s="45">
        <f>((G957-1)*(1-(IF(H957="no",0,'complete results log'!$B$3)))+1)</f>
        <v>0.05</v>
      </c>
      <c r="O957" s="45">
        <f>E957*IF(I957="yes",2,1)</f>
        <v>0</v>
      </c>
      <c r="P957" s="46">
        <f>(IF(M957="WON-EW",((((N957-1)*J957)*'complete results log'!$B$2)+('complete results log'!$B$2*(N957-1))),IF(M957="WON",((((N957-1)*J957)*'complete results log'!$B$2)+('complete results log'!$B$2*(N957-1))),IF(M957="PLACED",((((N957-1)*J957)*'complete results log'!$B$2)-'complete results log'!$B$2),IF(J957=0,-'complete results log'!$B$2,IF(J957=0,-'complete results log'!$B$2,-('complete results log'!$B$2*2)))))))*E957</f>
        <v>-0</v>
      </c>
      <c r="Q957" s="46">
        <f>(IF(M957="WON-EW",(((K957-1)*'complete results log'!$B$2)*(1-$B$3))+(((L957-1)*'complete results log'!$B$2)*(1-$B$3)),IF(M957="WON",(((K957-1)*'complete results log'!$B$2)*(1-$B$3)),IF(M957="PLACED",(((L957-1)*'complete results log'!$B$2)*(1-$B$3))-'complete results log'!$B$2,IF(J957=0,-'complete results log'!$B$2,-('complete results log'!$B$2*2))))))*E957</f>
        <v>-0</v>
      </c>
      <c r="R957" s="46">
        <f>(IF(M957="WON-EW",((((F957-1)*J957)*'complete results log'!$B$2)+('complete results log'!$B$2*(F957-1))),IF(M957="WON",((((F957-1)*J957)*'complete results log'!$B$2)+('complete results log'!$B$2*(F957-1))),IF(M957="PLACED",((((F957-1)*J957)*'complete results log'!$B$2)-'complete results log'!$B$2),IF(J957=0,-'complete results log'!$B$2,IF(J957=0,-'complete results log'!$B$2,-('complete results log'!$B$2*2)))))))*E957</f>
        <v>-0</v>
      </c>
      <c r="S957" s="3"/>
      <c r="T957" s="3"/>
      <c r="U957" s="3"/>
      <c r="V957" s="3"/>
      <c r="W957" s="3"/>
      <c r="X957" s="3"/>
      <c r="Y957" s="3"/>
      <c r="Z957" s="3"/>
    </row>
    <row ht="12" customHeight="1" r="958">
      <c r="A958" s="26"/>
      <c r="B958" s="28"/>
      <c r="C958" s="29"/>
      <c r="D958" s="29"/>
      <c r="E958" s="29"/>
      <c r="F958" s="29"/>
      <c r="G958" s="29"/>
      <c r="H958" s="43"/>
      <c r="I958" s="43"/>
      <c r="J958" s="43"/>
      <c r="K958" s="29"/>
      <c r="L958" s="29"/>
      <c r="M958" s="20"/>
      <c r="N958" s="45">
        <f>((G958-1)*(1-(IF(H958="no",0,'complete results log'!$B$3)))+1)</f>
        <v>0.05</v>
      </c>
      <c r="O958" s="45">
        <f>E958*IF(I958="yes",2,1)</f>
        <v>0</v>
      </c>
      <c r="P958" s="46">
        <f>(IF(M958="WON-EW",((((N958-1)*J958)*'complete results log'!$B$2)+('complete results log'!$B$2*(N958-1))),IF(M958="WON",((((N958-1)*J958)*'complete results log'!$B$2)+('complete results log'!$B$2*(N958-1))),IF(M958="PLACED",((((N958-1)*J958)*'complete results log'!$B$2)-'complete results log'!$B$2),IF(J958=0,-'complete results log'!$B$2,IF(J958=0,-'complete results log'!$B$2,-('complete results log'!$B$2*2)))))))*E958</f>
        <v>-0</v>
      </c>
      <c r="Q958" s="46">
        <f>(IF(M958="WON-EW",(((K958-1)*'complete results log'!$B$2)*(1-$B$3))+(((L958-1)*'complete results log'!$B$2)*(1-$B$3)),IF(M958="WON",(((K958-1)*'complete results log'!$B$2)*(1-$B$3)),IF(M958="PLACED",(((L958-1)*'complete results log'!$B$2)*(1-$B$3))-'complete results log'!$B$2,IF(J958=0,-'complete results log'!$B$2,-('complete results log'!$B$2*2))))))*E958</f>
        <v>-0</v>
      </c>
      <c r="R958" s="46">
        <f>(IF(M958="WON-EW",((((F958-1)*J958)*'complete results log'!$B$2)+('complete results log'!$B$2*(F958-1))),IF(M958="WON",((((F958-1)*J958)*'complete results log'!$B$2)+('complete results log'!$B$2*(F958-1))),IF(M958="PLACED",((((F958-1)*J958)*'complete results log'!$B$2)-'complete results log'!$B$2),IF(J958=0,-'complete results log'!$B$2,IF(J958=0,-'complete results log'!$B$2,-('complete results log'!$B$2*2)))))))*E958</f>
        <v>-0</v>
      </c>
      <c r="S958" s="3"/>
      <c r="T958" s="3"/>
      <c r="U958" s="3"/>
      <c r="V958" s="3"/>
      <c r="W958" s="3"/>
      <c r="X958" s="3"/>
      <c r="Y958" s="3"/>
      <c r="Z958" s="3"/>
    </row>
    <row ht="12" customHeight="1" r="959">
      <c r="A959" s="26"/>
      <c r="B959" s="28"/>
      <c r="C959" s="29"/>
      <c r="D959" s="29"/>
      <c r="E959" s="29"/>
      <c r="F959" s="29"/>
      <c r="G959" s="29"/>
      <c r="H959" s="43"/>
      <c r="I959" s="43"/>
      <c r="J959" s="43"/>
      <c r="K959" s="29"/>
      <c r="L959" s="29"/>
      <c r="M959" s="20"/>
      <c r="N959" s="45">
        <f>((G959-1)*(1-(IF(H959="no",0,'complete results log'!$B$3)))+1)</f>
        <v>0.05</v>
      </c>
      <c r="O959" s="45">
        <f>E959*IF(I959="yes",2,1)</f>
        <v>0</v>
      </c>
      <c r="P959" s="46">
        <f>(IF(M959="WON-EW",((((N959-1)*J959)*'complete results log'!$B$2)+('complete results log'!$B$2*(N959-1))),IF(M959="WON",((((N959-1)*J959)*'complete results log'!$B$2)+('complete results log'!$B$2*(N959-1))),IF(M959="PLACED",((((N959-1)*J959)*'complete results log'!$B$2)-'complete results log'!$B$2),IF(J959=0,-'complete results log'!$B$2,IF(J959=0,-'complete results log'!$B$2,-('complete results log'!$B$2*2)))))))*E959</f>
        <v>-0</v>
      </c>
      <c r="Q959" s="46">
        <f>(IF(M959="WON-EW",(((K959-1)*'complete results log'!$B$2)*(1-$B$3))+(((L959-1)*'complete results log'!$B$2)*(1-$B$3)),IF(M959="WON",(((K959-1)*'complete results log'!$B$2)*(1-$B$3)),IF(M959="PLACED",(((L959-1)*'complete results log'!$B$2)*(1-$B$3))-'complete results log'!$B$2,IF(J959=0,-'complete results log'!$B$2,-('complete results log'!$B$2*2))))))*E959</f>
        <v>-0</v>
      </c>
      <c r="R959" s="46">
        <f>(IF(M959="WON-EW",((((F959-1)*J959)*'complete results log'!$B$2)+('complete results log'!$B$2*(F959-1))),IF(M959="WON",((((F959-1)*J959)*'complete results log'!$B$2)+('complete results log'!$B$2*(F959-1))),IF(M959="PLACED",((((F959-1)*J959)*'complete results log'!$B$2)-'complete results log'!$B$2),IF(J959=0,-'complete results log'!$B$2,IF(J959=0,-'complete results log'!$B$2,-('complete results log'!$B$2*2)))))))*E959</f>
        <v>-0</v>
      </c>
      <c r="S959" s="3"/>
      <c r="T959" s="3"/>
      <c r="U959" s="3"/>
      <c r="V959" s="3"/>
      <c r="W959" s="3"/>
      <c r="X959" s="3"/>
      <c r="Y959" s="3"/>
      <c r="Z959" s="3"/>
    </row>
    <row ht="12" customHeight="1" r="960">
      <c r="A960" s="26"/>
      <c r="B960" s="28"/>
      <c r="C960" s="29"/>
      <c r="D960" s="29"/>
      <c r="E960" s="29"/>
      <c r="F960" s="29"/>
      <c r="G960" s="29"/>
      <c r="H960" s="43"/>
      <c r="I960" s="43"/>
      <c r="J960" s="43"/>
      <c r="K960" s="29"/>
      <c r="L960" s="29"/>
      <c r="M960" s="20"/>
      <c r="N960" s="45">
        <f>((G960-1)*(1-(IF(H960="no",0,'complete results log'!$B$3)))+1)</f>
        <v>0.05</v>
      </c>
      <c r="O960" s="45">
        <f>E960*IF(I960="yes",2,1)</f>
        <v>0</v>
      </c>
      <c r="P960" s="46">
        <f>(IF(M960="WON-EW",((((N960-1)*J960)*'complete results log'!$B$2)+('complete results log'!$B$2*(N960-1))),IF(M960="WON",((((N960-1)*J960)*'complete results log'!$B$2)+('complete results log'!$B$2*(N960-1))),IF(M960="PLACED",((((N960-1)*J960)*'complete results log'!$B$2)-'complete results log'!$B$2),IF(J960=0,-'complete results log'!$B$2,IF(J960=0,-'complete results log'!$B$2,-('complete results log'!$B$2*2)))))))*E960</f>
        <v>-0</v>
      </c>
      <c r="Q960" s="46">
        <f>(IF(M960="WON-EW",(((K960-1)*'complete results log'!$B$2)*(1-$B$3))+(((L960-1)*'complete results log'!$B$2)*(1-$B$3)),IF(M960="WON",(((K960-1)*'complete results log'!$B$2)*(1-$B$3)),IF(M960="PLACED",(((L960-1)*'complete results log'!$B$2)*(1-$B$3))-'complete results log'!$B$2,IF(J960=0,-'complete results log'!$B$2,-('complete results log'!$B$2*2))))))*E960</f>
        <v>-0</v>
      </c>
      <c r="R960" s="46">
        <f>(IF(M960="WON-EW",((((F960-1)*J960)*'complete results log'!$B$2)+('complete results log'!$B$2*(F960-1))),IF(M960="WON",((((F960-1)*J960)*'complete results log'!$B$2)+('complete results log'!$B$2*(F960-1))),IF(M960="PLACED",((((F960-1)*J960)*'complete results log'!$B$2)-'complete results log'!$B$2),IF(J960=0,-'complete results log'!$B$2,IF(J960=0,-'complete results log'!$B$2,-('complete results log'!$B$2*2)))))))*E960</f>
        <v>-0</v>
      </c>
      <c r="S960" s="3"/>
      <c r="T960" s="3"/>
      <c r="U960" s="3"/>
      <c r="V960" s="3"/>
      <c r="W960" s="3"/>
      <c r="X960" s="3"/>
      <c r="Y960" s="3"/>
      <c r="Z960" s="3"/>
    </row>
    <row ht="12" customHeight="1" r="961">
      <c r="A961" s="26"/>
      <c r="B961" s="28"/>
      <c r="C961" s="29"/>
      <c r="D961" s="29"/>
      <c r="E961" s="29"/>
      <c r="F961" s="29"/>
      <c r="G961" s="29"/>
      <c r="H961" s="43"/>
      <c r="I961" s="43"/>
      <c r="J961" s="43"/>
      <c r="K961" s="29"/>
      <c r="L961" s="29"/>
      <c r="M961" s="20"/>
      <c r="N961" s="45">
        <f>((G961-1)*(1-(IF(H961="no",0,'complete results log'!$B$3)))+1)</f>
        <v>0.05</v>
      </c>
      <c r="O961" s="45">
        <f>E961*IF(I961="yes",2,1)</f>
        <v>0</v>
      </c>
      <c r="P961" s="46">
        <f>(IF(M961="WON-EW",((((N961-1)*J961)*'complete results log'!$B$2)+('complete results log'!$B$2*(N961-1))),IF(M961="WON",((((N961-1)*J961)*'complete results log'!$B$2)+('complete results log'!$B$2*(N961-1))),IF(M961="PLACED",((((N961-1)*J961)*'complete results log'!$B$2)-'complete results log'!$B$2),IF(J961=0,-'complete results log'!$B$2,IF(J961=0,-'complete results log'!$B$2,-('complete results log'!$B$2*2)))))))*E961</f>
        <v>-0</v>
      </c>
      <c r="Q961" s="46">
        <f>(IF(M961="WON-EW",(((K961-1)*'complete results log'!$B$2)*(1-$B$3))+(((L961-1)*'complete results log'!$B$2)*(1-$B$3)),IF(M961="WON",(((K961-1)*'complete results log'!$B$2)*(1-$B$3)),IF(M961="PLACED",(((L961-1)*'complete results log'!$B$2)*(1-$B$3))-'complete results log'!$B$2,IF(J961=0,-'complete results log'!$B$2,-('complete results log'!$B$2*2))))))*E961</f>
        <v>-0</v>
      </c>
      <c r="R961" s="46">
        <f>(IF(M961="WON-EW",((((F961-1)*J961)*'complete results log'!$B$2)+('complete results log'!$B$2*(F961-1))),IF(M961="WON",((((F961-1)*J961)*'complete results log'!$B$2)+('complete results log'!$B$2*(F961-1))),IF(M961="PLACED",((((F961-1)*J961)*'complete results log'!$B$2)-'complete results log'!$B$2),IF(J961=0,-'complete results log'!$B$2,IF(J961=0,-'complete results log'!$B$2,-('complete results log'!$B$2*2)))))))*E961</f>
        <v>-0</v>
      </c>
      <c r="S961" s="3"/>
      <c r="T961" s="3"/>
      <c r="U961" s="3"/>
      <c r="V961" s="3"/>
      <c r="W961" s="3"/>
      <c r="X961" s="3"/>
      <c r="Y961" s="3"/>
      <c r="Z961" s="3"/>
    </row>
    <row ht="12" customHeight="1" r="962">
      <c r="A962" s="26"/>
      <c r="B962" s="28"/>
      <c r="C962" s="29"/>
      <c r="D962" s="29"/>
      <c r="E962" s="29"/>
      <c r="F962" s="29"/>
      <c r="G962" s="29"/>
      <c r="H962" s="43"/>
      <c r="I962" s="43"/>
      <c r="J962" s="43"/>
      <c r="K962" s="29"/>
      <c r="L962" s="29"/>
      <c r="M962" s="20"/>
      <c r="N962" s="45">
        <f>((G962-1)*(1-(IF(H962="no",0,'complete results log'!$B$3)))+1)</f>
        <v>0.05</v>
      </c>
      <c r="O962" s="45">
        <f>E962*IF(I962="yes",2,1)</f>
        <v>0</v>
      </c>
      <c r="P962" s="46">
        <f>(IF(M962="WON-EW",((((N962-1)*J962)*'complete results log'!$B$2)+('complete results log'!$B$2*(N962-1))),IF(M962="WON",((((N962-1)*J962)*'complete results log'!$B$2)+('complete results log'!$B$2*(N962-1))),IF(M962="PLACED",((((N962-1)*J962)*'complete results log'!$B$2)-'complete results log'!$B$2),IF(J962=0,-'complete results log'!$B$2,IF(J962=0,-'complete results log'!$B$2,-('complete results log'!$B$2*2)))))))*E962</f>
        <v>-0</v>
      </c>
      <c r="Q962" s="46">
        <f>(IF(M962="WON-EW",(((K962-1)*'complete results log'!$B$2)*(1-$B$3))+(((L962-1)*'complete results log'!$B$2)*(1-$B$3)),IF(M962="WON",(((K962-1)*'complete results log'!$B$2)*(1-$B$3)),IF(M962="PLACED",(((L962-1)*'complete results log'!$B$2)*(1-$B$3))-'complete results log'!$B$2,IF(J962=0,-'complete results log'!$B$2,-('complete results log'!$B$2*2))))))*E962</f>
        <v>-0</v>
      </c>
      <c r="R962" s="46">
        <f>(IF(M962="WON-EW",((((F962-1)*J962)*'complete results log'!$B$2)+('complete results log'!$B$2*(F962-1))),IF(M962="WON",((((F962-1)*J962)*'complete results log'!$B$2)+('complete results log'!$B$2*(F962-1))),IF(M962="PLACED",((((F962-1)*J962)*'complete results log'!$B$2)-'complete results log'!$B$2),IF(J962=0,-'complete results log'!$B$2,IF(J962=0,-'complete results log'!$B$2,-('complete results log'!$B$2*2)))))))*E962</f>
        <v>-0</v>
      </c>
      <c r="S962" s="3"/>
      <c r="T962" s="3"/>
      <c r="U962" s="3"/>
      <c r="V962" s="3"/>
      <c r="W962" s="3"/>
      <c r="X962" s="3"/>
      <c r="Y962" s="3"/>
      <c r="Z962" s="3"/>
    </row>
    <row ht="12" customHeight="1" r="963">
      <c r="A963" s="26"/>
      <c r="B963" s="28"/>
      <c r="C963" s="29"/>
      <c r="D963" s="29"/>
      <c r="E963" s="29"/>
      <c r="F963" s="29"/>
      <c r="G963" s="29"/>
      <c r="H963" s="43"/>
      <c r="I963" s="43"/>
      <c r="J963" s="43"/>
      <c r="K963" s="29"/>
      <c r="L963" s="29"/>
      <c r="M963" s="20"/>
      <c r="N963" s="45">
        <f>((G963-1)*(1-(IF(H963="no",0,'complete results log'!$B$3)))+1)</f>
        <v>0.05</v>
      </c>
      <c r="O963" s="45">
        <f>E963*IF(I963="yes",2,1)</f>
        <v>0</v>
      </c>
      <c r="P963" s="46">
        <f>(IF(M963="WON-EW",((((N963-1)*J963)*'complete results log'!$B$2)+('complete results log'!$B$2*(N963-1))),IF(M963="WON",((((N963-1)*J963)*'complete results log'!$B$2)+('complete results log'!$B$2*(N963-1))),IF(M963="PLACED",((((N963-1)*J963)*'complete results log'!$B$2)-'complete results log'!$B$2),IF(J963=0,-'complete results log'!$B$2,IF(J963=0,-'complete results log'!$B$2,-('complete results log'!$B$2*2)))))))*E963</f>
        <v>-0</v>
      </c>
      <c r="Q963" s="46">
        <f>(IF(M963="WON-EW",(((K963-1)*'complete results log'!$B$2)*(1-$B$3))+(((L963-1)*'complete results log'!$B$2)*(1-$B$3)),IF(M963="WON",(((K963-1)*'complete results log'!$B$2)*(1-$B$3)),IF(M963="PLACED",(((L963-1)*'complete results log'!$B$2)*(1-$B$3))-'complete results log'!$B$2,IF(J963=0,-'complete results log'!$B$2,-('complete results log'!$B$2*2))))))*E963</f>
        <v>-0</v>
      </c>
      <c r="R963" s="46">
        <f>(IF(M963="WON-EW",((((F963-1)*J963)*'complete results log'!$B$2)+('complete results log'!$B$2*(F963-1))),IF(M963="WON",((((F963-1)*J963)*'complete results log'!$B$2)+('complete results log'!$B$2*(F963-1))),IF(M963="PLACED",((((F963-1)*J963)*'complete results log'!$B$2)-'complete results log'!$B$2),IF(J963=0,-'complete results log'!$B$2,IF(J963=0,-'complete results log'!$B$2,-('complete results log'!$B$2*2)))))))*E963</f>
        <v>-0</v>
      </c>
      <c r="S963" s="3"/>
      <c r="T963" s="3"/>
      <c r="U963" s="3"/>
      <c r="V963" s="3"/>
      <c r="W963" s="3"/>
      <c r="X963" s="3"/>
      <c r="Y963" s="3"/>
      <c r="Z963" s="3"/>
    </row>
    <row ht="12" customHeight="1" r="964">
      <c r="A964" s="26"/>
      <c r="B964" s="28"/>
      <c r="C964" s="29"/>
      <c r="D964" s="29"/>
      <c r="E964" s="29"/>
      <c r="F964" s="29"/>
      <c r="G964" s="29"/>
      <c r="H964" s="43"/>
      <c r="I964" s="43"/>
      <c r="J964" s="43"/>
      <c r="K964" s="29"/>
      <c r="L964" s="29"/>
      <c r="M964" s="20"/>
      <c r="N964" s="45">
        <f>((G964-1)*(1-(IF(H964="no",0,'complete results log'!$B$3)))+1)</f>
        <v>0.05</v>
      </c>
      <c r="O964" s="45">
        <f>E964*IF(I964="yes",2,1)</f>
        <v>0</v>
      </c>
      <c r="P964" s="46">
        <f>(IF(M964="WON-EW",((((N964-1)*J964)*'complete results log'!$B$2)+('complete results log'!$B$2*(N964-1))),IF(M964="WON",((((N964-1)*J964)*'complete results log'!$B$2)+('complete results log'!$B$2*(N964-1))),IF(M964="PLACED",((((N964-1)*J964)*'complete results log'!$B$2)-'complete results log'!$B$2),IF(J964=0,-'complete results log'!$B$2,IF(J964=0,-'complete results log'!$B$2,-('complete results log'!$B$2*2)))))))*E964</f>
        <v>-0</v>
      </c>
      <c r="Q964" s="46">
        <f>(IF(M964="WON-EW",(((K964-1)*'complete results log'!$B$2)*(1-$B$3))+(((L964-1)*'complete results log'!$B$2)*(1-$B$3)),IF(M964="WON",(((K964-1)*'complete results log'!$B$2)*(1-$B$3)),IF(M964="PLACED",(((L964-1)*'complete results log'!$B$2)*(1-$B$3))-'complete results log'!$B$2,IF(J964=0,-'complete results log'!$B$2,-('complete results log'!$B$2*2))))))*E964</f>
        <v>-0</v>
      </c>
      <c r="R964" s="46">
        <f>(IF(M964="WON-EW",((((F964-1)*J964)*'complete results log'!$B$2)+('complete results log'!$B$2*(F964-1))),IF(M964="WON",((((F964-1)*J964)*'complete results log'!$B$2)+('complete results log'!$B$2*(F964-1))),IF(M964="PLACED",((((F964-1)*J964)*'complete results log'!$B$2)-'complete results log'!$B$2),IF(J964=0,-'complete results log'!$B$2,IF(J964=0,-'complete results log'!$B$2,-('complete results log'!$B$2*2)))))))*E964</f>
        <v>-0</v>
      </c>
      <c r="S964" s="3"/>
      <c r="T964" s="3"/>
      <c r="U964" s="3"/>
      <c r="V964" s="3"/>
      <c r="W964" s="3"/>
      <c r="X964" s="3"/>
      <c r="Y964" s="3"/>
      <c r="Z964" s="3"/>
    </row>
    <row ht="12" customHeight="1" r="965">
      <c r="A965" s="26"/>
      <c r="B965" s="28"/>
      <c r="C965" s="29"/>
      <c r="D965" s="29"/>
      <c r="E965" s="29"/>
      <c r="F965" s="29"/>
      <c r="G965" s="29"/>
      <c r="H965" s="43"/>
      <c r="I965" s="43"/>
      <c r="J965" s="43"/>
      <c r="K965" s="29"/>
      <c r="L965" s="29"/>
      <c r="M965" s="20"/>
      <c r="N965" s="45">
        <f>((G965-1)*(1-(IF(H965="no",0,'complete results log'!$B$3)))+1)</f>
        <v>0.05</v>
      </c>
      <c r="O965" s="45">
        <f>E965*IF(I965="yes",2,1)</f>
        <v>0</v>
      </c>
      <c r="P965" s="46">
        <f>(IF(M965="WON-EW",((((N965-1)*J965)*'complete results log'!$B$2)+('complete results log'!$B$2*(N965-1))),IF(M965="WON",((((N965-1)*J965)*'complete results log'!$B$2)+('complete results log'!$B$2*(N965-1))),IF(M965="PLACED",((((N965-1)*J965)*'complete results log'!$B$2)-'complete results log'!$B$2),IF(J965=0,-'complete results log'!$B$2,IF(J965=0,-'complete results log'!$B$2,-('complete results log'!$B$2*2)))))))*E965</f>
        <v>-0</v>
      </c>
      <c r="Q965" s="46">
        <f>(IF(M965="WON-EW",(((K965-1)*'complete results log'!$B$2)*(1-$B$3))+(((L965-1)*'complete results log'!$B$2)*(1-$B$3)),IF(M965="WON",(((K965-1)*'complete results log'!$B$2)*(1-$B$3)),IF(M965="PLACED",(((L965-1)*'complete results log'!$B$2)*(1-$B$3))-'complete results log'!$B$2,IF(J965=0,-'complete results log'!$B$2,-('complete results log'!$B$2*2))))))*E965</f>
        <v>-0</v>
      </c>
      <c r="R965" s="46">
        <f>(IF(M965="WON-EW",((((F965-1)*J965)*'complete results log'!$B$2)+('complete results log'!$B$2*(F965-1))),IF(M965="WON",((((F965-1)*J965)*'complete results log'!$B$2)+('complete results log'!$B$2*(F965-1))),IF(M965="PLACED",((((F965-1)*J965)*'complete results log'!$B$2)-'complete results log'!$B$2),IF(J965=0,-'complete results log'!$B$2,IF(J965=0,-'complete results log'!$B$2,-('complete results log'!$B$2*2)))))))*E965</f>
        <v>-0</v>
      </c>
      <c r="S965" s="3"/>
      <c r="T965" s="3"/>
      <c r="U965" s="3"/>
      <c r="V965" s="3"/>
      <c r="W965" s="3"/>
      <c r="X965" s="3"/>
      <c r="Y965" s="3"/>
      <c r="Z965" s="3"/>
    </row>
    <row ht="12" customHeight="1" r="966">
      <c r="A966" s="26"/>
      <c r="B966" s="28"/>
      <c r="C966" s="29"/>
      <c r="D966" s="29"/>
      <c r="E966" s="29"/>
      <c r="F966" s="29"/>
      <c r="G966" s="29"/>
      <c r="H966" s="43"/>
      <c r="I966" s="43"/>
      <c r="J966" s="43"/>
      <c r="K966" s="29"/>
      <c r="L966" s="29"/>
      <c r="M966" s="20"/>
      <c r="N966" s="45">
        <f>((G966-1)*(1-(IF(H966="no",0,'complete results log'!$B$3)))+1)</f>
        <v>0.05</v>
      </c>
      <c r="O966" s="45">
        <f>E966*IF(I966="yes",2,1)</f>
        <v>0</v>
      </c>
      <c r="P966" s="46">
        <f>(IF(M966="WON-EW",((((N966-1)*J966)*'complete results log'!$B$2)+('complete results log'!$B$2*(N966-1))),IF(M966="WON",((((N966-1)*J966)*'complete results log'!$B$2)+('complete results log'!$B$2*(N966-1))),IF(M966="PLACED",((((N966-1)*J966)*'complete results log'!$B$2)-'complete results log'!$B$2),IF(J966=0,-'complete results log'!$B$2,IF(J966=0,-'complete results log'!$B$2,-('complete results log'!$B$2*2)))))))*E966</f>
        <v>-0</v>
      </c>
      <c r="Q966" s="46">
        <f>(IF(M966="WON-EW",(((K966-1)*'complete results log'!$B$2)*(1-$B$3))+(((L966-1)*'complete results log'!$B$2)*(1-$B$3)),IF(M966="WON",(((K966-1)*'complete results log'!$B$2)*(1-$B$3)),IF(M966="PLACED",(((L966-1)*'complete results log'!$B$2)*(1-$B$3))-'complete results log'!$B$2,IF(J966=0,-'complete results log'!$B$2,-('complete results log'!$B$2*2))))))*E966</f>
        <v>-0</v>
      </c>
      <c r="R966" s="46">
        <f>(IF(M966="WON-EW",((((F966-1)*J966)*'complete results log'!$B$2)+('complete results log'!$B$2*(F966-1))),IF(M966="WON",((((F966-1)*J966)*'complete results log'!$B$2)+('complete results log'!$B$2*(F966-1))),IF(M966="PLACED",((((F966-1)*J966)*'complete results log'!$B$2)-'complete results log'!$B$2),IF(J966=0,-'complete results log'!$B$2,IF(J966=0,-'complete results log'!$B$2,-('complete results log'!$B$2*2)))))))*E966</f>
        <v>-0</v>
      </c>
      <c r="S966" s="3"/>
      <c r="T966" s="3"/>
      <c r="U966" s="3"/>
      <c r="V966" s="3"/>
      <c r="W966" s="3"/>
      <c r="X966" s="3"/>
      <c r="Y966" s="3"/>
      <c r="Z966" s="3"/>
    </row>
    <row ht="12" customHeight="1" r="967">
      <c r="A967" s="26"/>
      <c r="B967" s="28"/>
      <c r="C967" s="29"/>
      <c r="D967" s="29"/>
      <c r="E967" s="29"/>
      <c r="F967" s="29"/>
      <c r="G967" s="29"/>
      <c r="H967" s="43"/>
      <c r="I967" s="43"/>
      <c r="J967" s="43"/>
      <c r="K967" s="29"/>
      <c r="L967" s="29"/>
      <c r="M967" s="20"/>
      <c r="N967" s="45">
        <f>((G967-1)*(1-(IF(H967="no",0,'complete results log'!$B$3)))+1)</f>
        <v>0.05</v>
      </c>
      <c r="O967" s="45">
        <f>E967*IF(I967="yes",2,1)</f>
        <v>0</v>
      </c>
      <c r="P967" s="46">
        <f>(IF(M967="WON-EW",((((N967-1)*J967)*'complete results log'!$B$2)+('complete results log'!$B$2*(N967-1))),IF(M967="WON",((((N967-1)*J967)*'complete results log'!$B$2)+('complete results log'!$B$2*(N967-1))),IF(M967="PLACED",((((N967-1)*J967)*'complete results log'!$B$2)-'complete results log'!$B$2),IF(J967=0,-'complete results log'!$B$2,IF(J967=0,-'complete results log'!$B$2,-('complete results log'!$B$2*2)))))))*E967</f>
        <v>-0</v>
      </c>
      <c r="Q967" s="46">
        <f>(IF(M967="WON-EW",(((K967-1)*'complete results log'!$B$2)*(1-$B$3))+(((L967-1)*'complete results log'!$B$2)*(1-$B$3)),IF(M967="WON",(((K967-1)*'complete results log'!$B$2)*(1-$B$3)),IF(M967="PLACED",(((L967-1)*'complete results log'!$B$2)*(1-$B$3))-'complete results log'!$B$2,IF(J967=0,-'complete results log'!$B$2,-('complete results log'!$B$2*2))))))*E967</f>
        <v>-0</v>
      </c>
      <c r="R967" s="46">
        <f>(IF(M967="WON-EW",((((F967-1)*J967)*'complete results log'!$B$2)+('complete results log'!$B$2*(F967-1))),IF(M967="WON",((((F967-1)*J967)*'complete results log'!$B$2)+('complete results log'!$B$2*(F967-1))),IF(M967="PLACED",((((F967-1)*J967)*'complete results log'!$B$2)-'complete results log'!$B$2),IF(J967=0,-'complete results log'!$B$2,IF(J967=0,-'complete results log'!$B$2,-('complete results log'!$B$2*2)))))))*E967</f>
        <v>-0</v>
      </c>
      <c r="S967" s="3"/>
      <c r="T967" s="3"/>
      <c r="U967" s="3"/>
      <c r="V967" s="3"/>
      <c r="W967" s="3"/>
      <c r="X967" s="3"/>
      <c r="Y967" s="3"/>
      <c r="Z967" s="3"/>
    </row>
    <row ht="12" customHeight="1" r="968">
      <c r="A968" s="26"/>
      <c r="B968" s="28"/>
      <c r="C968" s="29"/>
      <c r="D968" s="29"/>
      <c r="E968" s="29"/>
      <c r="F968" s="29"/>
      <c r="G968" s="29"/>
      <c r="H968" s="43"/>
      <c r="I968" s="43"/>
      <c r="J968" s="43"/>
      <c r="K968" s="29"/>
      <c r="L968" s="29"/>
      <c r="M968" s="20"/>
      <c r="N968" s="45">
        <f>((G968-1)*(1-(IF(H968="no",0,'complete results log'!$B$3)))+1)</f>
        <v>0.05</v>
      </c>
      <c r="O968" s="45">
        <f>E968*IF(I968="yes",2,1)</f>
        <v>0</v>
      </c>
      <c r="P968" s="46">
        <f>(IF(M968="WON-EW",((((N968-1)*J968)*'complete results log'!$B$2)+('complete results log'!$B$2*(N968-1))),IF(M968="WON",((((N968-1)*J968)*'complete results log'!$B$2)+('complete results log'!$B$2*(N968-1))),IF(M968="PLACED",((((N968-1)*J968)*'complete results log'!$B$2)-'complete results log'!$B$2),IF(J968=0,-'complete results log'!$B$2,IF(J968=0,-'complete results log'!$B$2,-('complete results log'!$B$2*2)))))))*E968</f>
        <v>-0</v>
      </c>
      <c r="Q968" s="46">
        <f>(IF(M968="WON-EW",(((K968-1)*'complete results log'!$B$2)*(1-$B$3))+(((L968-1)*'complete results log'!$B$2)*(1-$B$3)),IF(M968="WON",(((K968-1)*'complete results log'!$B$2)*(1-$B$3)),IF(M968="PLACED",(((L968-1)*'complete results log'!$B$2)*(1-$B$3))-'complete results log'!$B$2,IF(J968=0,-'complete results log'!$B$2,-('complete results log'!$B$2*2))))))*E968</f>
        <v>-0</v>
      </c>
      <c r="R968" s="46">
        <f>(IF(M968="WON-EW",((((F968-1)*J968)*'complete results log'!$B$2)+('complete results log'!$B$2*(F968-1))),IF(M968="WON",((((F968-1)*J968)*'complete results log'!$B$2)+('complete results log'!$B$2*(F968-1))),IF(M968="PLACED",((((F968-1)*J968)*'complete results log'!$B$2)-'complete results log'!$B$2),IF(J968=0,-'complete results log'!$B$2,IF(J968=0,-'complete results log'!$B$2,-('complete results log'!$B$2*2)))))))*E968</f>
        <v>-0</v>
      </c>
      <c r="S968" s="3"/>
      <c r="T968" s="3"/>
      <c r="U968" s="3"/>
      <c r="V968" s="3"/>
      <c r="W968" s="3"/>
      <c r="X968" s="3"/>
      <c r="Y968" s="3"/>
      <c r="Z968" s="3"/>
    </row>
    <row ht="12" customHeight="1" r="969">
      <c r="A969" s="26"/>
      <c r="B969" s="28"/>
      <c r="C969" s="29"/>
      <c r="D969" s="29"/>
      <c r="E969" s="29"/>
      <c r="F969" s="29"/>
      <c r="G969" s="29"/>
      <c r="H969" s="43"/>
      <c r="I969" s="43"/>
      <c r="J969" s="43"/>
      <c r="K969" s="29"/>
      <c r="L969" s="29"/>
      <c r="M969" s="20"/>
      <c r="N969" s="45">
        <f>((G969-1)*(1-(IF(H969="no",0,'complete results log'!$B$3)))+1)</f>
        <v>0.05</v>
      </c>
      <c r="O969" s="45">
        <f>E969*IF(I969="yes",2,1)</f>
        <v>0</v>
      </c>
      <c r="P969" s="46">
        <f>(IF(M969="WON-EW",((((N969-1)*J969)*'complete results log'!$B$2)+('complete results log'!$B$2*(N969-1))),IF(M969="WON",((((N969-1)*J969)*'complete results log'!$B$2)+('complete results log'!$B$2*(N969-1))),IF(M969="PLACED",((((N969-1)*J969)*'complete results log'!$B$2)-'complete results log'!$B$2),IF(J969=0,-'complete results log'!$B$2,IF(J969=0,-'complete results log'!$B$2,-('complete results log'!$B$2*2)))))))*E969</f>
        <v>-0</v>
      </c>
      <c r="Q969" s="46">
        <f>(IF(M969="WON-EW",(((K969-1)*'complete results log'!$B$2)*(1-$B$3))+(((L969-1)*'complete results log'!$B$2)*(1-$B$3)),IF(M969="WON",(((K969-1)*'complete results log'!$B$2)*(1-$B$3)),IF(M969="PLACED",(((L969-1)*'complete results log'!$B$2)*(1-$B$3))-'complete results log'!$B$2,IF(J969=0,-'complete results log'!$B$2,-('complete results log'!$B$2*2))))))*E969</f>
        <v>-0</v>
      </c>
      <c r="R969" s="46">
        <f>(IF(M969="WON-EW",((((F969-1)*J969)*'complete results log'!$B$2)+('complete results log'!$B$2*(F969-1))),IF(M969="WON",((((F969-1)*J969)*'complete results log'!$B$2)+('complete results log'!$B$2*(F969-1))),IF(M969="PLACED",((((F969-1)*J969)*'complete results log'!$B$2)-'complete results log'!$B$2),IF(J969=0,-'complete results log'!$B$2,IF(J969=0,-'complete results log'!$B$2,-('complete results log'!$B$2*2)))))))*E969</f>
        <v>-0</v>
      </c>
      <c r="S969" s="3"/>
      <c r="T969" s="3"/>
      <c r="U969" s="3"/>
      <c r="V969" s="3"/>
      <c r="W969" s="3"/>
      <c r="X969" s="3"/>
      <c r="Y969" s="3"/>
      <c r="Z969" s="3"/>
    </row>
    <row ht="12" customHeight="1" r="970">
      <c r="A970" s="26"/>
      <c r="B970" s="28"/>
      <c r="C970" s="29"/>
      <c r="D970" s="29"/>
      <c r="E970" s="29"/>
      <c r="F970" s="29"/>
      <c r="G970" s="29"/>
      <c r="H970" s="43"/>
      <c r="I970" s="43"/>
      <c r="J970" s="43"/>
      <c r="K970" s="29"/>
      <c r="L970" s="29"/>
      <c r="M970" s="20"/>
      <c r="N970" s="45">
        <f>((G970-1)*(1-(IF(H970="no",0,'complete results log'!$B$3)))+1)</f>
        <v>0.05</v>
      </c>
      <c r="O970" s="45">
        <f>E970*IF(I970="yes",2,1)</f>
        <v>0</v>
      </c>
      <c r="P970" s="46">
        <f>(IF(M970="WON-EW",((((N970-1)*J970)*'complete results log'!$B$2)+('complete results log'!$B$2*(N970-1))),IF(M970="WON",((((N970-1)*J970)*'complete results log'!$B$2)+('complete results log'!$B$2*(N970-1))),IF(M970="PLACED",((((N970-1)*J970)*'complete results log'!$B$2)-'complete results log'!$B$2),IF(J970=0,-'complete results log'!$B$2,IF(J970=0,-'complete results log'!$B$2,-('complete results log'!$B$2*2)))))))*E970</f>
        <v>-0</v>
      </c>
      <c r="Q970" s="46">
        <f>(IF(M970="WON-EW",(((K970-1)*'complete results log'!$B$2)*(1-$B$3))+(((L970-1)*'complete results log'!$B$2)*(1-$B$3)),IF(M970="WON",(((K970-1)*'complete results log'!$B$2)*(1-$B$3)),IF(M970="PLACED",(((L970-1)*'complete results log'!$B$2)*(1-$B$3))-'complete results log'!$B$2,IF(J970=0,-'complete results log'!$B$2,-('complete results log'!$B$2*2))))))*E970</f>
        <v>-0</v>
      </c>
      <c r="R970" s="46">
        <f>(IF(M970="WON-EW",((((F970-1)*J970)*'complete results log'!$B$2)+('complete results log'!$B$2*(F970-1))),IF(M970="WON",((((F970-1)*J970)*'complete results log'!$B$2)+('complete results log'!$B$2*(F970-1))),IF(M970="PLACED",((((F970-1)*J970)*'complete results log'!$B$2)-'complete results log'!$B$2),IF(J970=0,-'complete results log'!$B$2,IF(J970=0,-'complete results log'!$B$2,-('complete results log'!$B$2*2)))))))*E970</f>
        <v>-0</v>
      </c>
      <c r="S970" s="3"/>
      <c r="T970" s="3"/>
      <c r="U970" s="3"/>
      <c r="V970" s="3"/>
      <c r="W970" s="3"/>
      <c r="X970" s="3"/>
      <c r="Y970" s="3"/>
      <c r="Z970" s="3"/>
    </row>
    <row ht="12" customHeight="1" r="971">
      <c r="A971" s="26"/>
      <c r="B971" s="28"/>
      <c r="C971" s="29"/>
      <c r="D971" s="29"/>
      <c r="E971" s="29"/>
      <c r="F971" s="29"/>
      <c r="G971" s="29"/>
      <c r="H971" s="43"/>
      <c r="I971" s="43"/>
      <c r="J971" s="43"/>
      <c r="K971" s="29"/>
      <c r="L971" s="29"/>
      <c r="M971" s="20"/>
      <c r="N971" s="45">
        <f>((G971-1)*(1-(IF(H971="no",0,'complete results log'!$B$3)))+1)</f>
        <v>0.05</v>
      </c>
      <c r="O971" s="45">
        <f>E971*IF(I971="yes",2,1)</f>
        <v>0</v>
      </c>
      <c r="P971" s="46">
        <f>(IF(M971="WON-EW",((((N971-1)*J971)*'complete results log'!$B$2)+('complete results log'!$B$2*(N971-1))),IF(M971="WON",((((N971-1)*J971)*'complete results log'!$B$2)+('complete results log'!$B$2*(N971-1))),IF(M971="PLACED",((((N971-1)*J971)*'complete results log'!$B$2)-'complete results log'!$B$2),IF(J971=0,-'complete results log'!$B$2,IF(J971=0,-'complete results log'!$B$2,-('complete results log'!$B$2*2)))))))*E971</f>
        <v>-0</v>
      </c>
      <c r="Q971" s="46">
        <f>(IF(M971="WON-EW",(((K971-1)*'complete results log'!$B$2)*(1-$B$3))+(((L971-1)*'complete results log'!$B$2)*(1-$B$3)),IF(M971="WON",(((K971-1)*'complete results log'!$B$2)*(1-$B$3)),IF(M971="PLACED",(((L971-1)*'complete results log'!$B$2)*(1-$B$3))-'complete results log'!$B$2,IF(J971=0,-'complete results log'!$B$2,-('complete results log'!$B$2*2))))))*E971</f>
        <v>-0</v>
      </c>
      <c r="R971" s="46">
        <f>(IF(M971="WON-EW",((((F971-1)*J971)*'complete results log'!$B$2)+('complete results log'!$B$2*(F971-1))),IF(M971="WON",((((F971-1)*J971)*'complete results log'!$B$2)+('complete results log'!$B$2*(F971-1))),IF(M971="PLACED",((((F971-1)*J971)*'complete results log'!$B$2)-'complete results log'!$B$2),IF(J971=0,-'complete results log'!$B$2,IF(J971=0,-'complete results log'!$B$2,-('complete results log'!$B$2*2)))))))*E971</f>
        <v>-0</v>
      </c>
      <c r="S971" s="3"/>
      <c r="T971" s="3"/>
      <c r="U971" s="3"/>
      <c r="V971" s="3"/>
      <c r="W971" s="3"/>
      <c r="X971" s="3"/>
      <c r="Y971" s="3"/>
      <c r="Z971" s="3"/>
    </row>
    <row ht="12" customHeight="1" r="972">
      <c r="A972" s="26"/>
      <c r="B972" s="28"/>
      <c r="C972" s="29"/>
      <c r="D972" s="29"/>
      <c r="E972" s="29"/>
      <c r="F972" s="29"/>
      <c r="G972" s="29"/>
      <c r="H972" s="43"/>
      <c r="I972" s="43"/>
      <c r="J972" s="43"/>
      <c r="K972" s="29"/>
      <c r="L972" s="29"/>
      <c r="M972" s="20"/>
      <c r="N972" s="45">
        <f>((G972-1)*(1-(IF(H972="no",0,'complete results log'!$B$3)))+1)</f>
        <v>0.05</v>
      </c>
      <c r="O972" s="45">
        <f>E972*IF(I972="yes",2,1)</f>
        <v>0</v>
      </c>
      <c r="P972" s="46">
        <f>(IF(M972="WON-EW",((((N972-1)*J972)*'complete results log'!$B$2)+('complete results log'!$B$2*(N972-1))),IF(M972="WON",((((N972-1)*J972)*'complete results log'!$B$2)+('complete results log'!$B$2*(N972-1))),IF(M972="PLACED",((((N972-1)*J972)*'complete results log'!$B$2)-'complete results log'!$B$2),IF(J972=0,-'complete results log'!$B$2,IF(J972=0,-'complete results log'!$B$2,-('complete results log'!$B$2*2)))))))*E972</f>
        <v>-0</v>
      </c>
      <c r="Q972" s="46">
        <f>(IF(M972="WON-EW",(((K972-1)*'complete results log'!$B$2)*(1-$B$3))+(((L972-1)*'complete results log'!$B$2)*(1-$B$3)),IF(M972="WON",(((K972-1)*'complete results log'!$B$2)*(1-$B$3)),IF(M972="PLACED",(((L972-1)*'complete results log'!$B$2)*(1-$B$3))-'complete results log'!$B$2,IF(J972=0,-'complete results log'!$B$2,-('complete results log'!$B$2*2))))))*E972</f>
        <v>-0</v>
      </c>
      <c r="R972" s="46">
        <f>(IF(M972="WON-EW",((((F972-1)*J972)*'complete results log'!$B$2)+('complete results log'!$B$2*(F972-1))),IF(M972="WON",((((F972-1)*J972)*'complete results log'!$B$2)+('complete results log'!$B$2*(F972-1))),IF(M972="PLACED",((((F972-1)*J972)*'complete results log'!$B$2)-'complete results log'!$B$2),IF(J972=0,-'complete results log'!$B$2,IF(J972=0,-'complete results log'!$B$2,-('complete results log'!$B$2*2)))))))*E972</f>
        <v>-0</v>
      </c>
      <c r="S972" s="3"/>
      <c r="T972" s="3"/>
      <c r="U972" s="3"/>
      <c r="V972" s="3"/>
      <c r="W972" s="3"/>
      <c r="X972" s="3"/>
      <c r="Y972" s="3"/>
      <c r="Z972" s="3"/>
    </row>
    <row ht="12" customHeight="1" r="973">
      <c r="A973" s="26"/>
      <c r="B973" s="28"/>
      <c r="C973" s="29"/>
      <c r="D973" s="29"/>
      <c r="E973" s="29"/>
      <c r="F973" s="29"/>
      <c r="G973" s="29"/>
      <c r="H973" s="43"/>
      <c r="I973" s="43"/>
      <c r="J973" s="43"/>
      <c r="K973" s="29"/>
      <c r="L973" s="29"/>
      <c r="M973" s="20"/>
      <c r="N973" s="45">
        <f>((G973-1)*(1-(IF(H973="no",0,'complete results log'!$B$3)))+1)</f>
        <v>0.05</v>
      </c>
      <c r="O973" s="45">
        <f>E973*IF(I973="yes",2,1)</f>
        <v>0</v>
      </c>
      <c r="P973" s="46">
        <f>(IF(M973="WON-EW",((((N973-1)*J973)*'complete results log'!$B$2)+('complete results log'!$B$2*(N973-1))),IF(M973="WON",((((N973-1)*J973)*'complete results log'!$B$2)+('complete results log'!$B$2*(N973-1))),IF(M973="PLACED",((((N973-1)*J973)*'complete results log'!$B$2)-'complete results log'!$B$2),IF(J973=0,-'complete results log'!$B$2,IF(J973=0,-'complete results log'!$B$2,-('complete results log'!$B$2*2)))))))*E973</f>
        <v>-0</v>
      </c>
      <c r="Q973" s="46">
        <f>(IF(M973="WON-EW",(((K973-1)*'complete results log'!$B$2)*(1-$B$3))+(((L973-1)*'complete results log'!$B$2)*(1-$B$3)),IF(M973="WON",(((K973-1)*'complete results log'!$B$2)*(1-$B$3)),IF(M973="PLACED",(((L973-1)*'complete results log'!$B$2)*(1-$B$3))-'complete results log'!$B$2,IF(J973=0,-'complete results log'!$B$2,-('complete results log'!$B$2*2))))))*E973</f>
        <v>-0</v>
      </c>
      <c r="R973" s="46">
        <f>(IF(M973="WON-EW",((((F973-1)*J973)*'complete results log'!$B$2)+('complete results log'!$B$2*(F973-1))),IF(M973="WON",((((F973-1)*J973)*'complete results log'!$B$2)+('complete results log'!$B$2*(F973-1))),IF(M973="PLACED",((((F973-1)*J973)*'complete results log'!$B$2)-'complete results log'!$B$2),IF(J973=0,-'complete results log'!$B$2,IF(J973=0,-'complete results log'!$B$2,-('complete results log'!$B$2*2)))))))*E973</f>
        <v>-0</v>
      </c>
      <c r="S973" s="3"/>
      <c r="T973" s="3"/>
      <c r="U973" s="3"/>
      <c r="V973" s="3"/>
      <c r="W973" s="3"/>
      <c r="X973" s="3"/>
      <c r="Y973" s="3"/>
      <c r="Z973" s="3"/>
    </row>
    <row ht="12" customHeight="1" r="974">
      <c r="A974" s="26"/>
      <c r="B974" s="28"/>
      <c r="C974" s="29"/>
      <c r="D974" s="29"/>
      <c r="E974" s="29"/>
      <c r="F974" s="29"/>
      <c r="G974" s="29"/>
      <c r="H974" s="43"/>
      <c r="I974" s="43"/>
      <c r="J974" s="43"/>
      <c r="K974" s="29"/>
      <c r="L974" s="29"/>
      <c r="M974" s="20"/>
      <c r="N974" s="45">
        <f>((G974-1)*(1-(IF(H974="no",0,'complete results log'!$B$3)))+1)</f>
        <v>0.05</v>
      </c>
      <c r="O974" s="45">
        <f>E974*IF(I974="yes",2,1)</f>
        <v>0</v>
      </c>
      <c r="P974" s="46">
        <f>(IF(M974="WON-EW",((((N974-1)*J974)*'complete results log'!$B$2)+('complete results log'!$B$2*(N974-1))),IF(M974="WON",((((N974-1)*J974)*'complete results log'!$B$2)+('complete results log'!$B$2*(N974-1))),IF(M974="PLACED",((((N974-1)*J974)*'complete results log'!$B$2)-'complete results log'!$B$2),IF(J974=0,-'complete results log'!$B$2,IF(J974=0,-'complete results log'!$B$2,-('complete results log'!$B$2*2)))))))*E974</f>
        <v>-0</v>
      </c>
      <c r="Q974" s="46">
        <f>(IF(M974="WON-EW",(((K974-1)*'complete results log'!$B$2)*(1-$B$3))+(((L974-1)*'complete results log'!$B$2)*(1-$B$3)),IF(M974="WON",(((K974-1)*'complete results log'!$B$2)*(1-$B$3)),IF(M974="PLACED",(((L974-1)*'complete results log'!$B$2)*(1-$B$3))-'complete results log'!$B$2,IF(J974=0,-'complete results log'!$B$2,-('complete results log'!$B$2*2))))))*E974</f>
        <v>-0</v>
      </c>
      <c r="R974" s="46">
        <f>(IF(M974="WON-EW",((((F974-1)*J974)*'complete results log'!$B$2)+('complete results log'!$B$2*(F974-1))),IF(M974="WON",((((F974-1)*J974)*'complete results log'!$B$2)+('complete results log'!$B$2*(F974-1))),IF(M974="PLACED",((((F974-1)*J974)*'complete results log'!$B$2)-'complete results log'!$B$2),IF(J974=0,-'complete results log'!$B$2,IF(J974=0,-'complete results log'!$B$2,-('complete results log'!$B$2*2)))))))*E974</f>
        <v>-0</v>
      </c>
      <c r="S974" s="3"/>
      <c r="T974" s="3"/>
      <c r="U974" s="3"/>
      <c r="V974" s="3"/>
      <c r="W974" s="3"/>
      <c r="X974" s="3"/>
      <c r="Y974" s="3"/>
      <c r="Z974" s="3"/>
    </row>
    <row ht="12" customHeight="1" r="975">
      <c r="A975" s="26"/>
      <c r="B975" s="28"/>
      <c r="C975" s="29"/>
      <c r="D975" s="29"/>
      <c r="E975" s="29"/>
      <c r="F975" s="29"/>
      <c r="G975" s="29"/>
      <c r="H975" s="43"/>
      <c r="I975" s="43"/>
      <c r="J975" s="43"/>
      <c r="K975" s="29"/>
      <c r="L975" s="29"/>
      <c r="M975" s="20"/>
      <c r="N975" s="45">
        <f>((G975-1)*(1-(IF(H975="no",0,'complete results log'!$B$3)))+1)</f>
        <v>0.05</v>
      </c>
      <c r="O975" s="45">
        <f>E975*IF(I975="yes",2,1)</f>
        <v>0</v>
      </c>
      <c r="P975" s="46">
        <f>(IF(M975="WON-EW",((((N975-1)*J975)*'complete results log'!$B$2)+('complete results log'!$B$2*(N975-1))),IF(M975="WON",((((N975-1)*J975)*'complete results log'!$B$2)+('complete results log'!$B$2*(N975-1))),IF(M975="PLACED",((((N975-1)*J975)*'complete results log'!$B$2)-'complete results log'!$B$2),IF(J975=0,-'complete results log'!$B$2,IF(J975=0,-'complete results log'!$B$2,-('complete results log'!$B$2*2)))))))*E975</f>
        <v>-0</v>
      </c>
      <c r="Q975" s="46">
        <f>(IF(M975="WON-EW",(((K975-1)*'complete results log'!$B$2)*(1-$B$3))+(((L975-1)*'complete results log'!$B$2)*(1-$B$3)),IF(M975="WON",(((K975-1)*'complete results log'!$B$2)*(1-$B$3)),IF(M975="PLACED",(((L975-1)*'complete results log'!$B$2)*(1-$B$3))-'complete results log'!$B$2,IF(J975=0,-'complete results log'!$B$2,-('complete results log'!$B$2*2))))))*E975</f>
        <v>-0</v>
      </c>
      <c r="R975" s="46">
        <f>(IF(M975="WON-EW",((((F975-1)*J975)*'complete results log'!$B$2)+('complete results log'!$B$2*(F975-1))),IF(M975="WON",((((F975-1)*J975)*'complete results log'!$B$2)+('complete results log'!$B$2*(F975-1))),IF(M975="PLACED",((((F975-1)*J975)*'complete results log'!$B$2)-'complete results log'!$B$2),IF(J975=0,-'complete results log'!$B$2,IF(J975=0,-'complete results log'!$B$2,-('complete results log'!$B$2*2)))))))*E975</f>
        <v>-0</v>
      </c>
      <c r="S975" s="3"/>
      <c r="T975" s="3"/>
      <c r="U975" s="3"/>
      <c r="V975" s="3"/>
      <c r="W975" s="3"/>
      <c r="X975" s="3"/>
      <c r="Y975" s="3"/>
      <c r="Z975" s="3"/>
    </row>
    <row ht="12" customHeight="1" r="976">
      <c r="A976" s="26"/>
      <c r="B976" s="28"/>
      <c r="C976" s="29"/>
      <c r="D976" s="29"/>
      <c r="E976" s="29"/>
      <c r="F976" s="29"/>
      <c r="G976" s="29"/>
      <c r="H976" s="43"/>
      <c r="I976" s="43"/>
      <c r="J976" s="43"/>
      <c r="K976" s="29"/>
      <c r="L976" s="29"/>
      <c r="M976" s="20"/>
      <c r="N976" s="45">
        <f>((G976-1)*(1-(IF(H976="no",0,'complete results log'!$B$3)))+1)</f>
        <v>0.05</v>
      </c>
      <c r="O976" s="45">
        <f>E976*IF(I976="yes",2,1)</f>
        <v>0</v>
      </c>
      <c r="P976" s="46">
        <f>(IF(M976="WON-EW",((((N976-1)*J976)*'complete results log'!$B$2)+('complete results log'!$B$2*(N976-1))),IF(M976="WON",((((N976-1)*J976)*'complete results log'!$B$2)+('complete results log'!$B$2*(N976-1))),IF(M976="PLACED",((((N976-1)*J976)*'complete results log'!$B$2)-'complete results log'!$B$2),IF(J976=0,-'complete results log'!$B$2,IF(J976=0,-'complete results log'!$B$2,-('complete results log'!$B$2*2)))))))*E976</f>
        <v>-0</v>
      </c>
      <c r="Q976" s="46">
        <f>(IF(M976="WON-EW",(((K976-1)*'complete results log'!$B$2)*(1-$B$3))+(((L976-1)*'complete results log'!$B$2)*(1-$B$3)),IF(M976="WON",(((K976-1)*'complete results log'!$B$2)*(1-$B$3)),IF(M976="PLACED",(((L976-1)*'complete results log'!$B$2)*(1-$B$3))-'complete results log'!$B$2,IF(J976=0,-'complete results log'!$B$2,-('complete results log'!$B$2*2))))))*E976</f>
        <v>-0</v>
      </c>
      <c r="R976" s="46">
        <f>(IF(M976="WON-EW",((((F976-1)*J976)*'complete results log'!$B$2)+('complete results log'!$B$2*(F976-1))),IF(M976="WON",((((F976-1)*J976)*'complete results log'!$B$2)+('complete results log'!$B$2*(F976-1))),IF(M976="PLACED",((((F976-1)*J976)*'complete results log'!$B$2)-'complete results log'!$B$2),IF(J976=0,-'complete results log'!$B$2,IF(J976=0,-'complete results log'!$B$2,-('complete results log'!$B$2*2)))))))*E976</f>
        <v>-0</v>
      </c>
      <c r="S976" s="3"/>
      <c r="T976" s="3"/>
      <c r="U976" s="3"/>
      <c r="V976" s="3"/>
      <c r="W976" s="3"/>
      <c r="X976" s="3"/>
      <c r="Y976" s="3"/>
      <c r="Z976" s="3"/>
    </row>
    <row ht="12" customHeight="1" r="977">
      <c r="A977" s="26"/>
      <c r="B977" s="28"/>
      <c r="C977" s="29"/>
      <c r="D977" s="29"/>
      <c r="E977" s="29"/>
      <c r="F977" s="29"/>
      <c r="G977" s="29"/>
      <c r="H977" s="43"/>
      <c r="I977" s="43"/>
      <c r="J977" s="43"/>
      <c r="K977" s="29"/>
      <c r="L977" s="29"/>
      <c r="M977" s="20"/>
      <c r="N977" s="45">
        <f>((G977-1)*(1-(IF(H977="no",0,'complete results log'!$B$3)))+1)</f>
        <v>0.05</v>
      </c>
      <c r="O977" s="45">
        <f>E977*IF(I977="yes",2,1)</f>
        <v>0</v>
      </c>
      <c r="P977" s="46">
        <f>(IF(M977="WON-EW",((((N977-1)*J977)*'complete results log'!$B$2)+('complete results log'!$B$2*(N977-1))),IF(M977="WON",((((N977-1)*J977)*'complete results log'!$B$2)+('complete results log'!$B$2*(N977-1))),IF(M977="PLACED",((((N977-1)*J977)*'complete results log'!$B$2)-'complete results log'!$B$2),IF(J977=0,-'complete results log'!$B$2,IF(J977=0,-'complete results log'!$B$2,-('complete results log'!$B$2*2)))))))*E977</f>
        <v>-0</v>
      </c>
      <c r="Q977" s="46">
        <f>(IF(M977="WON-EW",(((K977-1)*'complete results log'!$B$2)*(1-$B$3))+(((L977-1)*'complete results log'!$B$2)*(1-$B$3)),IF(M977="WON",(((K977-1)*'complete results log'!$B$2)*(1-$B$3)),IF(M977="PLACED",(((L977-1)*'complete results log'!$B$2)*(1-$B$3))-'complete results log'!$B$2,IF(J977=0,-'complete results log'!$B$2,-('complete results log'!$B$2*2))))))*E977</f>
        <v>-0</v>
      </c>
      <c r="R977" s="46">
        <f>(IF(M977="WON-EW",((((F977-1)*J977)*'complete results log'!$B$2)+('complete results log'!$B$2*(F977-1))),IF(M977="WON",((((F977-1)*J977)*'complete results log'!$B$2)+('complete results log'!$B$2*(F977-1))),IF(M977="PLACED",((((F977-1)*J977)*'complete results log'!$B$2)-'complete results log'!$B$2),IF(J977=0,-'complete results log'!$B$2,IF(J977=0,-'complete results log'!$B$2,-('complete results log'!$B$2*2)))))))*E977</f>
        <v>-0</v>
      </c>
      <c r="S977" s="3"/>
      <c r="T977" s="3"/>
      <c r="U977" s="3"/>
      <c r="V977" s="3"/>
      <c r="W977" s="3"/>
      <c r="X977" s="3"/>
      <c r="Y977" s="3"/>
      <c r="Z977" s="3"/>
    </row>
    <row ht="12" customHeight="1" r="978">
      <c r="A978" s="26"/>
      <c r="B978" s="28"/>
      <c r="C978" s="29"/>
      <c r="D978" s="29"/>
      <c r="E978" s="29"/>
      <c r="F978" s="29"/>
      <c r="G978" s="29"/>
      <c r="H978" s="43"/>
      <c r="I978" s="43"/>
      <c r="J978" s="43"/>
      <c r="K978" s="29"/>
      <c r="L978" s="29"/>
      <c r="M978" s="20"/>
      <c r="N978" s="45">
        <f>((G978-1)*(1-(IF(H978="no",0,'complete results log'!$B$3)))+1)</f>
        <v>0.05</v>
      </c>
      <c r="O978" s="45">
        <f>E978*IF(I978="yes",2,1)</f>
        <v>0</v>
      </c>
      <c r="P978" s="46">
        <f>(IF(M978="WON-EW",((((N978-1)*J978)*'complete results log'!$B$2)+('complete results log'!$B$2*(N978-1))),IF(M978="WON",((((N978-1)*J978)*'complete results log'!$B$2)+('complete results log'!$B$2*(N978-1))),IF(M978="PLACED",((((N978-1)*J978)*'complete results log'!$B$2)-'complete results log'!$B$2),IF(J978=0,-'complete results log'!$B$2,IF(J978=0,-'complete results log'!$B$2,-('complete results log'!$B$2*2)))))))*E978</f>
        <v>-0</v>
      </c>
      <c r="Q978" s="46">
        <f>(IF(M978="WON-EW",(((K978-1)*'complete results log'!$B$2)*(1-$B$3))+(((L978-1)*'complete results log'!$B$2)*(1-$B$3)),IF(M978="WON",(((K978-1)*'complete results log'!$B$2)*(1-$B$3)),IF(M978="PLACED",(((L978-1)*'complete results log'!$B$2)*(1-$B$3))-'complete results log'!$B$2,IF(J978=0,-'complete results log'!$B$2,-('complete results log'!$B$2*2))))))*E978</f>
        <v>-0</v>
      </c>
      <c r="R978" s="46">
        <f>(IF(M978="WON-EW",((((F978-1)*J978)*'complete results log'!$B$2)+('complete results log'!$B$2*(F978-1))),IF(M978="WON",((((F978-1)*J978)*'complete results log'!$B$2)+('complete results log'!$B$2*(F978-1))),IF(M978="PLACED",((((F978-1)*J978)*'complete results log'!$B$2)-'complete results log'!$B$2),IF(J978=0,-'complete results log'!$B$2,IF(J978=0,-'complete results log'!$B$2,-('complete results log'!$B$2*2)))))))*E978</f>
        <v>-0</v>
      </c>
      <c r="S978" s="3"/>
      <c r="T978" s="3"/>
      <c r="U978" s="3"/>
      <c r="V978" s="3"/>
      <c r="W978" s="3"/>
      <c r="X978" s="3"/>
      <c r="Y978" s="3"/>
      <c r="Z978" s="3"/>
    </row>
    <row ht="12" customHeight="1" r="979">
      <c r="A979" s="26"/>
      <c r="B979" s="28"/>
      <c r="C979" s="29"/>
      <c r="D979" s="29"/>
      <c r="E979" s="29"/>
      <c r="F979" s="29"/>
      <c r="G979" s="29"/>
      <c r="H979" s="43"/>
      <c r="I979" s="43"/>
      <c r="J979" s="43"/>
      <c r="K979" s="29"/>
      <c r="L979" s="29"/>
      <c r="M979" s="20"/>
      <c r="N979" s="45">
        <f>((G979-1)*(1-(IF(H979="no",0,'complete results log'!$B$3)))+1)</f>
        <v>0.05</v>
      </c>
      <c r="O979" s="45">
        <f>E979*IF(I979="yes",2,1)</f>
        <v>0</v>
      </c>
      <c r="P979" s="46">
        <f>(IF(M979="WON-EW",((((N979-1)*J979)*'complete results log'!$B$2)+('complete results log'!$B$2*(N979-1))),IF(M979="WON",((((N979-1)*J979)*'complete results log'!$B$2)+('complete results log'!$B$2*(N979-1))),IF(M979="PLACED",((((N979-1)*J979)*'complete results log'!$B$2)-'complete results log'!$B$2),IF(J979=0,-'complete results log'!$B$2,IF(J979=0,-'complete results log'!$B$2,-('complete results log'!$B$2*2)))))))*E979</f>
        <v>-0</v>
      </c>
      <c r="Q979" s="46">
        <f>(IF(M979="WON-EW",(((K979-1)*'complete results log'!$B$2)*(1-$B$3))+(((L979-1)*'complete results log'!$B$2)*(1-$B$3)),IF(M979="WON",(((K979-1)*'complete results log'!$B$2)*(1-$B$3)),IF(M979="PLACED",(((L979-1)*'complete results log'!$B$2)*(1-$B$3))-'complete results log'!$B$2,IF(J979=0,-'complete results log'!$B$2,-('complete results log'!$B$2*2))))))*E979</f>
        <v>-0</v>
      </c>
      <c r="R979" s="46">
        <f>(IF(M979="WON-EW",((((F979-1)*J979)*'complete results log'!$B$2)+('complete results log'!$B$2*(F979-1))),IF(M979="WON",((((F979-1)*J979)*'complete results log'!$B$2)+('complete results log'!$B$2*(F979-1))),IF(M979="PLACED",((((F979-1)*J979)*'complete results log'!$B$2)-'complete results log'!$B$2),IF(J979=0,-'complete results log'!$B$2,IF(J979=0,-'complete results log'!$B$2,-('complete results log'!$B$2*2)))))))*E979</f>
        <v>-0</v>
      </c>
      <c r="S979" s="3"/>
      <c r="T979" s="3"/>
      <c r="U979" s="3"/>
      <c r="V979" s="3"/>
      <c r="W979" s="3"/>
      <c r="X979" s="3"/>
      <c r="Y979" s="3"/>
      <c r="Z979" s="3"/>
    </row>
    <row ht="12" customHeight="1" r="980">
      <c r="A980" s="26"/>
      <c r="B980" s="28"/>
      <c r="C980" s="29"/>
      <c r="D980" s="29"/>
      <c r="E980" s="29"/>
      <c r="F980" s="29"/>
      <c r="G980" s="29"/>
      <c r="H980" s="43"/>
      <c r="I980" s="43"/>
      <c r="J980" s="43"/>
      <c r="K980" s="29"/>
      <c r="L980" s="29"/>
      <c r="M980" s="20"/>
      <c r="N980" s="45">
        <f>((G980-1)*(1-(IF(H980="no",0,'complete results log'!$B$3)))+1)</f>
        <v>0.05</v>
      </c>
      <c r="O980" s="45">
        <f>E980*IF(I980="yes",2,1)</f>
        <v>0</v>
      </c>
      <c r="P980" s="46">
        <f>(IF(M980="WON-EW",((((N980-1)*J980)*'complete results log'!$B$2)+('complete results log'!$B$2*(N980-1))),IF(M980="WON",((((N980-1)*J980)*'complete results log'!$B$2)+('complete results log'!$B$2*(N980-1))),IF(M980="PLACED",((((N980-1)*J980)*'complete results log'!$B$2)-'complete results log'!$B$2),IF(J980=0,-'complete results log'!$B$2,IF(J980=0,-'complete results log'!$B$2,-('complete results log'!$B$2*2)))))))*E980</f>
        <v>-0</v>
      </c>
      <c r="Q980" s="46">
        <f>(IF(M980="WON-EW",(((K980-1)*'complete results log'!$B$2)*(1-$B$3))+(((L980-1)*'complete results log'!$B$2)*(1-$B$3)),IF(M980="WON",(((K980-1)*'complete results log'!$B$2)*(1-$B$3)),IF(M980="PLACED",(((L980-1)*'complete results log'!$B$2)*(1-$B$3))-'complete results log'!$B$2,IF(J980=0,-'complete results log'!$B$2,-('complete results log'!$B$2*2))))))*E980</f>
        <v>-0</v>
      </c>
      <c r="R980" s="46">
        <f>(IF(M980="WON-EW",((((F980-1)*J980)*'complete results log'!$B$2)+('complete results log'!$B$2*(F980-1))),IF(M980="WON",((((F980-1)*J980)*'complete results log'!$B$2)+('complete results log'!$B$2*(F980-1))),IF(M980="PLACED",((((F980-1)*J980)*'complete results log'!$B$2)-'complete results log'!$B$2),IF(J980=0,-'complete results log'!$B$2,IF(J980=0,-'complete results log'!$B$2,-('complete results log'!$B$2*2)))))))*E980</f>
        <v>-0</v>
      </c>
      <c r="S980" s="3"/>
      <c r="T980" s="3"/>
      <c r="U980" s="3"/>
      <c r="V980" s="3"/>
      <c r="W980" s="3"/>
      <c r="X980" s="3"/>
      <c r="Y980" s="3"/>
      <c r="Z980" s="3"/>
    </row>
    <row ht="12" customHeight="1" r="981">
      <c r="A981" s="26"/>
      <c r="B981" s="28"/>
      <c r="C981" s="29"/>
      <c r="D981" s="29"/>
      <c r="E981" s="29"/>
      <c r="F981" s="29"/>
      <c r="G981" s="29"/>
      <c r="H981" s="43"/>
      <c r="I981" s="43"/>
      <c r="J981" s="43"/>
      <c r="K981" s="29"/>
      <c r="L981" s="29"/>
      <c r="M981" s="20"/>
      <c r="N981" s="45">
        <f>((G981-1)*(1-(IF(H981="no",0,'complete results log'!$B$3)))+1)</f>
        <v>0.05</v>
      </c>
      <c r="O981" s="45">
        <f>E981*IF(I981="yes",2,1)</f>
        <v>0</v>
      </c>
      <c r="P981" s="46">
        <f>(IF(M981="WON-EW",((((N981-1)*J981)*'complete results log'!$B$2)+('complete results log'!$B$2*(N981-1))),IF(M981="WON",((((N981-1)*J981)*'complete results log'!$B$2)+('complete results log'!$B$2*(N981-1))),IF(M981="PLACED",((((N981-1)*J981)*'complete results log'!$B$2)-'complete results log'!$B$2),IF(J981=0,-'complete results log'!$B$2,IF(J981=0,-'complete results log'!$B$2,-('complete results log'!$B$2*2)))))))*E981</f>
        <v>-0</v>
      </c>
      <c r="Q981" s="46">
        <f>(IF(M981="WON-EW",(((K981-1)*'complete results log'!$B$2)*(1-$B$3))+(((L981-1)*'complete results log'!$B$2)*(1-$B$3)),IF(M981="WON",(((K981-1)*'complete results log'!$B$2)*(1-$B$3)),IF(M981="PLACED",(((L981-1)*'complete results log'!$B$2)*(1-$B$3))-'complete results log'!$B$2,IF(J981=0,-'complete results log'!$B$2,-('complete results log'!$B$2*2))))))*E981</f>
        <v>-0</v>
      </c>
      <c r="R981" s="46">
        <f>(IF(M981="WON-EW",((((F981-1)*J981)*'complete results log'!$B$2)+('complete results log'!$B$2*(F981-1))),IF(M981="WON",((((F981-1)*J981)*'complete results log'!$B$2)+('complete results log'!$B$2*(F981-1))),IF(M981="PLACED",((((F981-1)*J981)*'complete results log'!$B$2)-'complete results log'!$B$2),IF(J981=0,-'complete results log'!$B$2,IF(J981=0,-'complete results log'!$B$2,-('complete results log'!$B$2*2)))))))*E981</f>
        <v>-0</v>
      </c>
      <c r="S981" s="3"/>
      <c r="T981" s="3"/>
      <c r="U981" s="3"/>
      <c r="V981" s="3"/>
      <c r="W981" s="3"/>
      <c r="X981" s="3"/>
      <c r="Y981" s="3"/>
      <c r="Z981" s="3"/>
    </row>
    <row ht="12" customHeight="1" r="982">
      <c r="A982" s="26"/>
      <c r="B982" s="28"/>
      <c r="C982" s="29"/>
      <c r="D982" s="29"/>
      <c r="E982" s="29"/>
      <c r="F982" s="29"/>
      <c r="G982" s="29"/>
      <c r="H982" s="43"/>
      <c r="I982" s="43"/>
      <c r="J982" s="43"/>
      <c r="K982" s="29"/>
      <c r="L982" s="29"/>
      <c r="M982" s="20"/>
      <c r="N982" s="45">
        <f>((G982-1)*(1-(IF(H982="no",0,'complete results log'!$B$3)))+1)</f>
        <v>0.05</v>
      </c>
      <c r="O982" s="45">
        <f>E982*IF(I982="yes",2,1)</f>
        <v>0</v>
      </c>
      <c r="P982" s="46">
        <f>(IF(M982="WON-EW",((((N982-1)*J982)*'complete results log'!$B$2)+('complete results log'!$B$2*(N982-1))),IF(M982="WON",((((N982-1)*J982)*'complete results log'!$B$2)+('complete results log'!$B$2*(N982-1))),IF(M982="PLACED",((((N982-1)*J982)*'complete results log'!$B$2)-'complete results log'!$B$2),IF(J982=0,-'complete results log'!$B$2,IF(J982=0,-'complete results log'!$B$2,-('complete results log'!$B$2*2)))))))*E982</f>
        <v>-0</v>
      </c>
      <c r="Q982" s="46">
        <f>(IF(M982="WON-EW",(((K982-1)*'complete results log'!$B$2)*(1-$B$3))+(((L982-1)*'complete results log'!$B$2)*(1-$B$3)),IF(M982="WON",(((K982-1)*'complete results log'!$B$2)*(1-$B$3)),IF(M982="PLACED",(((L982-1)*'complete results log'!$B$2)*(1-$B$3))-'complete results log'!$B$2,IF(J982=0,-'complete results log'!$B$2,-('complete results log'!$B$2*2))))))*E982</f>
        <v>-0</v>
      </c>
      <c r="R982" s="46">
        <f>(IF(M982="WON-EW",((((F982-1)*J982)*'complete results log'!$B$2)+('complete results log'!$B$2*(F982-1))),IF(M982="WON",((((F982-1)*J982)*'complete results log'!$B$2)+('complete results log'!$B$2*(F982-1))),IF(M982="PLACED",((((F982-1)*J982)*'complete results log'!$B$2)-'complete results log'!$B$2),IF(J982=0,-'complete results log'!$B$2,IF(J982=0,-'complete results log'!$B$2,-('complete results log'!$B$2*2)))))))*E982</f>
        <v>-0</v>
      </c>
      <c r="S982" s="3"/>
      <c r="T982" s="3"/>
      <c r="U982" s="3"/>
      <c r="V982" s="3"/>
      <c r="W982" s="3"/>
      <c r="X982" s="3"/>
      <c r="Y982" s="3"/>
      <c r="Z982" s="3"/>
    </row>
    <row ht="12" customHeight="1" r="983">
      <c r="A983" s="26"/>
      <c r="B983" s="28"/>
      <c r="C983" s="29"/>
      <c r="D983" s="29"/>
      <c r="E983" s="29"/>
      <c r="F983" s="29"/>
      <c r="G983" s="29"/>
      <c r="H983" s="43"/>
      <c r="I983" s="43"/>
      <c r="J983" s="43"/>
      <c r="K983" s="29"/>
      <c r="L983" s="29"/>
      <c r="M983" s="20"/>
      <c r="N983" s="45">
        <f>((G983-1)*(1-(IF(H983="no",0,'complete results log'!$B$3)))+1)</f>
        <v>0.05</v>
      </c>
      <c r="O983" s="45">
        <f>E983*IF(I983="yes",2,1)</f>
        <v>0</v>
      </c>
      <c r="P983" s="46">
        <f>(IF(M983="WON-EW",((((N983-1)*J983)*'complete results log'!$B$2)+('complete results log'!$B$2*(N983-1))),IF(M983="WON",((((N983-1)*J983)*'complete results log'!$B$2)+('complete results log'!$B$2*(N983-1))),IF(M983="PLACED",((((N983-1)*J983)*'complete results log'!$B$2)-'complete results log'!$B$2),IF(J983=0,-'complete results log'!$B$2,IF(J983=0,-'complete results log'!$B$2,-('complete results log'!$B$2*2)))))))*E983</f>
        <v>-0</v>
      </c>
      <c r="Q983" s="46">
        <f>(IF(M983="WON-EW",(((K983-1)*'complete results log'!$B$2)*(1-$B$3))+(((L983-1)*'complete results log'!$B$2)*(1-$B$3)),IF(M983="WON",(((K983-1)*'complete results log'!$B$2)*(1-$B$3)),IF(M983="PLACED",(((L983-1)*'complete results log'!$B$2)*(1-$B$3))-'complete results log'!$B$2,IF(J983=0,-'complete results log'!$B$2,-('complete results log'!$B$2*2))))))*E983</f>
        <v>-0</v>
      </c>
      <c r="R983" s="46">
        <f>(IF(M983="WON-EW",((((F983-1)*J983)*'complete results log'!$B$2)+('complete results log'!$B$2*(F983-1))),IF(M983="WON",((((F983-1)*J983)*'complete results log'!$B$2)+('complete results log'!$B$2*(F983-1))),IF(M983="PLACED",((((F983-1)*J983)*'complete results log'!$B$2)-'complete results log'!$B$2),IF(J983=0,-'complete results log'!$B$2,IF(J983=0,-'complete results log'!$B$2,-('complete results log'!$B$2*2)))))))*E983</f>
        <v>-0</v>
      </c>
      <c r="S983" s="3"/>
      <c r="T983" s="3"/>
      <c r="U983" s="3"/>
      <c r="V983" s="3"/>
      <c r="W983" s="3"/>
      <c r="X983" s="3"/>
      <c r="Y983" s="3"/>
      <c r="Z983" s="3"/>
    </row>
    <row ht="12" customHeight="1" r="984">
      <c r="A984" s="26"/>
      <c r="B984" s="28"/>
      <c r="C984" s="29"/>
      <c r="D984" s="29"/>
      <c r="E984" s="29"/>
      <c r="F984" s="29"/>
      <c r="G984" s="29"/>
      <c r="H984" s="43"/>
      <c r="I984" s="43"/>
      <c r="J984" s="43"/>
      <c r="K984" s="29"/>
      <c r="L984" s="29"/>
      <c r="M984" s="20"/>
      <c r="N984" s="45">
        <f>((G984-1)*(1-(IF(H984="no",0,'complete results log'!$B$3)))+1)</f>
        <v>0.05</v>
      </c>
      <c r="O984" s="45">
        <f>E984*IF(I984="yes",2,1)</f>
        <v>0</v>
      </c>
      <c r="P984" s="46">
        <f>(IF(M984="WON-EW",((((N984-1)*J984)*'complete results log'!$B$2)+('complete results log'!$B$2*(N984-1))),IF(M984="WON",((((N984-1)*J984)*'complete results log'!$B$2)+('complete results log'!$B$2*(N984-1))),IF(M984="PLACED",((((N984-1)*J984)*'complete results log'!$B$2)-'complete results log'!$B$2),IF(J984=0,-'complete results log'!$B$2,IF(J984=0,-'complete results log'!$B$2,-('complete results log'!$B$2*2)))))))*E984</f>
        <v>-0</v>
      </c>
      <c r="Q984" s="46">
        <f>(IF(M984="WON-EW",(((K984-1)*'complete results log'!$B$2)*(1-$B$3))+(((L984-1)*'complete results log'!$B$2)*(1-$B$3)),IF(M984="WON",(((K984-1)*'complete results log'!$B$2)*(1-$B$3)),IF(M984="PLACED",(((L984-1)*'complete results log'!$B$2)*(1-$B$3))-'complete results log'!$B$2,IF(J984=0,-'complete results log'!$B$2,-('complete results log'!$B$2*2))))))*E984</f>
        <v>-0</v>
      </c>
      <c r="R984" s="46">
        <f>(IF(M984="WON-EW",((((F984-1)*J984)*'complete results log'!$B$2)+('complete results log'!$B$2*(F984-1))),IF(M984="WON",((((F984-1)*J984)*'complete results log'!$B$2)+('complete results log'!$B$2*(F984-1))),IF(M984="PLACED",((((F984-1)*J984)*'complete results log'!$B$2)-'complete results log'!$B$2),IF(J984=0,-'complete results log'!$B$2,IF(J984=0,-'complete results log'!$B$2,-('complete results log'!$B$2*2)))))))*E984</f>
        <v>-0</v>
      </c>
      <c r="S984" s="3"/>
      <c r="T984" s="3"/>
      <c r="U984" s="3"/>
      <c r="V984" s="3"/>
      <c r="W984" s="3"/>
      <c r="X984" s="3"/>
      <c r="Y984" s="3"/>
      <c r="Z984" s="3"/>
    </row>
    <row ht="12" customHeight="1" r="985">
      <c r="A985" s="26"/>
      <c r="B985" s="28"/>
      <c r="C985" s="29"/>
      <c r="D985" s="29"/>
      <c r="E985" s="29"/>
      <c r="F985" s="29"/>
      <c r="G985" s="29"/>
      <c r="H985" s="43"/>
      <c r="I985" s="43"/>
      <c r="J985" s="43"/>
      <c r="K985" s="29"/>
      <c r="L985" s="29"/>
      <c r="M985" s="20"/>
      <c r="N985" s="45">
        <f>((G985-1)*(1-(IF(H985="no",0,'complete results log'!$B$3)))+1)</f>
        <v>0.05</v>
      </c>
      <c r="O985" s="45">
        <f>E985*IF(I985="yes",2,1)</f>
        <v>0</v>
      </c>
      <c r="P985" s="46">
        <f>(IF(M985="WON-EW",((((N985-1)*J985)*'complete results log'!$B$2)+('complete results log'!$B$2*(N985-1))),IF(M985="WON",((((N985-1)*J985)*'complete results log'!$B$2)+('complete results log'!$B$2*(N985-1))),IF(M985="PLACED",((((N985-1)*J985)*'complete results log'!$B$2)-'complete results log'!$B$2),IF(J985=0,-'complete results log'!$B$2,IF(J985=0,-'complete results log'!$B$2,-('complete results log'!$B$2*2)))))))*E985</f>
        <v>-0</v>
      </c>
      <c r="Q985" s="46">
        <f>(IF(M985="WON-EW",(((K985-1)*'complete results log'!$B$2)*(1-$B$3))+(((L985-1)*'complete results log'!$B$2)*(1-$B$3)),IF(M985="WON",(((K985-1)*'complete results log'!$B$2)*(1-$B$3)),IF(M985="PLACED",(((L985-1)*'complete results log'!$B$2)*(1-$B$3))-'complete results log'!$B$2,IF(J985=0,-'complete results log'!$B$2,-('complete results log'!$B$2*2))))))*E985</f>
        <v>-0</v>
      </c>
      <c r="R985" s="46">
        <f>(IF(M985="WON-EW",((((F985-1)*J985)*'complete results log'!$B$2)+('complete results log'!$B$2*(F985-1))),IF(M985="WON",((((F985-1)*J985)*'complete results log'!$B$2)+('complete results log'!$B$2*(F985-1))),IF(M985="PLACED",((((F985-1)*J985)*'complete results log'!$B$2)-'complete results log'!$B$2),IF(J985=0,-'complete results log'!$B$2,IF(J985=0,-'complete results log'!$B$2,-('complete results log'!$B$2*2)))))))*E985</f>
        <v>-0</v>
      </c>
      <c r="S985" s="3"/>
      <c r="T985" s="3"/>
      <c r="U985" s="3"/>
      <c r="V985" s="3"/>
      <c r="W985" s="3"/>
      <c r="X985" s="3"/>
      <c r="Y985" s="3"/>
      <c r="Z985" s="3"/>
    </row>
    <row ht="12" customHeight="1" r="986">
      <c r="A986" s="26"/>
      <c r="B986" s="28"/>
      <c r="C986" s="29"/>
      <c r="D986" s="29"/>
      <c r="E986" s="29"/>
      <c r="F986" s="29"/>
      <c r="G986" s="29"/>
      <c r="H986" s="43"/>
      <c r="I986" s="43"/>
      <c r="J986" s="43"/>
      <c r="K986" s="29"/>
      <c r="L986" s="29"/>
      <c r="M986" s="20"/>
      <c r="N986" s="45">
        <f>((G986-1)*(1-(IF(H986="no",0,'complete results log'!$B$3)))+1)</f>
        <v>0.05</v>
      </c>
      <c r="O986" s="45">
        <f>E986*IF(I986="yes",2,1)</f>
        <v>0</v>
      </c>
      <c r="P986" s="46">
        <f>(IF(M986="WON-EW",((((N986-1)*J986)*'complete results log'!$B$2)+('complete results log'!$B$2*(N986-1))),IF(M986="WON",((((N986-1)*J986)*'complete results log'!$B$2)+('complete results log'!$B$2*(N986-1))),IF(M986="PLACED",((((N986-1)*J986)*'complete results log'!$B$2)-'complete results log'!$B$2),IF(J986=0,-'complete results log'!$B$2,IF(J986=0,-'complete results log'!$B$2,-('complete results log'!$B$2*2)))))))*E986</f>
        <v>-0</v>
      </c>
      <c r="Q986" s="46">
        <f>(IF(M986="WON-EW",(((K986-1)*'complete results log'!$B$2)*(1-$B$3))+(((L986-1)*'complete results log'!$B$2)*(1-$B$3)),IF(M986="WON",(((K986-1)*'complete results log'!$B$2)*(1-$B$3)),IF(M986="PLACED",(((L986-1)*'complete results log'!$B$2)*(1-$B$3))-'complete results log'!$B$2,IF(J986=0,-'complete results log'!$B$2,-('complete results log'!$B$2*2))))))*E986</f>
        <v>-0</v>
      </c>
      <c r="R986" s="46">
        <f>(IF(M986="WON-EW",((((F986-1)*J986)*'complete results log'!$B$2)+('complete results log'!$B$2*(F986-1))),IF(M986="WON",((((F986-1)*J986)*'complete results log'!$B$2)+('complete results log'!$B$2*(F986-1))),IF(M986="PLACED",((((F986-1)*J986)*'complete results log'!$B$2)-'complete results log'!$B$2),IF(J986=0,-'complete results log'!$B$2,IF(J986=0,-'complete results log'!$B$2,-('complete results log'!$B$2*2)))))))*E986</f>
        <v>-0</v>
      </c>
      <c r="S986" s="3"/>
      <c r="T986" s="3"/>
      <c r="U986" s="3"/>
      <c r="V986" s="3"/>
      <c r="W986" s="3"/>
      <c r="X986" s="3"/>
      <c r="Y986" s="3"/>
      <c r="Z986" s="3"/>
    </row>
    <row ht="12" customHeight="1" r="987">
      <c r="A987" s="26"/>
      <c r="B987" s="28"/>
      <c r="C987" s="29"/>
      <c r="D987" s="29"/>
      <c r="E987" s="29"/>
      <c r="F987" s="29"/>
      <c r="G987" s="29"/>
      <c r="H987" s="43"/>
      <c r="I987" s="43"/>
      <c r="J987" s="43"/>
      <c r="K987" s="29"/>
      <c r="L987" s="29"/>
      <c r="M987" s="20"/>
      <c r="N987" s="45">
        <f>((G987-1)*(1-(IF(H987="no",0,'complete results log'!$B$3)))+1)</f>
        <v>0.05</v>
      </c>
      <c r="O987" s="45">
        <f>E987*IF(I987="yes",2,1)</f>
        <v>0</v>
      </c>
      <c r="P987" s="46">
        <f>(IF(M987="WON-EW",((((N987-1)*J987)*'complete results log'!$B$2)+('complete results log'!$B$2*(N987-1))),IF(M987="WON",((((N987-1)*J987)*'complete results log'!$B$2)+('complete results log'!$B$2*(N987-1))),IF(M987="PLACED",((((N987-1)*J987)*'complete results log'!$B$2)-'complete results log'!$B$2),IF(J987=0,-'complete results log'!$B$2,IF(J987=0,-'complete results log'!$B$2,-('complete results log'!$B$2*2)))))))*E987</f>
        <v>-0</v>
      </c>
      <c r="Q987" s="46">
        <f>(IF(M987="WON-EW",(((K987-1)*'complete results log'!$B$2)*(1-$B$3))+(((L987-1)*'complete results log'!$B$2)*(1-$B$3)),IF(M987="WON",(((K987-1)*'complete results log'!$B$2)*(1-$B$3)),IF(M987="PLACED",(((L987-1)*'complete results log'!$B$2)*(1-$B$3))-'complete results log'!$B$2,IF(J987=0,-'complete results log'!$B$2,-('complete results log'!$B$2*2))))))*E987</f>
        <v>-0</v>
      </c>
      <c r="R987" s="46">
        <f>(IF(M987="WON-EW",((((F987-1)*J987)*'complete results log'!$B$2)+('complete results log'!$B$2*(F987-1))),IF(M987="WON",((((F987-1)*J987)*'complete results log'!$B$2)+('complete results log'!$B$2*(F987-1))),IF(M987="PLACED",((((F987-1)*J987)*'complete results log'!$B$2)-'complete results log'!$B$2),IF(J987=0,-'complete results log'!$B$2,IF(J987=0,-'complete results log'!$B$2,-('complete results log'!$B$2*2)))))))*E987</f>
        <v>-0</v>
      </c>
      <c r="S987" s="3"/>
      <c r="T987" s="3"/>
      <c r="U987" s="3"/>
      <c r="V987" s="3"/>
      <c r="W987" s="3"/>
      <c r="X987" s="3"/>
      <c r="Y987" s="3"/>
      <c r="Z987" s="3"/>
    </row>
    <row ht="12" customHeight="1" r="988">
      <c r="A988" s="26"/>
      <c r="B988" s="28"/>
      <c r="C988" s="29"/>
      <c r="D988" s="29"/>
      <c r="E988" s="29"/>
      <c r="F988" s="29"/>
      <c r="G988" s="29"/>
      <c r="H988" s="43"/>
      <c r="I988" s="43"/>
      <c r="J988" s="43"/>
      <c r="K988" s="29"/>
      <c r="L988" s="29"/>
      <c r="M988" s="20"/>
      <c r="N988" s="45">
        <f>((G988-1)*(1-(IF(H988="no",0,'complete results log'!$B$3)))+1)</f>
        <v>0.05</v>
      </c>
      <c r="O988" s="45">
        <f>E988*IF(I988="yes",2,1)</f>
        <v>0</v>
      </c>
      <c r="P988" s="46">
        <f>(IF(M988="WON-EW",((((N988-1)*J988)*'complete results log'!$B$2)+('complete results log'!$B$2*(N988-1))),IF(M988="WON",((((N988-1)*J988)*'complete results log'!$B$2)+('complete results log'!$B$2*(N988-1))),IF(M988="PLACED",((((N988-1)*J988)*'complete results log'!$B$2)-'complete results log'!$B$2),IF(J988=0,-'complete results log'!$B$2,IF(J988=0,-'complete results log'!$B$2,-('complete results log'!$B$2*2)))))))*E988</f>
        <v>-0</v>
      </c>
      <c r="Q988" s="46">
        <f>(IF(M988="WON-EW",(((K988-1)*'complete results log'!$B$2)*(1-$B$3))+(((L988-1)*'complete results log'!$B$2)*(1-$B$3)),IF(M988="WON",(((K988-1)*'complete results log'!$B$2)*(1-$B$3)),IF(M988="PLACED",(((L988-1)*'complete results log'!$B$2)*(1-$B$3))-'complete results log'!$B$2,IF(J988=0,-'complete results log'!$B$2,-('complete results log'!$B$2*2))))))*E988</f>
        <v>-0</v>
      </c>
      <c r="R988" s="46">
        <f>(IF(M988="WON-EW",((((F988-1)*J988)*'complete results log'!$B$2)+('complete results log'!$B$2*(F988-1))),IF(M988="WON",((((F988-1)*J988)*'complete results log'!$B$2)+('complete results log'!$B$2*(F988-1))),IF(M988="PLACED",((((F988-1)*J988)*'complete results log'!$B$2)-'complete results log'!$B$2),IF(J988=0,-'complete results log'!$B$2,IF(J988=0,-'complete results log'!$B$2,-('complete results log'!$B$2*2)))))))*E988</f>
        <v>-0</v>
      </c>
      <c r="S988" s="3"/>
      <c r="T988" s="3"/>
      <c r="U988" s="3"/>
      <c r="V988" s="3"/>
      <c r="W988" s="3"/>
      <c r="X988" s="3"/>
      <c r="Y988" s="3"/>
      <c r="Z988" s="3"/>
    </row>
    <row ht="12" customHeight="1" r="989">
      <c r="A989" s="26"/>
      <c r="B989" s="28"/>
      <c r="C989" s="29"/>
      <c r="D989" s="29"/>
      <c r="E989" s="29"/>
      <c r="F989" s="29"/>
      <c r="G989" s="29"/>
      <c r="H989" s="43"/>
      <c r="I989" s="43"/>
      <c r="J989" s="43"/>
      <c r="K989" s="29"/>
      <c r="L989" s="29"/>
      <c r="M989" s="20"/>
      <c r="N989" s="45">
        <f>((G989-1)*(1-(IF(H989="no",0,'complete results log'!$B$3)))+1)</f>
        <v>0.05</v>
      </c>
      <c r="O989" s="45">
        <f>E989*IF(I989="yes",2,1)</f>
        <v>0</v>
      </c>
      <c r="P989" s="46">
        <f>(IF(M989="WON-EW",((((N989-1)*J989)*'complete results log'!$B$2)+('complete results log'!$B$2*(N989-1))),IF(M989="WON",((((N989-1)*J989)*'complete results log'!$B$2)+('complete results log'!$B$2*(N989-1))),IF(M989="PLACED",((((N989-1)*J989)*'complete results log'!$B$2)-'complete results log'!$B$2),IF(J989=0,-'complete results log'!$B$2,IF(J989=0,-'complete results log'!$B$2,-('complete results log'!$B$2*2)))))))*E989</f>
        <v>-0</v>
      </c>
      <c r="Q989" s="46">
        <f>(IF(M989="WON-EW",(((K989-1)*'complete results log'!$B$2)*(1-$B$3))+(((L989-1)*'complete results log'!$B$2)*(1-$B$3)),IF(M989="WON",(((K989-1)*'complete results log'!$B$2)*(1-$B$3)),IF(M989="PLACED",(((L989-1)*'complete results log'!$B$2)*(1-$B$3))-'complete results log'!$B$2,IF(J989=0,-'complete results log'!$B$2,-('complete results log'!$B$2*2))))))*E989</f>
        <v>-0</v>
      </c>
      <c r="R989" s="46">
        <f>(IF(M989="WON-EW",((((F989-1)*J989)*'complete results log'!$B$2)+('complete results log'!$B$2*(F989-1))),IF(M989="WON",((((F989-1)*J989)*'complete results log'!$B$2)+('complete results log'!$B$2*(F989-1))),IF(M989="PLACED",((((F989-1)*J989)*'complete results log'!$B$2)-'complete results log'!$B$2),IF(J989=0,-'complete results log'!$B$2,IF(J989=0,-'complete results log'!$B$2,-('complete results log'!$B$2*2)))))))*E989</f>
        <v>-0</v>
      </c>
      <c r="S989" s="3"/>
      <c r="T989" s="3"/>
      <c r="U989" s="3"/>
      <c r="V989" s="3"/>
      <c r="W989" s="3"/>
      <c r="X989" s="3"/>
      <c r="Y989" s="3"/>
      <c r="Z989" s="3"/>
    </row>
    <row ht="12" customHeight="1" r="990">
      <c r="A990" s="26"/>
      <c r="B990" s="28"/>
      <c r="C990" s="29"/>
      <c r="D990" s="29"/>
      <c r="E990" s="29"/>
      <c r="F990" s="29"/>
      <c r="G990" s="29"/>
      <c r="H990" s="43"/>
      <c r="I990" s="43"/>
      <c r="J990" s="43"/>
      <c r="K990" s="29"/>
      <c r="L990" s="29"/>
      <c r="M990" s="20"/>
      <c r="N990" s="45">
        <f>((G990-1)*(1-(IF(H990="no",0,'complete results log'!$B$3)))+1)</f>
        <v>0.05</v>
      </c>
      <c r="O990" s="45">
        <f>E990*IF(I990="yes",2,1)</f>
        <v>0</v>
      </c>
      <c r="P990" s="46">
        <f>(IF(M990="WON-EW",((((N990-1)*J990)*'complete results log'!$B$2)+('complete results log'!$B$2*(N990-1))),IF(M990="WON",((((N990-1)*J990)*'complete results log'!$B$2)+('complete results log'!$B$2*(N990-1))),IF(M990="PLACED",((((N990-1)*J990)*'complete results log'!$B$2)-'complete results log'!$B$2),IF(J990=0,-'complete results log'!$B$2,IF(J990=0,-'complete results log'!$B$2,-('complete results log'!$B$2*2)))))))*E990</f>
        <v>-0</v>
      </c>
      <c r="Q990" s="46">
        <f>(IF(M990="WON-EW",(((K990-1)*'complete results log'!$B$2)*(1-$B$3))+(((L990-1)*'complete results log'!$B$2)*(1-$B$3)),IF(M990="WON",(((K990-1)*'complete results log'!$B$2)*(1-$B$3)),IF(M990="PLACED",(((L990-1)*'complete results log'!$B$2)*(1-$B$3))-'complete results log'!$B$2,IF(J990=0,-'complete results log'!$B$2,-('complete results log'!$B$2*2))))))*E990</f>
        <v>-0</v>
      </c>
      <c r="R990" s="46">
        <f>(IF(M990="WON-EW",((((F990-1)*J990)*'complete results log'!$B$2)+('complete results log'!$B$2*(F990-1))),IF(M990="WON",((((F990-1)*J990)*'complete results log'!$B$2)+('complete results log'!$B$2*(F990-1))),IF(M990="PLACED",((((F990-1)*J990)*'complete results log'!$B$2)-'complete results log'!$B$2),IF(J990=0,-'complete results log'!$B$2,IF(J990=0,-'complete results log'!$B$2,-('complete results log'!$B$2*2)))))))*E990</f>
        <v>-0</v>
      </c>
      <c r="S990" s="3"/>
      <c r="T990" s="3"/>
      <c r="U990" s="3"/>
      <c r="V990" s="3"/>
      <c r="W990" s="3"/>
      <c r="X990" s="3"/>
      <c r="Y990" s="3"/>
      <c r="Z990" s="3"/>
    </row>
    <row ht="12" customHeight="1" r="991">
      <c r="A991" s="26"/>
      <c r="B991" s="28"/>
      <c r="C991" s="29"/>
      <c r="D991" s="29"/>
      <c r="E991" s="29"/>
      <c r="F991" s="29"/>
      <c r="G991" s="29"/>
      <c r="H991" s="43"/>
      <c r="I991" s="43"/>
      <c r="J991" s="43"/>
      <c r="K991" s="29"/>
      <c r="L991" s="29"/>
      <c r="M991" s="20"/>
      <c r="N991" s="45">
        <f>((G991-1)*(1-(IF(H991="no",0,'complete results log'!$B$3)))+1)</f>
        <v>0.05</v>
      </c>
      <c r="O991" s="45">
        <f>E991*IF(I991="yes",2,1)</f>
        <v>0</v>
      </c>
      <c r="P991" s="46">
        <f>(IF(M991="WON-EW",((((N991-1)*J991)*'complete results log'!$B$2)+('complete results log'!$B$2*(N991-1))),IF(M991="WON",((((N991-1)*J991)*'complete results log'!$B$2)+('complete results log'!$B$2*(N991-1))),IF(M991="PLACED",((((N991-1)*J991)*'complete results log'!$B$2)-'complete results log'!$B$2),IF(J991=0,-'complete results log'!$B$2,IF(J991=0,-'complete results log'!$B$2,-('complete results log'!$B$2*2)))))))*E991</f>
        <v>-0</v>
      </c>
      <c r="Q991" s="46">
        <f>(IF(M991="WON-EW",(((K991-1)*'complete results log'!$B$2)*(1-$B$3))+(((L991-1)*'complete results log'!$B$2)*(1-$B$3)),IF(M991="WON",(((K991-1)*'complete results log'!$B$2)*(1-$B$3)),IF(M991="PLACED",(((L991-1)*'complete results log'!$B$2)*(1-$B$3))-'complete results log'!$B$2,IF(J991=0,-'complete results log'!$B$2,-('complete results log'!$B$2*2))))))*E991</f>
        <v>-0</v>
      </c>
      <c r="R991" s="46">
        <f>(IF(M991="WON-EW",((((F991-1)*J991)*'complete results log'!$B$2)+('complete results log'!$B$2*(F991-1))),IF(M991="WON",((((F991-1)*J991)*'complete results log'!$B$2)+('complete results log'!$B$2*(F991-1))),IF(M991="PLACED",((((F991-1)*J991)*'complete results log'!$B$2)-'complete results log'!$B$2),IF(J991=0,-'complete results log'!$B$2,IF(J991=0,-'complete results log'!$B$2,-('complete results log'!$B$2*2)))))))*E991</f>
        <v>-0</v>
      </c>
      <c r="S991" s="3"/>
      <c r="T991" s="3"/>
      <c r="U991" s="3"/>
      <c r="V991" s="3"/>
      <c r="W991" s="3"/>
      <c r="X991" s="3"/>
      <c r="Y991" s="3"/>
      <c r="Z991" s="3"/>
    </row>
    <row ht="12" customHeight="1" r="992">
      <c r="A992" s="26"/>
      <c r="B992" s="28"/>
      <c r="C992" s="29"/>
      <c r="D992" s="29"/>
      <c r="E992" s="29"/>
      <c r="F992" s="29"/>
      <c r="G992" s="29"/>
      <c r="H992" s="43"/>
      <c r="I992" s="43"/>
      <c r="J992" s="43"/>
      <c r="K992" s="29"/>
      <c r="L992" s="29"/>
      <c r="M992" s="20"/>
      <c r="N992" s="45">
        <f>((G992-1)*(1-(IF(H992="no",0,'complete results log'!$B$3)))+1)</f>
        <v>0.05</v>
      </c>
      <c r="O992" s="45">
        <f>E992*IF(I992="yes",2,1)</f>
        <v>0</v>
      </c>
      <c r="P992" s="46">
        <f>(IF(M992="WON-EW",((((N992-1)*J992)*'complete results log'!$B$2)+('complete results log'!$B$2*(N992-1))),IF(M992="WON",((((N992-1)*J992)*'complete results log'!$B$2)+('complete results log'!$B$2*(N992-1))),IF(M992="PLACED",((((N992-1)*J992)*'complete results log'!$B$2)-'complete results log'!$B$2),IF(J992=0,-'complete results log'!$B$2,IF(J992=0,-'complete results log'!$B$2,-('complete results log'!$B$2*2)))))))*E992</f>
        <v>-0</v>
      </c>
      <c r="Q992" s="46">
        <f>(IF(M992="WON-EW",(((K992-1)*'complete results log'!$B$2)*(1-$B$3))+(((L992-1)*'complete results log'!$B$2)*(1-$B$3)),IF(M992="WON",(((K992-1)*'complete results log'!$B$2)*(1-$B$3)),IF(M992="PLACED",(((L992-1)*'complete results log'!$B$2)*(1-$B$3))-'complete results log'!$B$2,IF(J992=0,-'complete results log'!$B$2,-('complete results log'!$B$2*2))))))*E992</f>
        <v>-0</v>
      </c>
      <c r="R992" s="46">
        <f>(IF(M992="WON-EW",((((F992-1)*J992)*'complete results log'!$B$2)+('complete results log'!$B$2*(F992-1))),IF(M992="WON",((((F992-1)*J992)*'complete results log'!$B$2)+('complete results log'!$B$2*(F992-1))),IF(M992="PLACED",((((F992-1)*J992)*'complete results log'!$B$2)-'complete results log'!$B$2),IF(J992=0,-'complete results log'!$B$2,IF(J992=0,-'complete results log'!$B$2,-('complete results log'!$B$2*2)))))))*E992</f>
        <v>-0</v>
      </c>
      <c r="S992" s="3"/>
      <c r="T992" s="3"/>
      <c r="U992" s="3"/>
      <c r="V992" s="3"/>
      <c r="W992" s="3"/>
      <c r="X992" s="3"/>
      <c r="Y992" s="3"/>
      <c r="Z992" s="3"/>
    </row>
    <row ht="12" customHeight="1" r="993">
      <c r="A993" s="26"/>
      <c r="B993" s="28"/>
      <c r="C993" s="29"/>
      <c r="D993" s="29"/>
      <c r="E993" s="29"/>
      <c r="F993" s="29"/>
      <c r="G993" s="29"/>
      <c r="H993" s="43"/>
      <c r="I993" s="43"/>
      <c r="J993" s="43"/>
      <c r="K993" s="29"/>
      <c r="L993" s="29"/>
      <c r="M993" s="20"/>
      <c r="N993" s="45">
        <f>((G993-1)*(1-(IF(H993="no",0,'complete results log'!$B$3)))+1)</f>
        <v>0.05</v>
      </c>
      <c r="O993" s="45">
        <f>E993*IF(I993="yes",2,1)</f>
        <v>0</v>
      </c>
      <c r="P993" s="46">
        <f>(IF(M993="WON-EW",((((N993-1)*J993)*'complete results log'!$B$2)+('complete results log'!$B$2*(N993-1))),IF(M993="WON",((((N993-1)*J993)*'complete results log'!$B$2)+('complete results log'!$B$2*(N993-1))),IF(M993="PLACED",((((N993-1)*J993)*'complete results log'!$B$2)-'complete results log'!$B$2),IF(J993=0,-'complete results log'!$B$2,IF(J993=0,-'complete results log'!$B$2,-('complete results log'!$B$2*2)))))))*E993</f>
        <v>-0</v>
      </c>
      <c r="Q993" s="46">
        <f>(IF(M993="WON-EW",(((K993-1)*'complete results log'!$B$2)*(1-$B$3))+(((L993-1)*'complete results log'!$B$2)*(1-$B$3)),IF(M993="WON",(((K993-1)*'complete results log'!$B$2)*(1-$B$3)),IF(M993="PLACED",(((L993-1)*'complete results log'!$B$2)*(1-$B$3))-'complete results log'!$B$2,IF(J993=0,-'complete results log'!$B$2,-('complete results log'!$B$2*2))))))*E993</f>
        <v>-0</v>
      </c>
      <c r="R993" s="46">
        <f>(IF(M993="WON-EW",((((F993-1)*J993)*'complete results log'!$B$2)+('complete results log'!$B$2*(F993-1))),IF(M993="WON",((((F993-1)*J993)*'complete results log'!$B$2)+('complete results log'!$B$2*(F993-1))),IF(M993="PLACED",((((F993-1)*J993)*'complete results log'!$B$2)-'complete results log'!$B$2),IF(J993=0,-'complete results log'!$B$2,IF(J993=0,-'complete results log'!$B$2,-('complete results log'!$B$2*2)))))))*E993</f>
        <v>-0</v>
      </c>
      <c r="S993" s="3"/>
      <c r="T993" s="3"/>
      <c r="U993" s="3"/>
      <c r="V993" s="3"/>
      <c r="W993" s="3"/>
      <c r="X993" s="3"/>
      <c r="Y993" s="3"/>
      <c r="Z993" s="3"/>
    </row>
    <row ht="12" customHeight="1" r="994">
      <c r="A994" s="26"/>
      <c r="B994" s="28"/>
      <c r="C994" s="29"/>
      <c r="D994" s="29"/>
      <c r="E994" s="29"/>
      <c r="F994" s="29"/>
      <c r="G994" s="29"/>
      <c r="H994" s="43"/>
      <c r="I994" s="43"/>
      <c r="J994" s="43"/>
      <c r="K994" s="29"/>
      <c r="L994" s="29"/>
      <c r="M994" s="20"/>
      <c r="N994" s="45">
        <f>((G994-1)*(1-(IF(H994="no",0,'complete results log'!$B$3)))+1)</f>
        <v>0.05</v>
      </c>
      <c r="O994" s="45">
        <f>E994*IF(I994="yes",2,1)</f>
        <v>0</v>
      </c>
      <c r="P994" s="46">
        <f>(IF(M994="WON-EW",((((N994-1)*J994)*'complete results log'!$B$2)+('complete results log'!$B$2*(N994-1))),IF(M994="WON",((((N994-1)*J994)*'complete results log'!$B$2)+('complete results log'!$B$2*(N994-1))),IF(M994="PLACED",((((N994-1)*J994)*'complete results log'!$B$2)-'complete results log'!$B$2),IF(J994=0,-'complete results log'!$B$2,IF(J994=0,-'complete results log'!$B$2,-('complete results log'!$B$2*2)))))))*E994</f>
        <v>-0</v>
      </c>
      <c r="Q994" s="46">
        <f>(IF(M994="WON-EW",(((K994-1)*'complete results log'!$B$2)*(1-$B$3))+(((L994-1)*'complete results log'!$B$2)*(1-$B$3)),IF(M994="WON",(((K994-1)*'complete results log'!$B$2)*(1-$B$3)),IF(M994="PLACED",(((L994-1)*'complete results log'!$B$2)*(1-$B$3))-'complete results log'!$B$2,IF(J994=0,-'complete results log'!$B$2,-('complete results log'!$B$2*2))))))*E994</f>
        <v>-0</v>
      </c>
      <c r="R994" s="46">
        <f>(IF(M994="WON-EW",((((F994-1)*J994)*'complete results log'!$B$2)+('complete results log'!$B$2*(F994-1))),IF(M994="WON",((((F994-1)*J994)*'complete results log'!$B$2)+('complete results log'!$B$2*(F994-1))),IF(M994="PLACED",((((F994-1)*J994)*'complete results log'!$B$2)-'complete results log'!$B$2),IF(J994=0,-'complete results log'!$B$2,IF(J994=0,-'complete results log'!$B$2,-('complete results log'!$B$2*2)))))))*E994</f>
        <v>-0</v>
      </c>
      <c r="S994" s="3"/>
      <c r="T994" s="3"/>
      <c r="U994" s="3"/>
      <c r="V994" s="3"/>
      <c r="W994" s="3"/>
      <c r="X994" s="3"/>
      <c r="Y994" s="3"/>
      <c r="Z994" s="3"/>
    </row>
    <row ht="12" customHeight="1" r="995">
      <c r="A995" s="26"/>
      <c r="B995" s="28"/>
      <c r="C995" s="29"/>
      <c r="D995" s="29"/>
      <c r="E995" s="29"/>
      <c r="F995" s="29"/>
      <c r="G995" s="29"/>
      <c r="H995" s="43"/>
      <c r="I995" s="43"/>
      <c r="J995" s="43"/>
      <c r="K995" s="29"/>
      <c r="L995" s="29"/>
      <c r="M995" s="20"/>
      <c r="N995" s="45">
        <f>((G995-1)*(1-(IF(H995="no",0,'complete results log'!$B$3)))+1)</f>
        <v>0.05</v>
      </c>
      <c r="O995" s="45">
        <f>E995*IF(I995="yes",2,1)</f>
        <v>0</v>
      </c>
      <c r="P995" s="46">
        <f>(IF(M995="WON-EW",((((N995-1)*J995)*'complete results log'!$B$2)+('complete results log'!$B$2*(N995-1))),IF(M995="WON",((((N995-1)*J995)*'complete results log'!$B$2)+('complete results log'!$B$2*(N995-1))),IF(M995="PLACED",((((N995-1)*J995)*'complete results log'!$B$2)-'complete results log'!$B$2),IF(J995=0,-'complete results log'!$B$2,IF(J995=0,-'complete results log'!$B$2,-('complete results log'!$B$2*2)))))))*E995</f>
        <v>-0</v>
      </c>
      <c r="Q995" s="46">
        <f>(IF(M995="WON-EW",(((K995-1)*'complete results log'!$B$2)*(1-$B$3))+(((L995-1)*'complete results log'!$B$2)*(1-$B$3)),IF(M995="WON",(((K995-1)*'complete results log'!$B$2)*(1-$B$3)),IF(M995="PLACED",(((L995-1)*'complete results log'!$B$2)*(1-$B$3))-'complete results log'!$B$2,IF(J995=0,-'complete results log'!$B$2,-('complete results log'!$B$2*2))))))*E995</f>
        <v>-0</v>
      </c>
      <c r="R995" s="46">
        <f>(IF(M995="WON-EW",((((F995-1)*J995)*'complete results log'!$B$2)+('complete results log'!$B$2*(F995-1))),IF(M995="WON",((((F995-1)*J995)*'complete results log'!$B$2)+('complete results log'!$B$2*(F995-1))),IF(M995="PLACED",((((F995-1)*J995)*'complete results log'!$B$2)-'complete results log'!$B$2),IF(J995=0,-'complete results log'!$B$2,IF(J995=0,-'complete results log'!$B$2,-('complete results log'!$B$2*2)))))))*E995</f>
        <v>-0</v>
      </c>
      <c r="S995" s="3"/>
      <c r="T995" s="3"/>
      <c r="U995" s="3"/>
      <c r="V995" s="3"/>
      <c r="W995" s="3"/>
      <c r="X995" s="3"/>
      <c r="Y995" s="3"/>
      <c r="Z995" s="3"/>
    </row>
    <row ht="12" customHeight="1" r="996">
      <c r="A996" s="26"/>
      <c r="B996" s="28"/>
      <c r="C996" s="29"/>
      <c r="D996" s="29"/>
      <c r="E996" s="29"/>
      <c r="F996" s="29"/>
      <c r="G996" s="29"/>
      <c r="H996" s="43"/>
      <c r="I996" s="43"/>
      <c r="J996" s="43"/>
      <c r="K996" s="29"/>
      <c r="L996" s="29"/>
      <c r="M996" s="20"/>
      <c r="N996" s="45">
        <f>((G996-1)*(1-(IF(H996="no",0,'complete results log'!$B$3)))+1)</f>
        <v>0.05</v>
      </c>
      <c r="O996" s="45">
        <f>E996*IF(I996="yes",2,1)</f>
        <v>0</v>
      </c>
      <c r="P996" s="46">
        <f>(IF(M996="WON-EW",((((N996-1)*J996)*'complete results log'!$B$2)+('complete results log'!$B$2*(N996-1))),IF(M996="WON",((((N996-1)*J996)*'complete results log'!$B$2)+('complete results log'!$B$2*(N996-1))),IF(M996="PLACED",((((N996-1)*J996)*'complete results log'!$B$2)-'complete results log'!$B$2),IF(J996=0,-'complete results log'!$B$2,IF(J996=0,-'complete results log'!$B$2,-('complete results log'!$B$2*2)))))))*E996</f>
        <v>-0</v>
      </c>
      <c r="Q996" s="46">
        <f>(IF(M996="WON-EW",(((K996-1)*'complete results log'!$B$2)*(1-$B$3))+(((L996-1)*'complete results log'!$B$2)*(1-$B$3)),IF(M996="WON",(((K996-1)*'complete results log'!$B$2)*(1-$B$3)),IF(M996="PLACED",(((L996-1)*'complete results log'!$B$2)*(1-$B$3))-'complete results log'!$B$2,IF(J996=0,-'complete results log'!$B$2,-('complete results log'!$B$2*2))))))*E996</f>
        <v>-0</v>
      </c>
      <c r="R996" s="46">
        <f>(IF(M996="WON-EW",((((F996-1)*J996)*'complete results log'!$B$2)+('complete results log'!$B$2*(F996-1))),IF(M996="WON",((((F996-1)*J996)*'complete results log'!$B$2)+('complete results log'!$B$2*(F996-1))),IF(M996="PLACED",((((F996-1)*J996)*'complete results log'!$B$2)-'complete results log'!$B$2),IF(J996=0,-'complete results log'!$B$2,IF(J996=0,-'complete results log'!$B$2,-('complete results log'!$B$2*2)))))))*E996</f>
        <v>-0</v>
      </c>
      <c r="S996" s="3"/>
      <c r="T996" s="3"/>
      <c r="U996" s="3"/>
      <c r="V996" s="3"/>
      <c r="W996" s="3"/>
      <c r="X996" s="3"/>
      <c r="Y996" s="3"/>
      <c r="Z996" s="3"/>
    </row>
    <row ht="12" customHeight="1" r="997">
      <c r="A997" s="26"/>
      <c r="B997" s="28"/>
      <c r="C997" s="29"/>
      <c r="D997" s="29"/>
      <c r="E997" s="29"/>
      <c r="F997" s="29"/>
      <c r="G997" s="29"/>
      <c r="H997" s="43"/>
      <c r="I997" s="43"/>
      <c r="J997" s="43"/>
      <c r="K997" s="29"/>
      <c r="L997" s="29"/>
      <c r="M997" s="20"/>
      <c r="N997" s="45">
        <f>((G997-1)*(1-(IF(H997="no",0,'complete results log'!$B$3)))+1)</f>
        <v>0.05</v>
      </c>
      <c r="O997" s="45">
        <f>E997*IF(I997="yes",2,1)</f>
        <v>0</v>
      </c>
      <c r="P997" s="46">
        <f>(IF(M997="WON-EW",((((N997-1)*J997)*'complete results log'!$B$2)+('complete results log'!$B$2*(N997-1))),IF(M997="WON",((((N997-1)*J997)*'complete results log'!$B$2)+('complete results log'!$B$2*(N997-1))),IF(M997="PLACED",((((N997-1)*J997)*'complete results log'!$B$2)-'complete results log'!$B$2),IF(J997=0,-'complete results log'!$B$2,IF(J997=0,-'complete results log'!$B$2,-('complete results log'!$B$2*2)))))))*E997</f>
        <v>-0</v>
      </c>
      <c r="Q997" s="46">
        <f>(IF(M997="WON-EW",(((K997-1)*'complete results log'!$B$2)*(1-$B$3))+(((L997-1)*'complete results log'!$B$2)*(1-$B$3)),IF(M997="WON",(((K997-1)*'complete results log'!$B$2)*(1-$B$3)),IF(M997="PLACED",(((L997-1)*'complete results log'!$B$2)*(1-$B$3))-'complete results log'!$B$2,IF(J997=0,-'complete results log'!$B$2,-('complete results log'!$B$2*2))))))*E997</f>
        <v>-0</v>
      </c>
      <c r="R997" s="46">
        <f>(IF(M997="WON-EW",((((F997-1)*J997)*'complete results log'!$B$2)+('complete results log'!$B$2*(F997-1))),IF(M997="WON",((((F997-1)*J997)*'complete results log'!$B$2)+('complete results log'!$B$2*(F997-1))),IF(M997="PLACED",((((F997-1)*J997)*'complete results log'!$B$2)-'complete results log'!$B$2),IF(J997=0,-'complete results log'!$B$2,IF(J997=0,-'complete results log'!$B$2,-('complete results log'!$B$2*2)))))))*E997</f>
        <v>-0</v>
      </c>
      <c r="S997" s="3"/>
      <c r="T997" s="3"/>
      <c r="U997" s="3"/>
      <c r="V997" s="3"/>
      <c r="W997" s="3"/>
      <c r="X997" s="3"/>
      <c r="Y997" s="3"/>
      <c r="Z997" s="3"/>
    </row>
    <row ht="12" customHeight="1" r="998">
      <c r="A998" s="26"/>
      <c r="B998" s="28"/>
      <c r="C998" s="29"/>
      <c r="D998" s="29"/>
      <c r="E998" s="29"/>
      <c r="F998" s="29"/>
      <c r="G998" s="29"/>
      <c r="H998" s="43"/>
      <c r="I998" s="43"/>
      <c r="J998" s="43"/>
      <c r="K998" s="29"/>
      <c r="L998" s="29"/>
      <c r="M998" s="20"/>
      <c r="N998" s="45">
        <f>((G998-1)*(1-(IF(H998="no",0,'complete results log'!$B$3)))+1)</f>
        <v>0.05</v>
      </c>
      <c r="O998" s="45">
        <f>E998*IF(I998="yes",2,1)</f>
        <v>0</v>
      </c>
      <c r="P998" s="46">
        <f>(IF(M998="WON-EW",((((N998-1)*J998)*'complete results log'!$B$2)+('complete results log'!$B$2*(N998-1))),IF(M998="WON",((((N998-1)*J998)*'complete results log'!$B$2)+('complete results log'!$B$2*(N998-1))),IF(M998="PLACED",((((N998-1)*J998)*'complete results log'!$B$2)-'complete results log'!$B$2),IF(J998=0,-'complete results log'!$B$2,IF(J998=0,-'complete results log'!$B$2,-('complete results log'!$B$2*2)))))))*E998</f>
        <v>-0</v>
      </c>
      <c r="Q998" s="46">
        <f>(IF(M998="WON-EW",(((K998-1)*'complete results log'!$B$2)*(1-$B$3))+(((L998-1)*'complete results log'!$B$2)*(1-$B$3)),IF(M998="WON",(((K998-1)*'complete results log'!$B$2)*(1-$B$3)),IF(M998="PLACED",(((L998-1)*'complete results log'!$B$2)*(1-$B$3))-'complete results log'!$B$2,IF(J998=0,-'complete results log'!$B$2,-('complete results log'!$B$2*2))))))*E998</f>
        <v>-0</v>
      </c>
      <c r="R998" s="46">
        <f>(IF(M998="WON-EW",((((F998-1)*J998)*'complete results log'!$B$2)+('complete results log'!$B$2*(F998-1))),IF(M998="WON",((((F998-1)*J998)*'complete results log'!$B$2)+('complete results log'!$B$2*(F998-1))),IF(M998="PLACED",((((F998-1)*J998)*'complete results log'!$B$2)-'complete results log'!$B$2),IF(J998=0,-'complete results log'!$B$2,IF(J998=0,-'complete results log'!$B$2,-('complete results log'!$B$2*2)))))))*E998</f>
        <v>-0</v>
      </c>
      <c r="S998" s="3"/>
      <c r="T998" s="3"/>
      <c r="U998" s="3"/>
      <c r="V998" s="3"/>
      <c r="W998" s="3"/>
      <c r="X998" s="3"/>
      <c r="Y998" s="3"/>
      <c r="Z998" s="3"/>
    </row>
    <row ht="12" customHeight="1" r="999">
      <c r="A999" s="26"/>
      <c r="B999" s="28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45">
        <f>((G999-1)*(1-(IF(H999="no",0,'complete results log'!$B$3)))+1)</f>
        <v>0.05</v>
      </c>
      <c r="O999" s="45">
        <f>E999*IF(I999="yes",2,1)</f>
        <v>0</v>
      </c>
      <c r="P999" s="46"/>
      <c r="Q999" s="46"/>
      <c r="R999" s="46"/>
      <c r="S999" s="3"/>
      <c r="T999" s="3"/>
      <c r="U999" s="3"/>
      <c r="V999" s="3"/>
      <c r="W999" s="3"/>
      <c r="X999" s="3"/>
      <c r="Y999" s="3"/>
      <c r="Z999" s="3"/>
    </row>
    <row ht="12" customHeight="1" r="1000">
      <c r="A1000" s="26"/>
      <c r="B1000" s="28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45">
        <f>((G1000-1)*(1-(IF(H1000="no",0,'complete results log'!$B$3)))+1)</f>
        <v>0.05</v>
      </c>
      <c r="O1000" s="45">
        <f>E1000*IF(I1000="yes",2,1)</f>
        <v>0</v>
      </c>
      <c r="P1000" s="46"/>
      <c r="Q1000" s="46"/>
      <c r="R1000" s="46"/>
      <c r="S1000" s="3"/>
      <c r="T1000" s="3"/>
      <c r="U1000" s="3"/>
      <c r="V1000" s="3"/>
      <c r="W1000" s="3"/>
      <c r="X1000" s="3"/>
      <c r="Y1000" s="3"/>
      <c r="Z1000" s="3"/>
    </row>
    <row ht="12" customHeight="1" r="1001">
      <c r="A1001" s="26"/>
      <c r="B1001" s="28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45">
        <f>((G1001-1)*(1-(IF(H1001="no",0,'complete results log'!$B$3)))+1)</f>
        <v>0.05</v>
      </c>
      <c r="O1001" s="45">
        <f>E1001*IF(I1001="yes",2,1)</f>
        <v>0</v>
      </c>
      <c r="P1001" s="46"/>
      <c r="Q1001" s="46"/>
      <c r="R1001" s="46"/>
      <c r="S1001" s="3"/>
      <c r="T1001" s="3"/>
      <c r="U1001" s="3"/>
      <c r="V1001" s="3"/>
      <c r="W1001" s="3"/>
      <c r="X1001" s="3"/>
      <c r="Y1001" s="3"/>
      <c r="Z1001" s="3"/>
    </row>
    <row ht="12" customHeight="1" r="1002">
      <c r="A1002" s="26"/>
      <c r="B1002" s="28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45">
        <f>((G1002-1)*(1-(IF(H1002="no",0,'complete results log'!$B$3)))+1)</f>
        <v>0.05</v>
      </c>
      <c r="O1002" s="45">
        <f>E1002*IF(I1002="yes",2,1)</f>
        <v>0</v>
      </c>
      <c r="P1002" s="46"/>
      <c r="Q1002" s="46"/>
      <c r="R1002" s="46"/>
      <c r="S1002" s="3"/>
      <c r="T1002" s="3"/>
      <c r="U1002" s="3"/>
      <c r="V1002" s="3"/>
      <c r="W1002" s="3"/>
      <c r="X1002" s="3"/>
      <c r="Y1002" s="3"/>
      <c r="Z1002" s="3"/>
    </row>
  </sheetData>
  <dataValidations>
    <dataValidation type="list" allowBlank="1" showInputMessage="1" showErrorMessage="1" prompt="RESULT - Select the result of the race." sqref="M8:M998">
      <formula1>RESULT</formula1>
    </dataValidation>
    <dataValidation type="list" allowBlank="1" showInputMessage="1" showErrorMessage="1" prompt="Each Way? - Enter Yes or No" sqref="I8 I10:I998">
      <formula1>EACHWAY</formula1>
    </dataValidation>
    <dataValidation type="list" allowBlank="1" showInputMessage="1" showErrorMessage="1" prompt="Enter EW fraction - Select the applicable each-way fraction from the list." sqref="J8:J998">
      <formula1>FRACTIONS</formula1>
    </dataValidation>
    <dataValidation type="list" allowBlank="1" showInputMessage="1" showErrorMessage="1" prompt="EXCHANGE BET? - Enter YES or NO." sqref="H8 H9:I9 H10:H998">
      <formula1>EACHWAY</formula1>
    </dataValidation>
  </dataValidations>
  <drawing r:id="rId1"/>
</worksheet>
</file>