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complete results log" sheetId="1" r:id="rId1"/>
  </sheets>
  <definedNames/>
  <calcPr fullCalcOnLoad="1"/>
</workbook>
</file>

<file path=xl/sharedStrings.xml><?xml version="1.0" encoding="utf-8"?>
<sst xmlns="http://schemas.openxmlformats.org/spreadsheetml/2006/main" count="293" uniqueCount="155">
  <si>
    <t>Market</t>
  </si>
  <si>
    <t>Horse</t>
  </si>
  <si>
    <t>Date</t>
  </si>
  <si>
    <t>Odds</t>
  </si>
  <si>
    <t>Profit (Units)</t>
  </si>
  <si>
    <t>Total Profit</t>
  </si>
  <si>
    <t>No. of Bets</t>
  </si>
  <si>
    <t>Winning Bets</t>
  </si>
  <si>
    <t>New Bank balance c/fwd</t>
  </si>
  <si>
    <t>Profit this time</t>
  </si>
  <si>
    <t>Strike rate</t>
  </si>
  <si>
    <t>Whole Trial</t>
  </si>
  <si>
    <t>June 20th To Jul 19th</t>
  </si>
  <si>
    <t>£100 per race</t>
  </si>
  <si>
    <t>Wolverhampton</t>
  </si>
  <si>
    <t>Judicial</t>
  </si>
  <si>
    <t>Grey Zeb</t>
  </si>
  <si>
    <t>Honest Bobs</t>
  </si>
  <si>
    <t>Grumpy angel</t>
  </si>
  <si>
    <t>Profit/Loss</t>
  </si>
  <si>
    <t>Stakes</t>
  </si>
  <si>
    <t>Amount Staked</t>
  </si>
  <si>
    <t>Newton Abbot</t>
  </si>
  <si>
    <t>21/08/2014 19.30</t>
  </si>
  <si>
    <t>Zama Zama</t>
  </si>
  <si>
    <t>Accessallareas</t>
  </si>
  <si>
    <t>Gorteenwood</t>
  </si>
  <si>
    <t>Billeragh Milan</t>
  </si>
  <si>
    <t>No. of Races</t>
  </si>
  <si>
    <t>Ffos Las</t>
  </si>
  <si>
    <t>On The Record</t>
  </si>
  <si>
    <t>22/08/2014 17.15</t>
  </si>
  <si>
    <t>Taradrewe</t>
  </si>
  <si>
    <t>Midnight Oscar</t>
  </si>
  <si>
    <t>Possol</t>
  </si>
  <si>
    <t>The Curragh</t>
  </si>
  <si>
    <t>Kingsbarns</t>
  </si>
  <si>
    <t>Parish Hall</t>
  </si>
  <si>
    <t>Magnolia Beach</t>
  </si>
  <si>
    <t>Hall Of Mirrors</t>
  </si>
  <si>
    <t>24/08/2014 14.55</t>
  </si>
  <si>
    <t>Ripon</t>
  </si>
  <si>
    <t>Pennine Warrior</t>
  </si>
  <si>
    <t>Heroique</t>
  </si>
  <si>
    <t>Centre Haafhd</t>
  </si>
  <si>
    <t>Kommander Kirkup</t>
  </si>
  <si>
    <t>Jamboree Girl</t>
  </si>
  <si>
    <t>25/08/2014 15.35</t>
  </si>
  <si>
    <t>Warwick</t>
  </si>
  <si>
    <t>Rex Imperator</t>
  </si>
  <si>
    <t>Complicate</t>
  </si>
  <si>
    <t>Clear Spring</t>
  </si>
  <si>
    <t>Arnold Lane</t>
  </si>
  <si>
    <t>25/08/2014 15.40</t>
  </si>
  <si>
    <t>Bellewstown</t>
  </si>
  <si>
    <t>Orgilgo Bay</t>
  </si>
  <si>
    <t>Lucky Bridle</t>
  </si>
  <si>
    <t>Shamar</t>
  </si>
  <si>
    <t>Gretzky</t>
  </si>
  <si>
    <t>26/08/2014 19.45</t>
  </si>
  <si>
    <t>N/R</t>
  </si>
  <si>
    <t>Huntingdon</t>
  </si>
  <si>
    <t>Its Pandorama</t>
  </si>
  <si>
    <t>Katcha Kopek</t>
  </si>
  <si>
    <t>Seacon Beg</t>
  </si>
  <si>
    <t>Bow Belle</t>
  </si>
  <si>
    <t>01/09/2014 17.20</t>
  </si>
  <si>
    <t>Leicester</t>
  </si>
  <si>
    <t>War Alert</t>
  </si>
  <si>
    <t>Some Show</t>
  </si>
  <si>
    <t>White Vin Jan</t>
  </si>
  <si>
    <t>Feeling Easy</t>
  </si>
  <si>
    <t>01/09/2014 15.40</t>
  </si>
  <si>
    <t>Sedgefield</t>
  </si>
  <si>
    <t>Ever So Much</t>
  </si>
  <si>
    <t>De Gooch</t>
  </si>
  <si>
    <t>El Toreros</t>
  </si>
  <si>
    <t>Travis County</t>
  </si>
  <si>
    <t>04/09/2014 15.25</t>
  </si>
  <si>
    <t>Kempton</t>
  </si>
  <si>
    <t>Light Fantastic</t>
  </si>
  <si>
    <t>Jersey Jewel</t>
  </si>
  <si>
    <t>Yodelling</t>
  </si>
  <si>
    <t>Lady Spangles</t>
  </si>
  <si>
    <t>05/09/2014 20.20</t>
  </si>
  <si>
    <t>Perth</t>
  </si>
  <si>
    <t>Robins Command</t>
  </si>
  <si>
    <t>Clondaw Knight</t>
  </si>
  <si>
    <t>Sergeant Pink</t>
  </si>
  <si>
    <t>Toledo Gold</t>
  </si>
  <si>
    <t>Claragh Native</t>
  </si>
  <si>
    <t>08/09/2014 15.50</t>
  </si>
  <si>
    <t>Rule 4. -35%</t>
  </si>
  <si>
    <t>Worcester</t>
  </si>
  <si>
    <t>Kitchapoly</t>
  </si>
  <si>
    <t>Falcarragh</t>
  </si>
  <si>
    <t>Table Bluff</t>
  </si>
  <si>
    <t>Faith Jicaro</t>
  </si>
  <si>
    <t>09/09/2014 15.40</t>
  </si>
  <si>
    <t>Chester</t>
  </si>
  <si>
    <t>Bizzario</t>
  </si>
  <si>
    <t>Guilty</t>
  </si>
  <si>
    <t>Mythmaker</t>
  </si>
  <si>
    <t>12/09/2014 14.30</t>
  </si>
  <si>
    <t>Swan Lakes</t>
  </si>
  <si>
    <t>Bright Cecily</t>
  </si>
  <si>
    <t>Dubai Hadeia</t>
  </si>
  <si>
    <t>An Chulainn</t>
  </si>
  <si>
    <t>Play Street</t>
  </si>
  <si>
    <t>14/09/2014 16.05</t>
  </si>
  <si>
    <t>BOG 5 to 7</t>
  </si>
  <si>
    <t>BOG 3.25 to3.75</t>
  </si>
  <si>
    <t>Rule 4. -15%</t>
  </si>
  <si>
    <t>Redcar</t>
  </si>
  <si>
    <t>Sirdal</t>
  </si>
  <si>
    <t>Soul Of Motion</t>
  </si>
  <si>
    <t>Hope For Glory</t>
  </si>
  <si>
    <t>Edward Elgar</t>
  </si>
  <si>
    <t>Bold And Free</t>
  </si>
  <si>
    <t>24/09/2014 17.05</t>
  </si>
  <si>
    <t>Downpatrick</t>
  </si>
  <si>
    <t>Definite Ruby</t>
  </si>
  <si>
    <t>Draycott Place</t>
  </si>
  <si>
    <t>Abolitionist</t>
  </si>
  <si>
    <t>Dominetta Vitali</t>
  </si>
  <si>
    <t>26/09/2014 16.15</t>
  </si>
  <si>
    <t>Court Minstrel</t>
  </si>
  <si>
    <t>Keltus</t>
  </si>
  <si>
    <t>Ladies Dancing</t>
  </si>
  <si>
    <t>No No cardinal</t>
  </si>
  <si>
    <t>29/09/2014 16.00</t>
  </si>
  <si>
    <t>BOG 1.9 to 2</t>
  </si>
  <si>
    <t>Man Of Plenty</t>
  </si>
  <si>
    <t>Mr Burgees</t>
  </si>
  <si>
    <t>Alderbrook Lad</t>
  </si>
  <si>
    <t>Head Of The Class</t>
  </si>
  <si>
    <t>30/09/2014 16.00</t>
  </si>
  <si>
    <t>Salisbury</t>
  </si>
  <si>
    <t>Astrophysics</t>
  </si>
  <si>
    <t>Elysian Flyer</t>
  </si>
  <si>
    <t>01/10/2014 16.30</t>
  </si>
  <si>
    <t>BOG 2.5 to 2.625</t>
  </si>
  <si>
    <t>Solar Impulse</t>
  </si>
  <si>
    <t>Turn Over Sivola</t>
  </si>
  <si>
    <t>Little Jon</t>
  </si>
  <si>
    <t>Surprise Us</t>
  </si>
  <si>
    <t>10/10/2014 14.50</t>
  </si>
  <si>
    <t>Rule 4. No deduction</t>
  </si>
  <si>
    <t>Dougal</t>
  </si>
  <si>
    <t>Johnny Barnes</t>
  </si>
  <si>
    <t>Midtech Star</t>
  </si>
  <si>
    <t>Henryhudsonbridge</t>
  </si>
  <si>
    <t>14/10/2014 17.10</t>
  </si>
  <si>
    <t>Profit</t>
  </si>
  <si>
    <t>Average stake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</si>
</sst>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809]dd\ mmmm\ yyyy"/>
    <numFmt numFmtId="180" formatCode="&quot;£&quot;#,##0.00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  <xf numFmtId="2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2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änk 2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PageLayoutView="0" workbookViewId="0" topLeftCell="A1">
      <pane ySplit="1260" topLeftCell="A55" activePane="bottomLeft" state="split"/>
      <selection pane="topLeft" activeCell="F1" sqref="F1:F16384"/>
      <selection pane="bottomLeft" activeCell="J91" sqref="J91"/>
    </sheetView>
  </sheetViews>
  <sheetFormatPr defaultColWidth="9.140625" defaultRowHeight="12.75"/>
  <cols>
    <col min="1" max="1" width="38.421875" style="0" customWidth="1"/>
    <col min="2" max="2" width="16.00390625" style="0" bestFit="1" customWidth="1"/>
    <col min="3" max="3" width="15.00390625" style="0" customWidth="1"/>
    <col min="4" max="4" width="5.421875" style="0" customWidth="1"/>
    <col min="5" max="5" width="10.28125" style="1" bestFit="1" customWidth="1"/>
    <col min="6" max="6" width="11.28125" style="0" customWidth="1"/>
    <col min="7" max="7" width="9.140625" style="1" customWidth="1"/>
    <col min="8" max="8" width="20.00390625" style="0" customWidth="1"/>
    <col min="10" max="10" width="9.140625" style="10" customWidth="1"/>
    <col min="11" max="11" width="13.00390625" style="0" customWidth="1"/>
  </cols>
  <sheetData>
    <row r="1" spans="1:2" ht="12.75">
      <c r="A1" s="2" t="s">
        <v>20</v>
      </c>
      <c r="B1" s="1" t="s">
        <v>13</v>
      </c>
    </row>
    <row r="2" spans="1:10" s="5" customFormat="1" ht="25.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19</v>
      </c>
      <c r="G2" s="4" t="s">
        <v>21</v>
      </c>
      <c r="J2" s="4"/>
    </row>
    <row r="3" spans="1:7" ht="12.75">
      <c r="A3" t="s">
        <v>14</v>
      </c>
      <c r="B3" t="s">
        <v>15</v>
      </c>
      <c r="C3" s="6">
        <v>41869.868055555555</v>
      </c>
      <c r="D3">
        <v>1.53</v>
      </c>
      <c r="E3" s="1">
        <v>34.98</v>
      </c>
      <c r="F3">
        <v>34.98</v>
      </c>
      <c r="G3" s="1">
        <v>66</v>
      </c>
    </row>
    <row r="4" spans="1:7" ht="12.75">
      <c r="A4" t="s">
        <v>14</v>
      </c>
      <c r="B4" t="s">
        <v>16</v>
      </c>
      <c r="C4" s="6">
        <v>41869.868055555555</v>
      </c>
      <c r="D4">
        <v>4</v>
      </c>
      <c r="E4" s="1">
        <v>-26</v>
      </c>
      <c r="F4" s="1">
        <f>E4+E3</f>
        <v>8.979999999999997</v>
      </c>
      <c r="G4" s="1">
        <v>26</v>
      </c>
    </row>
    <row r="5" spans="1:7" ht="12.75">
      <c r="A5" t="s">
        <v>14</v>
      </c>
      <c r="B5" s="7" t="s">
        <v>17</v>
      </c>
      <c r="C5" s="6">
        <v>41869.868055555555</v>
      </c>
      <c r="D5">
        <v>15</v>
      </c>
      <c r="E5" s="1">
        <v>-8</v>
      </c>
      <c r="F5" s="1">
        <f aca="true" t="shared" si="0" ref="F5:F36">E5+F4</f>
        <v>0.9799999999999969</v>
      </c>
      <c r="G5" s="1">
        <v>8</v>
      </c>
    </row>
    <row r="6" spans="1:7" ht="12.75">
      <c r="A6" t="s">
        <v>14</v>
      </c>
      <c r="B6" s="7" t="s">
        <v>18</v>
      </c>
      <c r="C6" s="6">
        <v>41869.868055555555</v>
      </c>
      <c r="D6">
        <v>34</v>
      </c>
      <c r="E6" s="1">
        <v>-2</v>
      </c>
      <c r="F6" s="1">
        <f t="shared" si="0"/>
        <v>-1.0200000000000031</v>
      </c>
      <c r="G6" s="1">
        <v>2</v>
      </c>
    </row>
    <row r="7" spans="1:7" ht="12.75">
      <c r="A7" t="s">
        <v>22</v>
      </c>
      <c r="B7" s="7" t="s">
        <v>24</v>
      </c>
      <c r="C7" s="6" t="s">
        <v>23</v>
      </c>
      <c r="D7">
        <v>3</v>
      </c>
      <c r="E7" s="1">
        <v>-34</v>
      </c>
      <c r="F7" s="1">
        <f t="shared" si="0"/>
        <v>-35.02</v>
      </c>
      <c r="G7" s="1">
        <v>34</v>
      </c>
    </row>
    <row r="8" spans="1:7" ht="12.75">
      <c r="A8" t="s">
        <v>22</v>
      </c>
      <c r="B8" s="7" t="s">
        <v>25</v>
      </c>
      <c r="C8" s="6" t="s">
        <v>23</v>
      </c>
      <c r="D8">
        <v>3</v>
      </c>
      <c r="E8" s="1">
        <v>-34</v>
      </c>
      <c r="F8" s="1">
        <f t="shared" si="0"/>
        <v>-69.02000000000001</v>
      </c>
      <c r="G8" s="1">
        <v>34</v>
      </c>
    </row>
    <row r="9" spans="1:7" ht="12.75">
      <c r="A9" t="s">
        <v>22</v>
      </c>
      <c r="B9" s="7" t="s">
        <v>26</v>
      </c>
      <c r="C9" s="6" t="s">
        <v>23</v>
      </c>
      <c r="D9">
        <v>3.5</v>
      </c>
      <c r="E9" s="1">
        <v>67.5</v>
      </c>
      <c r="F9" s="1">
        <f t="shared" si="0"/>
        <v>-1.5200000000000102</v>
      </c>
      <c r="G9" s="1">
        <v>27</v>
      </c>
    </row>
    <row r="10" spans="1:11" ht="12.75">
      <c r="A10" t="s">
        <v>22</v>
      </c>
      <c r="B10" s="7" t="s">
        <v>27</v>
      </c>
      <c r="C10" s="6" t="s">
        <v>23</v>
      </c>
      <c r="D10" s="7">
        <v>13</v>
      </c>
      <c r="E10" s="1">
        <v>-8</v>
      </c>
      <c r="F10" s="1">
        <f t="shared" si="0"/>
        <v>-9.52000000000001</v>
      </c>
      <c r="G10" s="1">
        <v>8</v>
      </c>
      <c r="J10"/>
      <c r="K10" s="10"/>
    </row>
    <row r="11" spans="1:12" ht="12.75">
      <c r="A11" t="s">
        <v>29</v>
      </c>
      <c r="B11" s="7" t="s">
        <v>30</v>
      </c>
      <c r="C11" s="8" t="s">
        <v>31</v>
      </c>
      <c r="D11" s="7">
        <v>2.1</v>
      </c>
      <c r="E11" s="1">
        <v>52.8</v>
      </c>
      <c r="F11" s="1">
        <f t="shared" si="0"/>
        <v>43.27999999999999</v>
      </c>
      <c r="G11" s="1">
        <v>48</v>
      </c>
      <c r="J11"/>
      <c r="K11" s="2" t="s">
        <v>5</v>
      </c>
      <c r="L11" s="10">
        <f>F144-100</f>
        <v>-100</v>
      </c>
    </row>
    <row r="12" spans="1:12" ht="12.75">
      <c r="A12" t="s">
        <v>29</v>
      </c>
      <c r="B12" s="7" t="s">
        <v>32</v>
      </c>
      <c r="C12" s="8" t="s">
        <v>31</v>
      </c>
      <c r="D12" s="7">
        <v>4</v>
      </c>
      <c r="E12" s="1">
        <v>-25</v>
      </c>
      <c r="F12" s="1">
        <f t="shared" si="0"/>
        <v>18.279999999999987</v>
      </c>
      <c r="G12" s="1">
        <v>25</v>
      </c>
      <c r="J12"/>
      <c r="L12" s="1"/>
    </row>
    <row r="13" spans="1:12" ht="12.75">
      <c r="A13" t="s">
        <v>29</v>
      </c>
      <c r="B13" s="7" t="s">
        <v>33</v>
      </c>
      <c r="C13" s="8" t="s">
        <v>31</v>
      </c>
      <c r="D13" s="7">
        <v>5.5</v>
      </c>
      <c r="E13" s="1">
        <v>-19</v>
      </c>
      <c r="F13" s="1">
        <f t="shared" si="0"/>
        <v>-0.7200000000000131</v>
      </c>
      <c r="G13" s="1">
        <v>19</v>
      </c>
      <c r="J13"/>
      <c r="K13" s="2" t="s">
        <v>8</v>
      </c>
      <c r="L13" s="11">
        <v>198.44</v>
      </c>
    </row>
    <row r="14" spans="1:12" ht="12.75">
      <c r="A14" t="s">
        <v>29</v>
      </c>
      <c r="B14" s="7" t="s">
        <v>34</v>
      </c>
      <c r="C14" s="8" t="s">
        <v>31</v>
      </c>
      <c r="D14" s="7">
        <v>10</v>
      </c>
      <c r="E14" s="1">
        <v>-10</v>
      </c>
      <c r="F14" s="1">
        <f t="shared" si="0"/>
        <v>-10.720000000000013</v>
      </c>
      <c r="G14" s="1">
        <v>10</v>
      </c>
      <c r="J14"/>
      <c r="K14" s="2" t="s">
        <v>9</v>
      </c>
      <c r="L14" s="10">
        <f>SUM(E3:E144)</f>
        <v>153.53441860465114</v>
      </c>
    </row>
    <row r="15" spans="1:13" ht="12.75">
      <c r="A15" t="s">
        <v>35</v>
      </c>
      <c r="B15" s="7" t="s">
        <v>36</v>
      </c>
      <c r="C15" s="8" t="s">
        <v>40</v>
      </c>
      <c r="D15" s="7">
        <v>2.2</v>
      </c>
      <c r="E15" s="1">
        <v>-46</v>
      </c>
      <c r="F15" s="1">
        <f t="shared" si="0"/>
        <v>-56.72000000000001</v>
      </c>
      <c r="G15" s="1">
        <v>46</v>
      </c>
      <c r="J15"/>
      <c r="L15" s="1"/>
      <c r="M15" s="9"/>
    </row>
    <row r="16" spans="1:13" ht="12.75">
      <c r="A16" t="s">
        <v>35</v>
      </c>
      <c r="B16" s="7" t="s">
        <v>37</v>
      </c>
      <c r="C16" s="8" t="s">
        <v>40</v>
      </c>
      <c r="D16" s="7">
        <v>3</v>
      </c>
      <c r="E16" s="1">
        <v>-34</v>
      </c>
      <c r="F16" s="1">
        <f t="shared" si="0"/>
        <v>-90.72000000000001</v>
      </c>
      <c r="G16" s="1">
        <v>34</v>
      </c>
      <c r="J16"/>
      <c r="L16" s="10" t="s">
        <v>11</v>
      </c>
      <c r="M16" s="9" t="s">
        <v>12</v>
      </c>
    </row>
    <row r="17" spans="1:13" ht="12.75">
      <c r="A17" t="s">
        <v>35</v>
      </c>
      <c r="B17" s="7" t="s">
        <v>38</v>
      </c>
      <c r="C17" s="8" t="s">
        <v>40</v>
      </c>
      <c r="D17" s="7">
        <v>8</v>
      </c>
      <c r="E17" s="1">
        <v>-13</v>
      </c>
      <c r="F17" s="1">
        <f t="shared" si="0"/>
        <v>-103.72000000000001</v>
      </c>
      <c r="G17" s="1">
        <v>13</v>
      </c>
      <c r="J17"/>
      <c r="K17" s="2" t="s">
        <v>28</v>
      </c>
      <c r="L17" s="10">
        <v>2</v>
      </c>
      <c r="M17" s="9" t="e">
        <f>#REF!</f>
        <v>#REF!</v>
      </c>
    </row>
    <row r="18" spans="1:13" ht="12.75">
      <c r="A18" t="s">
        <v>35</v>
      </c>
      <c r="B18" s="7" t="s">
        <v>39</v>
      </c>
      <c r="C18" s="8" t="s">
        <v>40</v>
      </c>
      <c r="D18" s="7">
        <v>11</v>
      </c>
      <c r="E18" s="1">
        <v>100</v>
      </c>
      <c r="F18" s="1">
        <f t="shared" si="0"/>
        <v>-3.720000000000013</v>
      </c>
      <c r="G18" s="1">
        <v>10</v>
      </c>
      <c r="J18"/>
      <c r="K18" s="2" t="s">
        <v>7</v>
      </c>
      <c r="L18" s="10">
        <f>COUNTIF(E3:E150,"&gt;1")</f>
        <v>25</v>
      </c>
      <c r="M18" s="9" t="e">
        <f>#REF!</f>
        <v>#REF!</v>
      </c>
    </row>
    <row r="19" spans="1:13" ht="12.75">
      <c r="A19" t="s">
        <v>41</v>
      </c>
      <c r="B19" s="7" t="s">
        <v>42</v>
      </c>
      <c r="C19" s="8" t="s">
        <v>47</v>
      </c>
      <c r="D19" s="7">
        <v>3.5</v>
      </c>
      <c r="E19" s="1">
        <v>72.5</v>
      </c>
      <c r="F19" s="1">
        <f t="shared" si="0"/>
        <v>68.77999999999999</v>
      </c>
      <c r="G19" s="1">
        <v>29</v>
      </c>
      <c r="J19"/>
      <c r="K19" s="2" t="s">
        <v>10</v>
      </c>
      <c r="L19" s="12">
        <f>L18/L17</f>
        <v>12.5</v>
      </c>
      <c r="M19" s="19" t="e">
        <f>#REF!</f>
        <v>#REF!</v>
      </c>
    </row>
    <row r="20" spans="1:7" ht="12.75">
      <c r="A20" t="s">
        <v>41</v>
      </c>
      <c r="B20" s="7" t="s">
        <v>43</v>
      </c>
      <c r="C20" s="8" t="s">
        <v>47</v>
      </c>
      <c r="D20" s="7">
        <v>4.33</v>
      </c>
      <c r="E20" s="1">
        <v>-24</v>
      </c>
      <c r="F20" s="1">
        <f t="shared" si="0"/>
        <v>44.77999999999999</v>
      </c>
      <c r="G20" s="1">
        <v>24</v>
      </c>
    </row>
    <row r="21" spans="1:7" ht="12.75">
      <c r="A21" t="s">
        <v>41</v>
      </c>
      <c r="B21" s="7" t="s">
        <v>44</v>
      </c>
      <c r="C21" s="8" t="s">
        <v>47</v>
      </c>
      <c r="D21" s="7">
        <v>5</v>
      </c>
      <c r="E21" s="1">
        <v>-20</v>
      </c>
      <c r="F21" s="1">
        <f t="shared" si="0"/>
        <v>24.779999999999987</v>
      </c>
      <c r="G21" s="1">
        <v>20</v>
      </c>
    </row>
    <row r="22" spans="1:7" ht="12.75">
      <c r="A22" t="s">
        <v>41</v>
      </c>
      <c r="B22" s="7" t="s">
        <v>45</v>
      </c>
      <c r="C22" s="8" t="s">
        <v>47</v>
      </c>
      <c r="D22" s="7">
        <v>5</v>
      </c>
      <c r="E22" s="1">
        <v>-20</v>
      </c>
      <c r="F22" s="1">
        <f t="shared" si="0"/>
        <v>4.779999999999987</v>
      </c>
      <c r="G22" s="1">
        <v>20</v>
      </c>
    </row>
    <row r="23" spans="1:7" ht="12.75">
      <c r="A23" t="s">
        <v>41</v>
      </c>
      <c r="B23" s="7" t="s">
        <v>46</v>
      </c>
      <c r="C23" s="8" t="s">
        <v>47</v>
      </c>
      <c r="D23" s="7">
        <v>7</v>
      </c>
      <c r="E23" s="1">
        <v>-15</v>
      </c>
      <c r="F23" s="1">
        <f t="shared" si="0"/>
        <v>-10.220000000000013</v>
      </c>
      <c r="G23" s="1">
        <v>15</v>
      </c>
    </row>
    <row r="24" spans="1:7" ht="12.75">
      <c r="A24" s="7" t="s">
        <v>48</v>
      </c>
      <c r="B24" s="7" t="s">
        <v>49</v>
      </c>
      <c r="C24" s="8" t="s">
        <v>53</v>
      </c>
      <c r="D24" s="7">
        <v>3</v>
      </c>
      <c r="E24" s="1">
        <v>-34</v>
      </c>
      <c r="F24" s="1">
        <f t="shared" si="0"/>
        <v>-44.22000000000001</v>
      </c>
      <c r="G24" s="1">
        <v>34</v>
      </c>
    </row>
    <row r="25" spans="1:10" s="7" customFormat="1" ht="12.75">
      <c r="A25" s="7" t="s">
        <v>48</v>
      </c>
      <c r="B25" s="7" t="s">
        <v>50</v>
      </c>
      <c r="C25" s="8" t="s">
        <v>53</v>
      </c>
      <c r="D25" s="7">
        <v>3.75</v>
      </c>
      <c r="E25" s="15">
        <v>85.25</v>
      </c>
      <c r="F25" s="1">
        <f t="shared" si="0"/>
        <v>41.02999999999999</v>
      </c>
      <c r="G25" s="15">
        <v>31</v>
      </c>
      <c r="H25" s="7" t="s">
        <v>111</v>
      </c>
      <c r="J25" s="10"/>
    </row>
    <row r="26" spans="1:7" ht="12.75">
      <c r="A26" s="7" t="s">
        <v>48</v>
      </c>
      <c r="B26" s="7" t="s">
        <v>51</v>
      </c>
      <c r="C26" s="8" t="s">
        <v>53</v>
      </c>
      <c r="D26" s="7">
        <v>4.5</v>
      </c>
      <c r="E26" s="1">
        <v>-23</v>
      </c>
      <c r="F26" s="1">
        <f t="shared" si="0"/>
        <v>18.029999999999987</v>
      </c>
      <c r="G26" s="1">
        <v>23</v>
      </c>
    </row>
    <row r="27" spans="1:7" ht="12.75">
      <c r="A27" s="7" t="s">
        <v>48</v>
      </c>
      <c r="B27" s="7" t="s">
        <v>52</v>
      </c>
      <c r="C27" s="8" t="s">
        <v>53</v>
      </c>
      <c r="D27" s="7">
        <v>6</v>
      </c>
      <c r="E27" s="1">
        <v>-17</v>
      </c>
      <c r="F27" s="1">
        <f t="shared" si="0"/>
        <v>1.029999999999987</v>
      </c>
      <c r="G27" s="1">
        <v>17</v>
      </c>
    </row>
    <row r="28" spans="1:7" ht="12.75">
      <c r="A28" s="7" t="s">
        <v>54</v>
      </c>
      <c r="B28" s="7" t="s">
        <v>55</v>
      </c>
      <c r="C28" s="8" t="s">
        <v>59</v>
      </c>
      <c r="D28" s="7">
        <v>2.375</v>
      </c>
      <c r="E28" s="1">
        <v>-43</v>
      </c>
      <c r="F28" s="1">
        <f t="shared" si="0"/>
        <v>-41.97000000000001</v>
      </c>
      <c r="G28" s="1">
        <v>43</v>
      </c>
    </row>
    <row r="29" spans="1:7" ht="12.75">
      <c r="A29" s="7" t="s">
        <v>54</v>
      </c>
      <c r="B29" s="7" t="s">
        <v>56</v>
      </c>
      <c r="C29" s="8" t="s">
        <v>59</v>
      </c>
      <c r="D29" s="7">
        <v>3</v>
      </c>
      <c r="E29" s="1">
        <v>68</v>
      </c>
      <c r="F29" s="1">
        <f t="shared" si="0"/>
        <v>26.029999999999987</v>
      </c>
      <c r="G29" s="1">
        <v>34</v>
      </c>
    </row>
    <row r="30" spans="1:7" ht="12.75">
      <c r="A30" s="7" t="s">
        <v>54</v>
      </c>
      <c r="B30" s="7" t="s">
        <v>57</v>
      </c>
      <c r="C30" s="8" t="s">
        <v>59</v>
      </c>
      <c r="D30" s="7">
        <v>5.5</v>
      </c>
      <c r="E30" s="1">
        <v>-19</v>
      </c>
      <c r="F30" s="1">
        <f t="shared" si="0"/>
        <v>7.029999999999987</v>
      </c>
      <c r="G30" s="1">
        <v>19</v>
      </c>
    </row>
    <row r="31" spans="1:8" ht="12.75">
      <c r="A31" s="7" t="s">
        <v>54</v>
      </c>
      <c r="B31" s="7" t="s">
        <v>58</v>
      </c>
      <c r="C31" s="8" t="s">
        <v>59</v>
      </c>
      <c r="D31" s="21" t="s">
        <v>60</v>
      </c>
      <c r="E31" s="1">
        <v>0</v>
      </c>
      <c r="F31" s="1">
        <f t="shared" si="0"/>
        <v>7.029999999999987</v>
      </c>
      <c r="G31" s="1">
        <v>0</v>
      </c>
      <c r="H31" t="s">
        <v>112</v>
      </c>
    </row>
    <row r="32" spans="1:7" ht="12.75">
      <c r="A32" s="7" t="s">
        <v>61</v>
      </c>
      <c r="B32" s="7" t="s">
        <v>62</v>
      </c>
      <c r="C32" s="8" t="s">
        <v>66</v>
      </c>
      <c r="D32" s="7">
        <v>2.62</v>
      </c>
      <c r="E32" s="1">
        <v>-39</v>
      </c>
      <c r="F32" s="1">
        <f t="shared" si="0"/>
        <v>-31.970000000000013</v>
      </c>
      <c r="G32" s="1">
        <v>39</v>
      </c>
    </row>
    <row r="33" spans="1:7" ht="12.75">
      <c r="A33" s="7" t="s">
        <v>61</v>
      </c>
      <c r="B33" s="7" t="s">
        <v>63</v>
      </c>
      <c r="C33" s="8" t="s">
        <v>66</v>
      </c>
      <c r="D33" s="7">
        <v>3.75</v>
      </c>
      <c r="E33" s="1">
        <v>96.25</v>
      </c>
      <c r="F33" s="1">
        <f t="shared" si="0"/>
        <v>64.27999999999999</v>
      </c>
      <c r="G33" s="1">
        <v>35</v>
      </c>
    </row>
    <row r="34" spans="1:7" ht="12.75">
      <c r="A34" s="7" t="s">
        <v>61</v>
      </c>
      <c r="B34" s="7" t="s">
        <v>64</v>
      </c>
      <c r="C34" s="8" t="s">
        <v>66</v>
      </c>
      <c r="D34" s="7">
        <v>4.5</v>
      </c>
      <c r="E34" s="1">
        <v>-23</v>
      </c>
      <c r="F34" s="1">
        <f t="shared" si="0"/>
        <v>41.27999999999999</v>
      </c>
      <c r="G34" s="1">
        <v>23</v>
      </c>
    </row>
    <row r="35" spans="1:7" ht="12.75">
      <c r="A35" s="7" t="s">
        <v>61</v>
      </c>
      <c r="B35" s="7" t="s">
        <v>65</v>
      </c>
      <c r="C35" s="8" t="s">
        <v>66</v>
      </c>
      <c r="D35" s="7">
        <v>10</v>
      </c>
      <c r="E35" s="1">
        <v>-10</v>
      </c>
      <c r="F35" s="1">
        <f t="shared" si="0"/>
        <v>31.279999999999987</v>
      </c>
      <c r="G35" s="1">
        <v>10</v>
      </c>
    </row>
    <row r="36" spans="1:7" ht="12.75">
      <c r="A36" s="7" t="s">
        <v>67</v>
      </c>
      <c r="B36" s="7" t="s">
        <v>68</v>
      </c>
      <c r="C36" s="8" t="s">
        <v>72</v>
      </c>
      <c r="D36" s="7">
        <v>2.25</v>
      </c>
      <c r="E36" s="1">
        <v>-43</v>
      </c>
      <c r="F36" s="1">
        <f t="shared" si="0"/>
        <v>-11.720000000000013</v>
      </c>
      <c r="G36" s="1">
        <v>43</v>
      </c>
    </row>
    <row r="37" spans="1:10" s="7" customFormat="1" ht="12.75">
      <c r="A37" s="7" t="s">
        <v>67</v>
      </c>
      <c r="B37" s="7" t="s">
        <v>69</v>
      </c>
      <c r="C37" s="8" t="s">
        <v>72</v>
      </c>
      <c r="D37" s="7">
        <v>3.75</v>
      </c>
      <c r="E37" s="15">
        <v>-27</v>
      </c>
      <c r="F37" s="1">
        <f aca="true" t="shared" si="1" ref="F37:F68">E37+F36</f>
        <v>-38.72000000000001</v>
      </c>
      <c r="G37" s="15">
        <v>27</v>
      </c>
      <c r="J37" s="15"/>
    </row>
    <row r="38" spans="1:10" s="7" customFormat="1" ht="12.75">
      <c r="A38" s="7" t="s">
        <v>67</v>
      </c>
      <c r="B38" s="7" t="s">
        <v>70</v>
      </c>
      <c r="C38" s="8" t="s">
        <v>72</v>
      </c>
      <c r="D38" s="7">
        <v>4.5</v>
      </c>
      <c r="E38" s="15">
        <v>-23</v>
      </c>
      <c r="F38" s="1">
        <f t="shared" si="1"/>
        <v>-61.72000000000001</v>
      </c>
      <c r="G38" s="15">
        <v>23</v>
      </c>
      <c r="J38" s="10"/>
    </row>
    <row r="39" spans="1:7" ht="12.75">
      <c r="A39" s="7" t="s">
        <v>67</v>
      </c>
      <c r="B39" s="7" t="s">
        <v>71</v>
      </c>
      <c r="C39" s="8" t="s">
        <v>72</v>
      </c>
      <c r="D39" s="13">
        <v>13</v>
      </c>
      <c r="E39" s="1">
        <v>91</v>
      </c>
      <c r="F39" s="1">
        <f t="shared" si="1"/>
        <v>29.279999999999987</v>
      </c>
      <c r="G39" s="1">
        <v>8</v>
      </c>
    </row>
    <row r="40" spans="1:7" ht="12.75">
      <c r="A40" s="7" t="s">
        <v>73</v>
      </c>
      <c r="B40" s="7" t="s">
        <v>74</v>
      </c>
      <c r="C40" s="8" t="s">
        <v>78</v>
      </c>
      <c r="D40" s="13">
        <v>1.8</v>
      </c>
      <c r="E40" s="1">
        <v>44.8</v>
      </c>
      <c r="F40" s="1">
        <f t="shared" si="1"/>
        <v>74.07999999999998</v>
      </c>
      <c r="G40" s="1">
        <v>56</v>
      </c>
    </row>
    <row r="41" spans="1:7" ht="12.75">
      <c r="A41" s="7" t="s">
        <v>73</v>
      </c>
      <c r="B41" s="7" t="s">
        <v>75</v>
      </c>
      <c r="C41" s="8" t="s">
        <v>78</v>
      </c>
      <c r="D41" s="13">
        <v>3.5</v>
      </c>
      <c r="E41" s="1">
        <v>-29</v>
      </c>
      <c r="F41" s="1">
        <f t="shared" si="1"/>
        <v>45.079999999999984</v>
      </c>
      <c r="G41" s="1">
        <v>29</v>
      </c>
    </row>
    <row r="42" spans="1:7" ht="12.75">
      <c r="A42" s="7" t="s">
        <v>73</v>
      </c>
      <c r="B42" s="7" t="s">
        <v>76</v>
      </c>
      <c r="C42" s="8" t="s">
        <v>78</v>
      </c>
      <c r="D42" s="13">
        <v>9</v>
      </c>
      <c r="E42" s="1">
        <v>-12</v>
      </c>
      <c r="F42" s="1">
        <f t="shared" si="1"/>
        <v>33.079999999999984</v>
      </c>
      <c r="G42" s="1">
        <v>12</v>
      </c>
    </row>
    <row r="43" spans="1:7" ht="12.75">
      <c r="A43" s="7" t="s">
        <v>73</v>
      </c>
      <c r="B43" s="7" t="s">
        <v>77</v>
      </c>
      <c r="C43" s="8" t="s">
        <v>78</v>
      </c>
      <c r="D43" s="13">
        <v>13</v>
      </c>
      <c r="E43" s="1">
        <v>-8</v>
      </c>
      <c r="F43" s="1">
        <f t="shared" si="1"/>
        <v>25.079999999999984</v>
      </c>
      <c r="G43" s="1">
        <v>8</v>
      </c>
    </row>
    <row r="44" spans="1:7" ht="12.75">
      <c r="A44" s="13" t="s">
        <v>79</v>
      </c>
      <c r="B44" s="7" t="s">
        <v>80</v>
      </c>
      <c r="C44" s="8" t="s">
        <v>84</v>
      </c>
      <c r="D44" s="13">
        <v>2.25</v>
      </c>
      <c r="E44" s="1">
        <v>-45</v>
      </c>
      <c r="F44" s="1">
        <f t="shared" si="1"/>
        <v>-19.920000000000016</v>
      </c>
      <c r="G44" s="1">
        <v>45</v>
      </c>
    </row>
    <row r="45" spans="1:7" ht="12.75">
      <c r="A45" s="13" t="s">
        <v>79</v>
      </c>
      <c r="B45" s="7" t="s">
        <v>81</v>
      </c>
      <c r="C45" s="8" t="s">
        <v>84</v>
      </c>
      <c r="D45" s="13">
        <v>3.25</v>
      </c>
      <c r="E45" s="1">
        <v>-31</v>
      </c>
      <c r="F45" s="1">
        <f t="shared" si="1"/>
        <v>-50.920000000000016</v>
      </c>
      <c r="G45" s="1">
        <v>31</v>
      </c>
    </row>
    <row r="46" spans="1:7" ht="12.75">
      <c r="A46" s="13" t="s">
        <v>79</v>
      </c>
      <c r="B46" s="7" t="s">
        <v>82</v>
      </c>
      <c r="C46" s="8" t="s">
        <v>84</v>
      </c>
      <c r="D46" s="13">
        <v>4</v>
      </c>
      <c r="E46" s="1">
        <v>75</v>
      </c>
      <c r="F46" s="1">
        <f t="shared" si="1"/>
        <v>24.079999999999984</v>
      </c>
      <c r="G46" s="1">
        <v>25</v>
      </c>
    </row>
    <row r="47" spans="1:7" ht="12.75">
      <c r="A47" s="13" t="s">
        <v>79</v>
      </c>
      <c r="B47" s="7" t="s">
        <v>83</v>
      </c>
      <c r="C47" s="8" t="s">
        <v>84</v>
      </c>
      <c r="D47" s="13">
        <v>17</v>
      </c>
      <c r="E47" s="1">
        <v>-17</v>
      </c>
      <c r="F47" s="1">
        <f t="shared" si="1"/>
        <v>7.079999999999984</v>
      </c>
      <c r="G47" s="1">
        <v>17</v>
      </c>
    </row>
    <row r="48" spans="1:7" ht="12.75">
      <c r="A48" s="13" t="s">
        <v>85</v>
      </c>
      <c r="B48" s="7" t="s">
        <v>86</v>
      </c>
      <c r="C48" s="8" t="s">
        <v>91</v>
      </c>
      <c r="D48" s="13">
        <v>2.875</v>
      </c>
      <c r="E48" s="1">
        <v>-35</v>
      </c>
      <c r="F48" s="1">
        <f t="shared" si="1"/>
        <v>-27.920000000000016</v>
      </c>
      <c r="G48" s="1">
        <v>35</v>
      </c>
    </row>
    <row r="49" spans="1:7" ht="12.75">
      <c r="A49" s="13" t="s">
        <v>85</v>
      </c>
      <c r="B49" s="7" t="s">
        <v>87</v>
      </c>
      <c r="C49" s="8" t="s">
        <v>91</v>
      </c>
      <c r="D49" s="21" t="s">
        <v>60</v>
      </c>
      <c r="E49" s="1">
        <v>0</v>
      </c>
      <c r="F49" s="1">
        <f t="shared" si="1"/>
        <v>-27.920000000000016</v>
      </c>
      <c r="G49" s="1">
        <v>0</v>
      </c>
    </row>
    <row r="50" spans="1:7" ht="12.75">
      <c r="A50" s="13" t="s">
        <v>85</v>
      </c>
      <c r="B50" s="7" t="s">
        <v>88</v>
      </c>
      <c r="C50" s="8" t="s">
        <v>91</v>
      </c>
      <c r="D50" s="13">
        <v>7</v>
      </c>
      <c r="E50" s="1">
        <v>-15</v>
      </c>
      <c r="F50" s="1">
        <f t="shared" si="1"/>
        <v>-42.920000000000016</v>
      </c>
      <c r="G50" s="1">
        <v>15</v>
      </c>
    </row>
    <row r="51" spans="1:7" ht="12.75">
      <c r="A51" s="13" t="s">
        <v>85</v>
      </c>
      <c r="B51" s="7" t="s">
        <v>89</v>
      </c>
      <c r="C51" s="8" t="s">
        <v>91</v>
      </c>
      <c r="D51" s="13">
        <v>10</v>
      </c>
      <c r="E51" s="1">
        <v>-10</v>
      </c>
      <c r="F51" s="1">
        <f t="shared" si="1"/>
        <v>-52.920000000000016</v>
      </c>
      <c r="G51" s="1">
        <v>10</v>
      </c>
    </row>
    <row r="52" spans="1:8" s="7" customFormat="1" ht="12.75">
      <c r="A52" s="13" t="s">
        <v>85</v>
      </c>
      <c r="B52" s="7" t="s">
        <v>90</v>
      </c>
      <c r="C52" s="8" t="s">
        <v>91</v>
      </c>
      <c r="D52" s="13">
        <v>15</v>
      </c>
      <c r="E52" s="15">
        <v>58.5</v>
      </c>
      <c r="F52" s="1">
        <f t="shared" si="1"/>
        <v>5.579999999999984</v>
      </c>
      <c r="G52" s="15">
        <v>7</v>
      </c>
      <c r="H52" s="7" t="s">
        <v>92</v>
      </c>
    </row>
    <row r="53" spans="1:7" ht="12.75">
      <c r="A53" s="13" t="s">
        <v>93</v>
      </c>
      <c r="B53" s="7" t="s">
        <v>94</v>
      </c>
      <c r="C53" s="8" t="s">
        <v>98</v>
      </c>
      <c r="D53" s="13">
        <v>1.833</v>
      </c>
      <c r="E53" s="1">
        <v>45.82</v>
      </c>
      <c r="F53" s="1">
        <f t="shared" si="1"/>
        <v>51.399999999999984</v>
      </c>
      <c r="G53" s="1">
        <v>55</v>
      </c>
    </row>
    <row r="54" spans="1:7" ht="12.75">
      <c r="A54" s="13" t="s">
        <v>93</v>
      </c>
      <c r="B54" s="7" t="s">
        <v>95</v>
      </c>
      <c r="C54" s="8" t="s">
        <v>98</v>
      </c>
      <c r="D54" s="13">
        <v>2.375</v>
      </c>
      <c r="E54" s="1">
        <v>-43</v>
      </c>
      <c r="F54" s="1">
        <f t="shared" si="1"/>
        <v>8.399999999999984</v>
      </c>
      <c r="G54" s="1">
        <v>43</v>
      </c>
    </row>
    <row r="55" spans="1:7" ht="12.75">
      <c r="A55" s="13" t="s">
        <v>93</v>
      </c>
      <c r="B55" s="7" t="s">
        <v>96</v>
      </c>
      <c r="C55" s="8" t="s">
        <v>98</v>
      </c>
      <c r="D55" s="13">
        <v>26</v>
      </c>
      <c r="E55" s="1">
        <v>-4</v>
      </c>
      <c r="F55" s="1">
        <f t="shared" si="1"/>
        <v>4.399999999999984</v>
      </c>
      <c r="G55" s="1">
        <v>4</v>
      </c>
    </row>
    <row r="56" spans="1:9" ht="12.75">
      <c r="A56" s="13" t="s">
        <v>93</v>
      </c>
      <c r="B56" s="7" t="s">
        <v>97</v>
      </c>
      <c r="C56" s="8" t="s">
        <v>98</v>
      </c>
      <c r="D56" s="13">
        <v>34</v>
      </c>
      <c r="E56" s="1">
        <v>-3</v>
      </c>
      <c r="F56" s="1">
        <f t="shared" si="1"/>
        <v>1.3999999999999844</v>
      </c>
      <c r="G56" s="1">
        <v>3</v>
      </c>
      <c r="I56" s="2"/>
    </row>
    <row r="57" spans="1:7" ht="12.75">
      <c r="A57" s="13" t="s">
        <v>99</v>
      </c>
      <c r="B57" s="7" t="s">
        <v>100</v>
      </c>
      <c r="C57" s="6" t="s">
        <v>103</v>
      </c>
      <c r="D57" s="13">
        <v>1.833</v>
      </c>
      <c r="E57" s="1">
        <v>-55</v>
      </c>
      <c r="F57" s="1">
        <f t="shared" si="1"/>
        <v>-53.600000000000016</v>
      </c>
      <c r="G57" s="1">
        <v>55</v>
      </c>
    </row>
    <row r="58" spans="1:10" ht="12.75">
      <c r="A58" s="13" t="s">
        <v>99</v>
      </c>
      <c r="B58" s="7" t="s">
        <v>101</v>
      </c>
      <c r="C58" s="6" t="s">
        <v>103</v>
      </c>
      <c r="D58" s="13">
        <v>3.75</v>
      </c>
      <c r="E58" s="1">
        <v>74.2</v>
      </c>
      <c r="F58" s="1">
        <f t="shared" si="1"/>
        <v>20.599999999999987</v>
      </c>
      <c r="G58" s="1">
        <v>27</v>
      </c>
      <c r="I58" s="2"/>
      <c r="J58" s="11"/>
    </row>
    <row r="59" spans="1:9" ht="12.75">
      <c r="A59" s="13" t="s">
        <v>99</v>
      </c>
      <c r="B59" s="7" t="s">
        <v>102</v>
      </c>
      <c r="C59" s="6" t="s">
        <v>103</v>
      </c>
      <c r="D59" s="13">
        <v>4.55</v>
      </c>
      <c r="E59" s="1">
        <v>-23</v>
      </c>
      <c r="F59" s="1">
        <f t="shared" si="1"/>
        <v>-2.400000000000013</v>
      </c>
      <c r="G59" s="1">
        <v>23</v>
      </c>
      <c r="I59" s="2"/>
    </row>
    <row r="60" spans="1:9" ht="12.75">
      <c r="A60" s="13" t="s">
        <v>29</v>
      </c>
      <c r="B60" s="7" t="s">
        <v>104</v>
      </c>
      <c r="C60" s="22" t="s">
        <v>109</v>
      </c>
      <c r="D60" s="13">
        <v>3.125</v>
      </c>
      <c r="E60" s="17">
        <v>-32</v>
      </c>
      <c r="F60" s="1">
        <f t="shared" si="1"/>
        <v>-34.40000000000001</v>
      </c>
      <c r="G60" s="1">
        <v>32</v>
      </c>
      <c r="I60" s="2"/>
    </row>
    <row r="61" spans="1:9" ht="12.75">
      <c r="A61" s="13" t="s">
        <v>29</v>
      </c>
      <c r="B61" s="7" t="s">
        <v>105</v>
      </c>
      <c r="C61" s="22" t="s">
        <v>109</v>
      </c>
      <c r="D61" s="13">
        <v>7</v>
      </c>
      <c r="E61" s="1">
        <v>120</v>
      </c>
      <c r="F61" s="1">
        <f t="shared" si="1"/>
        <v>85.6</v>
      </c>
      <c r="G61" s="1">
        <v>20</v>
      </c>
      <c r="H61" t="s">
        <v>110</v>
      </c>
      <c r="I61" s="2"/>
    </row>
    <row r="62" spans="1:10" s="7" customFormat="1" ht="12.75">
      <c r="A62" s="13" t="s">
        <v>29</v>
      </c>
      <c r="B62" s="7" t="s">
        <v>106</v>
      </c>
      <c r="C62" s="22" t="s">
        <v>109</v>
      </c>
      <c r="D62" s="13">
        <v>5.5</v>
      </c>
      <c r="E62" s="15">
        <v>-19</v>
      </c>
      <c r="F62" s="1">
        <f t="shared" si="1"/>
        <v>66.6</v>
      </c>
      <c r="G62" s="15">
        <v>19</v>
      </c>
      <c r="I62" s="23"/>
      <c r="J62" s="24"/>
    </row>
    <row r="63" spans="1:10" ht="12.75">
      <c r="A63" s="13" t="s">
        <v>29</v>
      </c>
      <c r="B63" s="7" t="s">
        <v>107</v>
      </c>
      <c r="C63" s="22" t="s">
        <v>109</v>
      </c>
      <c r="D63" s="13">
        <v>5.5</v>
      </c>
      <c r="E63" s="1">
        <v>-19</v>
      </c>
      <c r="F63" s="1">
        <f t="shared" si="1"/>
        <v>47.599999999999994</v>
      </c>
      <c r="G63" s="1">
        <v>19</v>
      </c>
      <c r="J63"/>
    </row>
    <row r="64" spans="1:7" s="9" customFormat="1" ht="12.75">
      <c r="A64" s="16" t="s">
        <v>29</v>
      </c>
      <c r="B64" s="9" t="s">
        <v>108</v>
      </c>
      <c r="C64" s="18" t="s">
        <v>109</v>
      </c>
      <c r="D64" s="16">
        <v>8</v>
      </c>
      <c r="E64" s="10">
        <v>-13</v>
      </c>
      <c r="F64" s="1">
        <f t="shared" si="1"/>
        <v>34.599999999999994</v>
      </c>
      <c r="G64" s="10">
        <v>13</v>
      </c>
    </row>
    <row r="65" spans="1:10" ht="12.75">
      <c r="A65" s="13" t="s">
        <v>113</v>
      </c>
      <c r="B65" s="7" t="s">
        <v>114</v>
      </c>
      <c r="C65" s="6" t="s">
        <v>119</v>
      </c>
      <c r="D65" s="13">
        <v>3</v>
      </c>
      <c r="E65" s="1">
        <v>-34</v>
      </c>
      <c r="F65" s="1">
        <f t="shared" si="1"/>
        <v>0.5999999999999943</v>
      </c>
      <c r="G65" s="1">
        <v>34</v>
      </c>
      <c r="J65"/>
    </row>
    <row r="66" spans="1:10" ht="12.75">
      <c r="A66" s="13" t="s">
        <v>113</v>
      </c>
      <c r="B66" s="7" t="s">
        <v>115</v>
      </c>
      <c r="C66" s="6" t="s">
        <v>119</v>
      </c>
      <c r="D66" s="13">
        <v>3.25</v>
      </c>
      <c r="E66" s="1">
        <v>-31</v>
      </c>
      <c r="F66" s="1">
        <f t="shared" si="1"/>
        <v>-30.400000000000006</v>
      </c>
      <c r="G66" s="1">
        <v>31</v>
      </c>
      <c r="J66"/>
    </row>
    <row r="67" spans="1:7" ht="12.75">
      <c r="A67" s="13" t="s">
        <v>113</v>
      </c>
      <c r="B67" s="7" t="s">
        <v>116</v>
      </c>
      <c r="C67" s="6" t="s">
        <v>119</v>
      </c>
      <c r="D67" s="13">
        <v>4</v>
      </c>
      <c r="E67" s="1">
        <v>-25</v>
      </c>
      <c r="F67" s="1">
        <f t="shared" si="1"/>
        <v>-55.400000000000006</v>
      </c>
      <c r="G67" s="1">
        <v>4</v>
      </c>
    </row>
    <row r="68" spans="1:7" ht="12.75">
      <c r="A68" s="13" t="s">
        <v>113</v>
      </c>
      <c r="B68" s="7" t="s">
        <v>117</v>
      </c>
      <c r="C68" s="6" t="s">
        <v>119</v>
      </c>
      <c r="D68" s="13">
        <v>13</v>
      </c>
      <c r="E68" s="1">
        <v>91</v>
      </c>
      <c r="F68" s="1">
        <f t="shared" si="1"/>
        <v>35.599999999999994</v>
      </c>
      <c r="G68" s="1">
        <v>13</v>
      </c>
    </row>
    <row r="69" spans="1:7" ht="12.75">
      <c r="A69" s="13" t="s">
        <v>113</v>
      </c>
      <c r="B69" s="7" t="s">
        <v>118</v>
      </c>
      <c r="C69" s="6" t="s">
        <v>119</v>
      </c>
      <c r="D69" s="13">
        <v>17</v>
      </c>
      <c r="E69" s="1">
        <v>-6</v>
      </c>
      <c r="F69" s="1">
        <f aca="true" t="shared" si="2" ref="F69:F100">E69+F68</f>
        <v>29.599999999999994</v>
      </c>
      <c r="G69" s="1">
        <v>17</v>
      </c>
    </row>
    <row r="70" spans="1:7" ht="12.75">
      <c r="A70" s="13" t="s">
        <v>120</v>
      </c>
      <c r="B70" s="7" t="s">
        <v>121</v>
      </c>
      <c r="C70" s="6" t="s">
        <v>125</v>
      </c>
      <c r="D70" s="13">
        <v>1.833</v>
      </c>
      <c r="E70" s="1">
        <v>45.82</v>
      </c>
      <c r="F70" s="1">
        <f t="shared" si="2"/>
        <v>75.41999999999999</v>
      </c>
      <c r="G70" s="1">
        <v>55</v>
      </c>
    </row>
    <row r="71" spans="1:7" ht="12.75">
      <c r="A71" s="13" t="s">
        <v>120</v>
      </c>
      <c r="B71" s="7" t="s">
        <v>122</v>
      </c>
      <c r="C71" s="6" t="s">
        <v>125</v>
      </c>
      <c r="D71" s="13">
        <v>4.33</v>
      </c>
      <c r="E71" s="1">
        <v>-24</v>
      </c>
      <c r="F71" s="1">
        <f t="shared" si="2"/>
        <v>51.41999999999999</v>
      </c>
      <c r="G71" s="1">
        <v>24</v>
      </c>
    </row>
    <row r="72" spans="1:7" ht="12.75">
      <c r="A72" s="13" t="s">
        <v>120</v>
      </c>
      <c r="B72" s="7" t="s">
        <v>123</v>
      </c>
      <c r="C72" s="6" t="s">
        <v>125</v>
      </c>
      <c r="D72" s="13">
        <v>4.5</v>
      </c>
      <c r="E72" s="1">
        <v>-23</v>
      </c>
      <c r="F72" s="1">
        <f t="shared" si="2"/>
        <v>28.419999999999987</v>
      </c>
      <c r="G72" s="1">
        <v>23</v>
      </c>
    </row>
    <row r="73" spans="1:7" ht="12.75">
      <c r="A73" s="13" t="s">
        <v>120</v>
      </c>
      <c r="B73" s="7" t="s">
        <v>124</v>
      </c>
      <c r="C73" s="6" t="s">
        <v>125</v>
      </c>
      <c r="D73" s="13">
        <v>23</v>
      </c>
      <c r="E73" s="1">
        <v>-5</v>
      </c>
      <c r="F73" s="1">
        <f t="shared" si="2"/>
        <v>23.419999999999987</v>
      </c>
      <c r="G73" s="1">
        <v>5</v>
      </c>
    </row>
    <row r="74" spans="1:8" ht="12.75">
      <c r="A74" s="13" t="s">
        <v>22</v>
      </c>
      <c r="B74" s="7" t="s">
        <v>126</v>
      </c>
      <c r="C74" s="6" t="s">
        <v>130</v>
      </c>
      <c r="D74" s="13">
        <v>2</v>
      </c>
      <c r="E74" s="1">
        <v>53</v>
      </c>
      <c r="F74" s="1">
        <f t="shared" si="2"/>
        <v>76.41999999999999</v>
      </c>
      <c r="G74" s="1">
        <v>53</v>
      </c>
      <c r="H74" t="s">
        <v>131</v>
      </c>
    </row>
    <row r="75" spans="1:10" s="7" customFormat="1" ht="12.75">
      <c r="A75" s="13" t="s">
        <v>22</v>
      </c>
      <c r="B75" s="7" t="s">
        <v>127</v>
      </c>
      <c r="C75" s="22" t="s">
        <v>130</v>
      </c>
      <c r="D75" s="13">
        <v>2.1</v>
      </c>
      <c r="E75" s="15">
        <v>-48</v>
      </c>
      <c r="F75" s="1">
        <f t="shared" si="2"/>
        <v>28.419999999999987</v>
      </c>
      <c r="G75" s="15">
        <v>48</v>
      </c>
      <c r="J75" s="15"/>
    </row>
    <row r="76" spans="1:7" ht="12.75">
      <c r="A76" s="13" t="s">
        <v>22</v>
      </c>
      <c r="B76" s="7" t="s">
        <v>128</v>
      </c>
      <c r="C76" s="6" t="s">
        <v>130</v>
      </c>
      <c r="D76" s="13">
        <v>26</v>
      </c>
      <c r="E76" s="1">
        <v>-4</v>
      </c>
      <c r="F76" s="1">
        <f t="shared" si="2"/>
        <v>24.419999999999987</v>
      </c>
      <c r="G76" s="1">
        <v>4</v>
      </c>
    </row>
    <row r="77" spans="1:7" ht="12.75">
      <c r="A77" s="13" t="s">
        <v>22</v>
      </c>
      <c r="B77" s="7" t="s">
        <v>129</v>
      </c>
      <c r="C77" s="6" t="s">
        <v>130</v>
      </c>
      <c r="D77" s="13">
        <v>151</v>
      </c>
      <c r="E77" s="1">
        <v>-1</v>
      </c>
      <c r="F77" s="1">
        <f t="shared" si="2"/>
        <v>23.419999999999987</v>
      </c>
      <c r="G77" s="1">
        <v>1</v>
      </c>
    </row>
    <row r="78" spans="1:7" ht="12.75">
      <c r="A78" s="13" t="s">
        <v>73</v>
      </c>
      <c r="B78" s="7" t="s">
        <v>132</v>
      </c>
      <c r="C78" s="6" t="s">
        <v>136</v>
      </c>
      <c r="D78" s="13">
        <v>2.375</v>
      </c>
      <c r="E78" s="1">
        <v>59.13</v>
      </c>
      <c r="F78" s="1">
        <f t="shared" si="2"/>
        <v>82.54999999999998</v>
      </c>
      <c r="G78" s="1">
        <v>43</v>
      </c>
    </row>
    <row r="79" spans="1:7" ht="12.75">
      <c r="A79" s="13" t="s">
        <v>73</v>
      </c>
      <c r="B79" s="7" t="s">
        <v>133</v>
      </c>
      <c r="C79" s="6" t="s">
        <v>136</v>
      </c>
      <c r="D79" s="13">
        <v>3.5</v>
      </c>
      <c r="E79" s="1">
        <v>-29</v>
      </c>
      <c r="F79" s="1">
        <f t="shared" si="2"/>
        <v>53.54999999999998</v>
      </c>
      <c r="G79" s="1">
        <v>29</v>
      </c>
    </row>
    <row r="80" spans="1:7" ht="12.75">
      <c r="A80" s="13" t="s">
        <v>73</v>
      </c>
      <c r="B80" s="7" t="s">
        <v>134</v>
      </c>
      <c r="C80" s="6" t="s">
        <v>136</v>
      </c>
      <c r="D80" s="13">
        <v>5.5</v>
      </c>
      <c r="E80" s="1">
        <v>-19</v>
      </c>
      <c r="F80" s="1">
        <f t="shared" si="2"/>
        <v>34.54999999999998</v>
      </c>
      <c r="G80" s="1">
        <v>19</v>
      </c>
    </row>
    <row r="81" spans="1:7" ht="12.75">
      <c r="A81" s="13" t="s">
        <v>73</v>
      </c>
      <c r="B81" s="7" t="s">
        <v>135</v>
      </c>
      <c r="C81" s="6" t="s">
        <v>136</v>
      </c>
      <c r="D81" s="13">
        <v>8.5</v>
      </c>
      <c r="E81" s="1">
        <v>-12</v>
      </c>
      <c r="F81" s="1">
        <f t="shared" si="2"/>
        <v>22.549999999999983</v>
      </c>
      <c r="G81" s="1">
        <v>12</v>
      </c>
    </row>
    <row r="82" spans="1:7" ht="12.75">
      <c r="A82" s="13" t="s">
        <v>137</v>
      </c>
      <c r="B82" s="7" t="s">
        <v>138</v>
      </c>
      <c r="C82" s="6" t="s">
        <v>140</v>
      </c>
      <c r="D82" s="13">
        <v>1.571</v>
      </c>
      <c r="E82" s="1">
        <v>-64</v>
      </c>
      <c r="F82" s="1">
        <f t="shared" si="2"/>
        <v>-41.45000000000002</v>
      </c>
      <c r="G82" s="1">
        <v>64</v>
      </c>
    </row>
    <row r="83" spans="1:8" ht="12.75">
      <c r="A83" s="13" t="s">
        <v>137</v>
      </c>
      <c r="B83" s="7" t="s">
        <v>139</v>
      </c>
      <c r="C83" s="6" t="s">
        <v>140</v>
      </c>
      <c r="D83" s="13">
        <v>2.62</v>
      </c>
      <c r="E83" s="1">
        <v>65</v>
      </c>
      <c r="F83" s="1">
        <f t="shared" si="2"/>
        <v>23.549999999999983</v>
      </c>
      <c r="G83" s="1">
        <v>40</v>
      </c>
      <c r="H83" t="s">
        <v>141</v>
      </c>
    </row>
    <row r="84" spans="1:7" ht="12.75">
      <c r="A84" s="13" t="s">
        <v>22</v>
      </c>
      <c r="B84" s="7" t="s">
        <v>142</v>
      </c>
      <c r="C84" s="6" t="s">
        <v>146</v>
      </c>
      <c r="D84" s="13">
        <v>1.91</v>
      </c>
      <c r="E84" s="1">
        <v>-53</v>
      </c>
      <c r="F84" s="1">
        <f t="shared" si="2"/>
        <v>-29.450000000000017</v>
      </c>
      <c r="G84" s="1">
        <v>53</v>
      </c>
    </row>
    <row r="85" spans="1:7" ht="12.75">
      <c r="A85" s="13" t="s">
        <v>22</v>
      </c>
      <c r="B85" s="7" t="s">
        <v>143</v>
      </c>
      <c r="C85" s="6" t="s">
        <v>146</v>
      </c>
      <c r="D85" s="13">
        <v>2.75</v>
      </c>
      <c r="E85" s="1">
        <v>-37</v>
      </c>
      <c r="F85" s="1">
        <f t="shared" si="2"/>
        <v>-66.45000000000002</v>
      </c>
      <c r="G85" s="1">
        <v>37</v>
      </c>
    </row>
    <row r="86" spans="1:8" ht="12.75">
      <c r="A86" s="13" t="s">
        <v>22</v>
      </c>
      <c r="B86" s="7" t="s">
        <v>144</v>
      </c>
      <c r="C86" s="6" t="s">
        <v>146</v>
      </c>
      <c r="D86" s="13">
        <v>7</v>
      </c>
      <c r="E86" s="1">
        <v>90</v>
      </c>
      <c r="F86" s="1">
        <f t="shared" si="2"/>
        <v>23.549999999999983</v>
      </c>
      <c r="G86" s="1">
        <v>7</v>
      </c>
      <c r="H86" t="s">
        <v>147</v>
      </c>
    </row>
    <row r="87" spans="1:7" ht="12.75">
      <c r="A87" s="13" t="s">
        <v>22</v>
      </c>
      <c r="B87" s="7" t="s">
        <v>145</v>
      </c>
      <c r="C87" s="6" t="s">
        <v>146</v>
      </c>
      <c r="D87" s="21" t="s">
        <v>60</v>
      </c>
      <c r="E87" s="1">
        <v>0</v>
      </c>
      <c r="F87" s="1">
        <f t="shared" si="2"/>
        <v>23.549999999999983</v>
      </c>
      <c r="G87" s="1">
        <v>0</v>
      </c>
    </row>
    <row r="88" spans="1:7" ht="12.75">
      <c r="A88" s="13" t="s">
        <v>67</v>
      </c>
      <c r="B88" s="7" t="s">
        <v>148</v>
      </c>
      <c r="C88" s="6" t="s">
        <v>152</v>
      </c>
      <c r="D88" s="13">
        <v>2.25</v>
      </c>
      <c r="E88" s="1">
        <v>-45</v>
      </c>
      <c r="F88" s="1">
        <f t="shared" si="2"/>
        <v>-21.450000000000017</v>
      </c>
      <c r="G88" s="1">
        <v>45</v>
      </c>
    </row>
    <row r="89" spans="1:7" ht="12.75">
      <c r="A89" s="13" t="s">
        <v>67</v>
      </c>
      <c r="B89" s="7" t="s">
        <v>149</v>
      </c>
      <c r="C89" s="6" t="s">
        <v>152</v>
      </c>
      <c r="D89" s="13">
        <v>2.375</v>
      </c>
      <c r="E89" s="1">
        <v>59.13</v>
      </c>
      <c r="F89" s="1">
        <f t="shared" si="2"/>
        <v>37.679999999999986</v>
      </c>
      <c r="G89" s="1">
        <v>43</v>
      </c>
    </row>
    <row r="90" spans="1:7" ht="12.75">
      <c r="A90" s="13" t="s">
        <v>67</v>
      </c>
      <c r="B90" s="7" t="s">
        <v>150</v>
      </c>
      <c r="C90" s="6" t="s">
        <v>152</v>
      </c>
      <c r="D90" s="13">
        <v>9</v>
      </c>
      <c r="E90" s="1">
        <v>-12</v>
      </c>
      <c r="F90" s="1">
        <f t="shared" si="2"/>
        <v>25.679999999999986</v>
      </c>
      <c r="G90" s="1">
        <v>12</v>
      </c>
    </row>
    <row r="91" spans="1:7" ht="12.75">
      <c r="A91" s="13" t="s">
        <v>67</v>
      </c>
      <c r="B91" s="7" t="s">
        <v>151</v>
      </c>
      <c r="C91" s="6" t="s">
        <v>152</v>
      </c>
      <c r="D91" s="13">
        <v>21</v>
      </c>
      <c r="E91" s="1">
        <v>-5</v>
      </c>
      <c r="F91" s="1">
        <f t="shared" si="2"/>
        <v>20.679999999999986</v>
      </c>
      <c r="G91" s="1">
        <v>5</v>
      </c>
    </row>
    <row r="92" spans="1:6" ht="12.75">
      <c r="A92" s="14"/>
      <c r="C92" s="6"/>
      <c r="D92" s="13"/>
      <c r="F92" s="13"/>
    </row>
    <row r="93" spans="1:6" ht="12.75">
      <c r="A93" s="14"/>
      <c r="C93" s="6"/>
      <c r="D93" s="13"/>
      <c r="F93" s="13"/>
    </row>
    <row r="94" spans="1:6" ht="12.75">
      <c r="A94" s="14"/>
      <c r="C94" s="6"/>
      <c r="D94" s="2" t="s">
        <v>153</v>
      </c>
      <c r="E94" s="25">
        <f>SUM(E3:E91)</f>
        <v>20.679999999999986</v>
      </c>
      <c r="F94" s="13"/>
    </row>
    <row r="95" spans="1:6" ht="12.75">
      <c r="A95" s="14"/>
      <c r="C95" s="6"/>
      <c r="D95" s="2" t="s">
        <v>6</v>
      </c>
      <c r="E95" s="10">
        <f>COUNT(D3:D91)</f>
        <v>86</v>
      </c>
      <c r="F95" s="13"/>
    </row>
    <row r="96" spans="1:6" ht="12.75">
      <c r="A96" s="14"/>
      <c r="B96" s="20"/>
      <c r="C96" s="6"/>
      <c r="D96" s="2" t="s">
        <v>154</v>
      </c>
      <c r="E96" s="25">
        <f>SUM(G3:G91)/E95</f>
        <v>26.174418604651162</v>
      </c>
      <c r="F96" s="13"/>
    </row>
    <row r="97" spans="1:6" ht="12.75">
      <c r="A97" s="14"/>
      <c r="C97" s="6"/>
      <c r="D97" s="13"/>
      <c r="F97" s="13"/>
    </row>
    <row r="98" spans="1:6" ht="12.75">
      <c r="A98" s="14"/>
      <c r="C98" s="6"/>
      <c r="D98" s="13"/>
      <c r="F98" s="13"/>
    </row>
    <row r="99" spans="1:6" ht="12.75">
      <c r="A99" s="16"/>
      <c r="B99" s="9"/>
      <c r="C99" s="18"/>
      <c r="D99" s="16"/>
      <c r="E99" s="10"/>
      <c r="F99" s="13"/>
    </row>
    <row r="100" spans="1:6" ht="12.75">
      <c r="A100" s="14"/>
      <c r="C100" s="6"/>
      <c r="D100" s="13"/>
      <c r="F100" s="13"/>
    </row>
    <row r="101" spans="1:6" ht="12.75">
      <c r="A101" s="14"/>
      <c r="C101" s="6"/>
      <c r="D101" s="13"/>
      <c r="F101" s="13"/>
    </row>
    <row r="102" spans="1:6" ht="12.75">
      <c r="A102" s="14"/>
      <c r="C102" s="6"/>
      <c r="D102" s="13"/>
      <c r="F102" s="13"/>
    </row>
    <row r="103" spans="1:6" ht="12.75">
      <c r="A103" s="14"/>
      <c r="C103" s="6"/>
      <c r="D103" s="13"/>
      <c r="F103" s="13"/>
    </row>
    <row r="104" spans="1:6" ht="12.75">
      <c r="A104" s="14"/>
      <c r="C104" s="6"/>
      <c r="D104" s="13"/>
      <c r="F104" s="13"/>
    </row>
    <row r="105" spans="1:6" ht="12.75">
      <c r="A105" s="14"/>
      <c r="C105" s="6"/>
      <c r="D105" s="13"/>
      <c r="F105" s="13"/>
    </row>
    <row r="106" spans="1:6" ht="12.75">
      <c r="A106" s="14"/>
      <c r="C106" s="6"/>
      <c r="D106" s="13"/>
      <c r="F106" s="13"/>
    </row>
    <row r="107" spans="1:6" ht="12.75">
      <c r="A107" s="14"/>
      <c r="C107" s="6"/>
      <c r="D107" s="13"/>
      <c r="F107" s="13"/>
    </row>
    <row r="108" spans="1:6" ht="12.75">
      <c r="A108" s="14"/>
      <c r="C108" s="6"/>
      <c r="D108" s="13"/>
      <c r="F108" s="13"/>
    </row>
    <row r="109" spans="1:6" ht="12.75">
      <c r="A109" s="14"/>
      <c r="C109" s="6"/>
      <c r="D109" s="13"/>
      <c r="F109" s="13"/>
    </row>
    <row r="110" spans="1:6" ht="12.75">
      <c r="A110" s="14"/>
      <c r="C110" s="6"/>
      <c r="D110" s="13"/>
      <c r="F110" s="13"/>
    </row>
    <row r="111" spans="1:6" ht="12.75">
      <c r="A111" s="14"/>
      <c r="C111" s="6"/>
      <c r="D111" s="13"/>
      <c r="F111" s="13"/>
    </row>
    <row r="112" spans="1:6" ht="12.75">
      <c r="A112" s="14"/>
      <c r="C112" s="6"/>
      <c r="D112" s="13"/>
      <c r="F112" s="13"/>
    </row>
    <row r="113" spans="1:6" ht="12.75">
      <c r="A113" s="14"/>
      <c r="C113" s="6"/>
      <c r="D113" s="13"/>
      <c r="F113" s="13"/>
    </row>
    <row r="114" spans="1:6" ht="12.75">
      <c r="A114" s="16"/>
      <c r="B114" s="9"/>
      <c r="C114" s="18"/>
      <c r="D114" s="16"/>
      <c r="E114" s="10"/>
      <c r="F114" s="13"/>
    </row>
    <row r="115" spans="1:6" ht="12.75">
      <c r="A115" s="14"/>
      <c r="C115" s="6"/>
      <c r="D115" s="13"/>
      <c r="F115" s="13"/>
    </row>
    <row r="116" spans="1:6" ht="12.75">
      <c r="A116" s="14"/>
      <c r="C116" s="6"/>
      <c r="D116" s="13"/>
      <c r="F116" s="13"/>
    </row>
    <row r="117" spans="1:6" ht="12.75">
      <c r="A117" s="14"/>
      <c r="C117" s="6"/>
      <c r="D117" s="13"/>
      <c r="F117" s="13"/>
    </row>
    <row r="118" spans="1:6" ht="12.75">
      <c r="A118" s="14"/>
      <c r="C118" s="6"/>
      <c r="D118" s="13"/>
      <c r="F118" s="13"/>
    </row>
    <row r="119" spans="1:6" ht="12.75">
      <c r="A119" s="14"/>
      <c r="C119" s="6"/>
      <c r="D119" s="13"/>
      <c r="F119" s="13"/>
    </row>
    <row r="120" spans="1:6" ht="12.75">
      <c r="A120" s="14"/>
      <c r="C120" s="6"/>
      <c r="D120" s="13"/>
      <c r="F120" s="13"/>
    </row>
    <row r="121" spans="1:6" ht="12.75">
      <c r="A121" s="14"/>
      <c r="C121" s="6"/>
      <c r="D121" s="13"/>
      <c r="F121" s="13"/>
    </row>
    <row r="122" spans="1:6" ht="12.75">
      <c r="A122" s="14"/>
      <c r="C122" s="6"/>
      <c r="D122" s="13"/>
      <c r="F122" s="13"/>
    </row>
    <row r="123" spans="1:6" ht="12.75">
      <c r="A123" s="14"/>
      <c r="C123" s="6"/>
      <c r="D123" s="13"/>
      <c r="F123" s="13"/>
    </row>
    <row r="124" spans="1:6" ht="12.75">
      <c r="A124" s="14"/>
      <c r="C124" s="6"/>
      <c r="D124" s="13"/>
      <c r="F124" s="13"/>
    </row>
    <row r="125" spans="1:6" ht="12.75">
      <c r="A125" s="14"/>
      <c r="C125" s="6"/>
      <c r="D125" s="13"/>
      <c r="F125" s="13"/>
    </row>
    <row r="126" spans="1:6" ht="12.75">
      <c r="A126" s="14"/>
      <c r="C126" s="6"/>
      <c r="D126" s="13"/>
      <c r="F126" s="13"/>
    </row>
    <row r="127" spans="1:6" ht="12.75">
      <c r="A127" s="14"/>
      <c r="C127" s="6"/>
      <c r="D127" s="13"/>
      <c r="F127" s="13"/>
    </row>
    <row r="128" spans="1:6" ht="12.75">
      <c r="A128" s="14"/>
      <c r="C128" s="6"/>
      <c r="D128" s="13"/>
      <c r="F128" s="13"/>
    </row>
    <row r="129" spans="1:6" ht="12.75">
      <c r="A129" s="14"/>
      <c r="C129" s="6"/>
      <c r="D129" s="13"/>
      <c r="F129" s="13"/>
    </row>
    <row r="130" spans="1:6" ht="12.75">
      <c r="A130" s="14"/>
      <c r="C130" s="6"/>
      <c r="D130" s="13"/>
      <c r="F130" s="13"/>
    </row>
    <row r="131" spans="1:6" ht="12.75">
      <c r="A131" s="14"/>
      <c r="C131" s="6"/>
      <c r="D131" s="13"/>
      <c r="F131" s="13"/>
    </row>
    <row r="132" spans="1:6" ht="12.75">
      <c r="A132" s="14"/>
      <c r="C132" s="6"/>
      <c r="D132" s="13"/>
      <c r="F132" s="13"/>
    </row>
    <row r="133" spans="1:6" ht="12.75">
      <c r="A133" s="14"/>
      <c r="C133" s="6"/>
      <c r="D133" s="13"/>
      <c r="F133" s="13"/>
    </row>
    <row r="134" spans="1:6" ht="12.75">
      <c r="A134" s="14"/>
      <c r="C134" s="6"/>
      <c r="D134" s="13"/>
      <c r="F134" s="13"/>
    </row>
    <row r="135" spans="1:6" ht="12.75">
      <c r="A135" s="16"/>
      <c r="B135" s="9"/>
      <c r="C135" s="18"/>
      <c r="D135" s="16"/>
      <c r="E135" s="10"/>
      <c r="F135" s="13"/>
    </row>
    <row r="136" spans="1:6" ht="12.75">
      <c r="A136" s="14"/>
      <c r="C136" s="6"/>
      <c r="D136" s="13"/>
      <c r="F136" s="13"/>
    </row>
    <row r="137" spans="1:6" ht="12.75">
      <c r="A137" s="14"/>
      <c r="C137" s="6"/>
      <c r="D137" s="13"/>
      <c r="F137" s="13"/>
    </row>
    <row r="138" spans="1:6" ht="12.75">
      <c r="A138" s="14"/>
      <c r="C138" s="6"/>
      <c r="D138" s="13"/>
      <c r="F138" s="13"/>
    </row>
    <row r="139" spans="1:6" ht="12.75">
      <c r="A139" s="14"/>
      <c r="C139" s="6"/>
      <c r="D139" s="13"/>
      <c r="F139" s="13"/>
    </row>
    <row r="140" spans="1:6" ht="12.75">
      <c r="A140" s="14"/>
      <c r="C140" s="6"/>
      <c r="F140" s="13"/>
    </row>
    <row r="141" spans="1:6" ht="12.75">
      <c r="A141" s="14"/>
      <c r="C141" s="6"/>
      <c r="F141" s="13"/>
    </row>
    <row r="142" spans="1:6" ht="12.75">
      <c r="A142" s="14"/>
      <c r="C142" s="6"/>
      <c r="F142" s="13"/>
    </row>
    <row r="143" spans="1:6" ht="12.75">
      <c r="A143" s="14"/>
      <c r="C143" s="6"/>
      <c r="F143" s="13"/>
    </row>
    <row r="144" spans="1:6" ht="12.75">
      <c r="A144" s="16"/>
      <c r="B144" s="9"/>
      <c r="C144" s="18"/>
      <c r="D144" s="9"/>
      <c r="E144" s="10"/>
      <c r="F144" s="1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dcterms:created xsi:type="dcterms:W3CDTF">2014-01-22T14:32:40Z</dcterms:created>
  <dcterms:modified xsi:type="dcterms:W3CDTF">2014-10-19T17:33:41Z</dcterms:modified>
  <cp:category/>
  <cp:version/>
  <cp:contentType/>
  <cp:contentStatus/>
</cp:coreProperties>
</file>